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commentsmeta4" ContentType="application/binary"/>
  <Override PartName="/xl/commentsmeta5" ContentType="application/binary"/>
  <Override PartName="/xl/commentsmeta2" ContentType="application/binary"/>
  <Override PartName="/xl/commentsmeta3" ContentType="application/binary"/>
  <Override PartName="/xl/commentsmeta1" ContentType="application/binary"/>
  <Override PartName="/xl/commentsmeta6" ContentType="application/binary"/>
  <Override PartName="/xl/commentsmeta7"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Ade\Documents\Dimata\hairisma\sim-sdm-bpd\database\4_data_excel_insert_data_dan_data_dari_bpd\"/>
    </mc:Choice>
  </mc:AlternateContent>
  <xr:revisionPtr revIDLastSave="0" documentId="13_ncr:1_{B1E39351-C21C-4504-A131-3C1F03B3CA7E}" xr6:coauthVersionLast="47" xr6:coauthVersionMax="47" xr10:uidLastSave="{00000000-0000-0000-0000-000000000000}"/>
  <bookViews>
    <workbookView xWindow="-120" yWindow="-120" windowWidth="29040" windowHeight="15720" firstSheet="13" activeTab="15" xr2:uid="{00000000-000D-0000-FFFF-FFFF00000000}"/>
  </bookViews>
  <sheets>
    <sheet name="KPI TYPE" sheetId="1" r:id="rId1"/>
    <sheet name="KPI GROUP" sheetId="2" r:id="rId2"/>
    <sheet name="KPI LIST" sheetId="6" r:id="rId3"/>
    <sheet name="MAPPING KPI TO GROUP" sheetId="7" r:id="rId4"/>
    <sheet name="MAPPING KPI TYPE  TO COMPANY" sheetId="8" r:id="rId5"/>
    <sheet name="KPI GROUP TUGAS POKOK" sheetId="4" r:id="rId6"/>
    <sheet name="KPI GROUP TUGAS Ad-hoc" sheetId="5" r:id="rId7"/>
    <sheet name="KPI GROUP LEVEL INDUX" sheetId="3" r:id="rId8"/>
    <sheet name="MAPPING GROUP TO POSITION" sheetId="10" r:id="rId9"/>
    <sheet name="MAPPING GROUP TO POSITION TUGAS" sheetId="17" r:id="rId10"/>
    <sheet name="MAPPING GROUP TO DIVISION" sheetId="9" r:id="rId11"/>
    <sheet name="MAPPING GROUP TO DIVISION TUGAS" sheetId="18" r:id="rId12"/>
    <sheet name="MAPPING GROUP TO POSITION ADHOC" sheetId="16" r:id="rId13"/>
    <sheet name="MAPPING GROUP TO DIVISION ADHOC" sheetId="19" r:id="rId14"/>
    <sheet name="KPI ARCHIVE SCORE" sheetId="11" r:id="rId15"/>
    <sheet name="MAPPING KPI TO POSITION" sheetId="12" r:id="rId16"/>
    <sheet name="MASTER POSITION" sheetId="13" r:id="rId17"/>
    <sheet name="MASTER DIVISION" sheetId="14" r:id="rId18"/>
  </sheets>
  <definedNames>
    <definedName name="_xlnm._FilterDatabase" localSheetId="1" hidden="1">'KPI GROUP'!$A$1:$E$1</definedName>
    <definedName name="_xlnm._FilterDatabase" localSheetId="7" hidden="1">'KPI GROUP LEVEL INDUX'!$A$1:$E$1</definedName>
    <definedName name="_xlnm._FilterDatabase" localSheetId="6" hidden="1">'KPI GROUP TUGAS Ad-hoc'!$A$1:$E$1</definedName>
    <definedName name="_xlnm._FilterDatabase" localSheetId="5" hidden="1">'KPI GROUP TUGAS POKOK'!$A$1:$E$1</definedName>
    <definedName name="_xlnm._FilterDatabase" localSheetId="2" hidden="1">'KPI LIST'!$A$1:$N$637</definedName>
    <definedName name="_xlnm._FilterDatabase" localSheetId="3" hidden="1">'MAPPING KPI TO GROUP'!$A$1:$H$1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12" l="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G3" i="19"/>
  <c r="G4" i="19"/>
  <c r="G5" i="19"/>
  <c r="G6" i="19"/>
  <c r="G7" i="19"/>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E3" i="8"/>
  <c r="E4" i="8"/>
  <c r="E5" i="8"/>
  <c r="E6" i="8"/>
  <c r="E7" i="8"/>
  <c r="E8" i="8"/>
  <c r="E9" i="8"/>
  <c r="E10" i="8"/>
  <c r="E11" i="8"/>
  <c r="E12" i="8"/>
  <c r="E13" i="8"/>
  <c r="E14" i="8"/>
  <c r="E15" i="8"/>
  <c r="E16" i="8"/>
  <c r="E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F3" i="1"/>
  <c r="F4" i="1"/>
  <c r="F5" i="1"/>
  <c r="F6" i="1"/>
  <c r="F7" i="1"/>
  <c r="F8" i="1"/>
  <c r="F9" i="1"/>
  <c r="F10" i="1"/>
  <c r="F11" i="1"/>
  <c r="F12" i="1"/>
  <c r="F13" i="1"/>
  <c r="F14" i="1"/>
  <c r="F15" i="1"/>
  <c r="F16" i="1"/>
  <c r="F17" i="1"/>
  <c r="F18" i="1"/>
  <c r="F19" i="1"/>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497" i="6"/>
  <c r="P498" i="6"/>
  <c r="P499" i="6"/>
  <c r="P500" i="6"/>
  <c r="P501" i="6"/>
  <c r="P502"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538" i="6"/>
  <c r="P539" i="6"/>
  <c r="P540" i="6"/>
  <c r="P541" i="6"/>
  <c r="P542" i="6"/>
  <c r="P543" i="6"/>
  <c r="P544" i="6"/>
  <c r="P545" i="6"/>
  <c r="P546" i="6"/>
  <c r="P547" i="6"/>
  <c r="P548" i="6"/>
  <c r="P549" i="6"/>
  <c r="P550" i="6"/>
  <c r="P551" i="6"/>
  <c r="P552" i="6"/>
  <c r="P553" i="6"/>
  <c r="P554" i="6"/>
  <c r="P555" i="6"/>
  <c r="P556" i="6"/>
  <c r="P557" i="6"/>
  <c r="P558" i="6"/>
  <c r="P559" i="6"/>
  <c r="P560" i="6"/>
  <c r="P561" i="6"/>
  <c r="P562" i="6"/>
  <c r="P563" i="6"/>
  <c r="P564" i="6"/>
  <c r="P565" i="6"/>
  <c r="P566" i="6"/>
  <c r="P567" i="6"/>
  <c r="P568" i="6"/>
  <c r="P569" i="6"/>
  <c r="P570" i="6"/>
  <c r="P571" i="6"/>
  <c r="P572" i="6"/>
  <c r="P573" i="6"/>
  <c r="P574" i="6"/>
  <c r="P575" i="6"/>
  <c r="P576" i="6"/>
  <c r="P577" i="6"/>
  <c r="P578" i="6"/>
  <c r="P579" i="6"/>
  <c r="P580" i="6"/>
  <c r="P581" i="6"/>
  <c r="P582" i="6"/>
  <c r="P583" i="6"/>
  <c r="P584" i="6"/>
  <c r="P585" i="6"/>
  <c r="P586" i="6"/>
  <c r="P587" i="6"/>
  <c r="P588" i="6"/>
  <c r="P589" i="6"/>
  <c r="P590" i="6"/>
  <c r="P591" i="6"/>
  <c r="P592" i="6"/>
  <c r="P593" i="6"/>
  <c r="P594" i="6"/>
  <c r="P595" i="6"/>
  <c r="P596" i="6"/>
  <c r="P597" i="6"/>
  <c r="P598" i="6"/>
  <c r="P599" i="6"/>
  <c r="P600" i="6"/>
  <c r="P601" i="6"/>
  <c r="P602" i="6"/>
  <c r="P603" i="6"/>
  <c r="P604" i="6"/>
  <c r="P605" i="6"/>
  <c r="P606" i="6"/>
  <c r="P607" i="6"/>
  <c r="P608" i="6"/>
  <c r="P609" i="6"/>
  <c r="P610" i="6"/>
  <c r="P611" i="6"/>
  <c r="P612" i="6"/>
  <c r="P613" i="6"/>
  <c r="P614" i="6"/>
  <c r="P615" i="6"/>
  <c r="P616" i="6"/>
  <c r="P617" i="6"/>
  <c r="P618" i="6"/>
  <c r="P619" i="6"/>
  <c r="P620" i="6"/>
  <c r="P621" i="6"/>
  <c r="P622" i="6"/>
  <c r="P623" i="6"/>
  <c r="P624" i="6"/>
  <c r="P625" i="6"/>
  <c r="P626" i="6"/>
  <c r="P627" i="6"/>
  <c r="P628" i="6"/>
  <c r="P629" i="6"/>
  <c r="P630" i="6"/>
  <c r="P631" i="6"/>
  <c r="P632" i="6"/>
  <c r="P633" i="6"/>
  <c r="P634" i="6"/>
  <c r="P635" i="6"/>
  <c r="P636" i="6"/>
  <c r="P637" i="6"/>
  <c r="P638" i="6"/>
  <c r="P639" i="6"/>
  <c r="P640" i="6"/>
  <c r="P641" i="6"/>
  <c r="P642" i="6"/>
  <c r="P643" i="6"/>
  <c r="P644" i="6"/>
  <c r="P645" i="6"/>
  <c r="P646" i="6"/>
  <c r="P647" i="6"/>
  <c r="P648" i="6"/>
  <c r="P649" i="6"/>
  <c r="P650" i="6"/>
  <c r="P651" i="6"/>
  <c r="P652" i="6"/>
  <c r="P653" i="6"/>
  <c r="P654" i="6"/>
  <c r="P655" i="6"/>
  <c r="P656" i="6"/>
  <c r="P657" i="6"/>
  <c r="P658" i="6"/>
  <c r="P659" i="6"/>
  <c r="P660" i="6"/>
  <c r="P661" i="6"/>
  <c r="P662" i="6"/>
  <c r="P663" i="6"/>
  <c r="P664" i="6"/>
  <c r="P665" i="6"/>
  <c r="P666" i="6"/>
  <c r="P667" i="6"/>
  <c r="P668" i="6"/>
  <c r="W85" i="14"/>
  <c r="W86" i="14"/>
  <c r="W87" i="14"/>
  <c r="W84" i="14"/>
  <c r="C566" i="13"/>
  <c r="C103" i="18"/>
  <c r="E103" i="18"/>
  <c r="F103" i="18"/>
  <c r="C104" i="18"/>
  <c r="E104" i="18"/>
  <c r="F104" i="18"/>
  <c r="C127" i="9"/>
  <c r="E127" i="9"/>
  <c r="F127" i="9"/>
  <c r="C126" i="9"/>
  <c r="E126" i="9"/>
  <c r="F126" i="9"/>
  <c r="C100" i="18" l="1"/>
  <c r="E100" i="18"/>
  <c r="F100" i="18"/>
  <c r="C101" i="18"/>
  <c r="E101" i="18"/>
  <c r="F101" i="18"/>
  <c r="C102" i="18"/>
  <c r="E102" i="18"/>
  <c r="F102" i="18"/>
  <c r="C346" i="17"/>
  <c r="C347" i="17"/>
  <c r="E346" i="17"/>
  <c r="F346" i="17"/>
  <c r="E347" i="17"/>
  <c r="F347" i="17"/>
  <c r="C778" i="10"/>
  <c r="C98" i="18"/>
  <c r="E98" i="18"/>
  <c r="F98" i="18"/>
  <c r="C99" i="18"/>
  <c r="E99" i="18"/>
  <c r="F99" i="18"/>
  <c r="E96" i="18"/>
  <c r="F96" i="18"/>
  <c r="E97" i="18"/>
  <c r="F97" i="18"/>
  <c r="C96" i="18"/>
  <c r="C97" i="18"/>
  <c r="E7" i="19"/>
  <c r="F7" i="19"/>
  <c r="C7" i="19"/>
  <c r="C113" i="9"/>
  <c r="C114" i="9"/>
  <c r="C115" i="9"/>
  <c r="C116" i="9"/>
  <c r="C117" i="9"/>
  <c r="C118" i="9"/>
  <c r="C119" i="9"/>
  <c r="C120" i="9"/>
  <c r="C121" i="9"/>
  <c r="C122" i="9"/>
  <c r="C123" i="9"/>
  <c r="C124" i="9"/>
  <c r="C125" i="9"/>
  <c r="C112" i="9"/>
  <c r="E113" i="9"/>
  <c r="F113" i="9"/>
  <c r="E114" i="9"/>
  <c r="F114" i="9"/>
  <c r="E115" i="9"/>
  <c r="F115" i="9"/>
  <c r="E116" i="9"/>
  <c r="F116" i="9"/>
  <c r="E117" i="9"/>
  <c r="F117" i="9"/>
  <c r="E118" i="9"/>
  <c r="F118" i="9"/>
  <c r="E119" i="9"/>
  <c r="F119" i="9"/>
  <c r="E120" i="9"/>
  <c r="F120" i="9"/>
  <c r="E121" i="9"/>
  <c r="F121" i="9"/>
  <c r="E122" i="9"/>
  <c r="F122" i="9"/>
  <c r="E123" i="9"/>
  <c r="F123" i="9"/>
  <c r="E124" i="9"/>
  <c r="F124" i="9"/>
  <c r="E125" i="9"/>
  <c r="F125" i="9"/>
  <c r="C94" i="18" l="1"/>
  <c r="E94" i="18"/>
  <c r="F94" i="18"/>
  <c r="C95" i="18"/>
  <c r="E95" i="18"/>
  <c r="F95" i="18"/>
  <c r="E112" i="9"/>
  <c r="F112" i="9"/>
  <c r="E344" i="17"/>
  <c r="F344" i="17"/>
  <c r="E345" i="17"/>
  <c r="F345" i="17"/>
  <c r="C344" i="17"/>
  <c r="C345" i="17"/>
  <c r="C773" i="10"/>
  <c r="E773" i="10"/>
  <c r="F773" i="10"/>
  <c r="C774" i="10"/>
  <c r="E774" i="10"/>
  <c r="F774" i="10"/>
  <c r="C775" i="10"/>
  <c r="E775" i="10"/>
  <c r="F775" i="10"/>
  <c r="C776" i="10"/>
  <c r="E776" i="10"/>
  <c r="F776" i="10"/>
  <c r="C777" i="10"/>
  <c r="E777" i="10"/>
  <c r="F777" i="10"/>
  <c r="E778" i="10"/>
  <c r="F778" i="10"/>
  <c r="C771" i="10"/>
  <c r="C772" i="10"/>
  <c r="E772" i="10"/>
  <c r="F772" i="10"/>
  <c r="C91" i="18"/>
  <c r="E91" i="18"/>
  <c r="F91" i="18"/>
  <c r="C92" i="18"/>
  <c r="E92" i="18"/>
  <c r="F92" i="18"/>
  <c r="C93" i="18"/>
  <c r="E93" i="18"/>
  <c r="F93" i="18"/>
  <c r="F343" i="17"/>
  <c r="E343" i="17"/>
  <c r="C343" i="17"/>
  <c r="E771" i="10"/>
  <c r="F771" i="10"/>
  <c r="C86" i="18"/>
  <c r="E86" i="18"/>
  <c r="F86" i="18"/>
  <c r="C87" i="18"/>
  <c r="E87" i="18"/>
  <c r="F87" i="18"/>
  <c r="C88" i="18"/>
  <c r="E88" i="18"/>
  <c r="F88" i="18"/>
  <c r="C89" i="18"/>
  <c r="E89" i="18"/>
  <c r="F89" i="18"/>
  <c r="C90" i="18"/>
  <c r="E90" i="18"/>
  <c r="F90" i="18"/>
  <c r="E339" i="17"/>
  <c r="F339" i="17"/>
  <c r="E340" i="17"/>
  <c r="F340" i="17"/>
  <c r="E341" i="17"/>
  <c r="F341" i="17"/>
  <c r="E342" i="17"/>
  <c r="F342" i="17"/>
  <c r="C338" i="17"/>
  <c r="C339" i="17"/>
  <c r="C340" i="17"/>
  <c r="C341" i="17"/>
  <c r="C342" i="17"/>
  <c r="E769" i="10"/>
  <c r="F769" i="10"/>
  <c r="E770" i="10"/>
  <c r="F770" i="10"/>
  <c r="C768" i="10"/>
  <c r="C769" i="10"/>
  <c r="C770" i="10"/>
  <c r="C585" i="13"/>
  <c r="E338" i="17"/>
  <c r="F338" i="17"/>
  <c r="E768" i="10"/>
  <c r="F768" i="10"/>
  <c r="C83" i="18"/>
  <c r="E83" i="18"/>
  <c r="F83" i="18"/>
  <c r="C84" i="18"/>
  <c r="E84" i="18"/>
  <c r="F84" i="18"/>
  <c r="C85" i="18"/>
  <c r="E85" i="18"/>
  <c r="F85" i="18"/>
  <c r="E334" i="17"/>
  <c r="F334" i="17"/>
  <c r="E335" i="17"/>
  <c r="F335" i="17"/>
  <c r="E336" i="17"/>
  <c r="F336" i="17"/>
  <c r="E337" i="17"/>
  <c r="F337" i="17"/>
  <c r="C334" i="17"/>
  <c r="C335" i="17"/>
  <c r="C336" i="17"/>
  <c r="C337" i="17"/>
  <c r="E763" i="10"/>
  <c r="F763" i="10"/>
  <c r="E764" i="10"/>
  <c r="F764" i="10"/>
  <c r="E765" i="10"/>
  <c r="F765" i="10"/>
  <c r="E766" i="10"/>
  <c r="F766" i="10"/>
  <c r="E767" i="10"/>
  <c r="F767" i="10"/>
  <c r="C762" i="10"/>
  <c r="C763" i="10"/>
  <c r="C764" i="10"/>
  <c r="C765" i="10"/>
  <c r="C766" i="10"/>
  <c r="C767" i="10"/>
  <c r="C584" i="13"/>
  <c r="E762" i="10"/>
  <c r="F762" i="10"/>
  <c r="C79" i="18"/>
  <c r="E79" i="18"/>
  <c r="F79" i="18"/>
  <c r="C80" i="18"/>
  <c r="E80" i="18"/>
  <c r="F80" i="18"/>
  <c r="C81" i="18"/>
  <c r="E81" i="18"/>
  <c r="F81" i="18"/>
  <c r="C82" i="18"/>
  <c r="E82" i="18"/>
  <c r="F82" i="18"/>
  <c r="C111" i="9"/>
  <c r="E111" i="9"/>
  <c r="F111" i="9"/>
  <c r="E330" i="17"/>
  <c r="F330" i="17"/>
  <c r="E331" i="17"/>
  <c r="F331" i="17"/>
  <c r="E332" i="17"/>
  <c r="F332" i="17"/>
  <c r="E333" i="17"/>
  <c r="F333" i="17"/>
  <c r="C329" i="17"/>
  <c r="C330" i="17"/>
  <c r="C331" i="17"/>
  <c r="C332" i="17"/>
  <c r="C333" i="17"/>
  <c r="E329" i="17"/>
  <c r="F329" i="17"/>
  <c r="C758" i="10"/>
  <c r="C759" i="10"/>
  <c r="C760" i="10"/>
  <c r="C761" i="10"/>
  <c r="C583" i="13"/>
  <c r="E758" i="10"/>
  <c r="F758" i="10"/>
  <c r="E759" i="10"/>
  <c r="F759" i="10"/>
  <c r="E760" i="10"/>
  <c r="F760" i="10"/>
  <c r="E761" i="10"/>
  <c r="F761" i="10"/>
  <c r="C72" i="18"/>
  <c r="E72" i="18"/>
  <c r="F72" i="18"/>
  <c r="C73" i="18"/>
  <c r="E73" i="18"/>
  <c r="F73" i="18"/>
  <c r="C74" i="18"/>
  <c r="E74" i="18"/>
  <c r="F74" i="18"/>
  <c r="C75" i="18"/>
  <c r="E75" i="18"/>
  <c r="F75" i="18"/>
  <c r="C76" i="18"/>
  <c r="E76" i="18"/>
  <c r="F76" i="18"/>
  <c r="C77" i="18"/>
  <c r="E77" i="18"/>
  <c r="F77" i="18"/>
  <c r="C78" i="18"/>
  <c r="E78" i="18"/>
  <c r="F78" i="18"/>
  <c r="C109" i="9"/>
  <c r="E109" i="9"/>
  <c r="F109" i="9"/>
  <c r="C110" i="9"/>
  <c r="E110" i="9"/>
  <c r="F110" i="9"/>
  <c r="E322" i="17"/>
  <c r="F322" i="17"/>
  <c r="E323" i="17"/>
  <c r="F323" i="17"/>
  <c r="E324" i="17"/>
  <c r="F324" i="17"/>
  <c r="E325" i="17"/>
  <c r="F325" i="17"/>
  <c r="E326" i="17"/>
  <c r="F326" i="17"/>
  <c r="E327" i="17"/>
  <c r="F327" i="17"/>
  <c r="E328" i="17"/>
  <c r="F328" i="17"/>
  <c r="C322" i="17"/>
  <c r="C323" i="17"/>
  <c r="C324" i="17"/>
  <c r="C325" i="17"/>
  <c r="C326" i="17"/>
  <c r="C327" i="17"/>
  <c r="C328" i="17"/>
  <c r="E753" i="10"/>
  <c r="F753" i="10"/>
  <c r="E754" i="10"/>
  <c r="F754" i="10"/>
  <c r="E755" i="10"/>
  <c r="F755" i="10"/>
  <c r="E756" i="10"/>
  <c r="F756" i="10"/>
  <c r="E757" i="10"/>
  <c r="F757" i="10"/>
  <c r="C752" i="10"/>
  <c r="C753" i="10"/>
  <c r="C754" i="10"/>
  <c r="C755" i="10"/>
  <c r="C756" i="10"/>
  <c r="C757" i="10"/>
  <c r="E752" i="10"/>
  <c r="F752" i="10"/>
  <c r="C108" i="9"/>
  <c r="E108" i="9"/>
  <c r="F108" i="9"/>
  <c r="C69" i="18"/>
  <c r="E69" i="18"/>
  <c r="F69" i="18"/>
  <c r="C70" i="18"/>
  <c r="E70" i="18"/>
  <c r="F70" i="18"/>
  <c r="C71" i="18"/>
  <c r="E71" i="18"/>
  <c r="F71" i="18"/>
  <c r="E319" i="17"/>
  <c r="F319" i="17"/>
  <c r="E320" i="17"/>
  <c r="F320" i="17"/>
  <c r="E321" i="17"/>
  <c r="F321" i="17"/>
  <c r="C319" i="17"/>
  <c r="C320" i="17"/>
  <c r="C321" i="17"/>
  <c r="E746" i="10"/>
  <c r="F746" i="10"/>
  <c r="E747" i="10"/>
  <c r="F747" i="10"/>
  <c r="E748" i="10"/>
  <c r="F748" i="10"/>
  <c r="E749" i="10"/>
  <c r="F749" i="10"/>
  <c r="E750" i="10"/>
  <c r="F750" i="10"/>
  <c r="E751" i="10"/>
  <c r="F751" i="10"/>
  <c r="C745" i="10"/>
  <c r="C746" i="10"/>
  <c r="C747" i="10"/>
  <c r="C748" i="10"/>
  <c r="C749" i="10"/>
  <c r="C750" i="10"/>
  <c r="C751" i="10"/>
  <c r="E745" i="10"/>
  <c r="F745" i="10"/>
  <c r="C582" i="13"/>
  <c r="C67" i="18"/>
  <c r="E67" i="18"/>
  <c r="F67" i="18"/>
  <c r="C68" i="18"/>
  <c r="E68" i="18"/>
  <c r="F68" i="18"/>
  <c r="C318" i="17"/>
  <c r="E318" i="17"/>
  <c r="F318" i="17"/>
  <c r="E60" i="16"/>
  <c r="F60" i="16"/>
  <c r="C60" i="16"/>
  <c r="E65" i="18"/>
  <c r="F65" i="18"/>
  <c r="E66" i="18"/>
  <c r="F66" i="18"/>
  <c r="C65" i="18"/>
  <c r="C66" i="18"/>
  <c r="C316" i="17"/>
  <c r="C317" i="17"/>
  <c r="E316" i="17"/>
  <c r="F316" i="17"/>
  <c r="E317" i="17"/>
  <c r="F317" i="17"/>
  <c r="C734" i="10"/>
  <c r="C735" i="10"/>
  <c r="C736" i="10"/>
  <c r="C737" i="10"/>
  <c r="C738" i="10"/>
  <c r="C739" i="10"/>
  <c r="C740" i="10"/>
  <c r="C741" i="10"/>
  <c r="C742" i="10"/>
  <c r="C743" i="10"/>
  <c r="C744" i="10"/>
  <c r="E735" i="10"/>
  <c r="F735" i="10"/>
  <c r="E736" i="10"/>
  <c r="F736" i="10"/>
  <c r="E737" i="10"/>
  <c r="F737" i="10"/>
  <c r="E738" i="10"/>
  <c r="F738" i="10"/>
  <c r="E739" i="10"/>
  <c r="F739" i="10"/>
  <c r="E740" i="10"/>
  <c r="F740" i="10"/>
  <c r="E741" i="10"/>
  <c r="F741" i="10"/>
  <c r="E742" i="10"/>
  <c r="F742" i="10"/>
  <c r="E743" i="10"/>
  <c r="F743" i="10"/>
  <c r="E744" i="10"/>
  <c r="F744" i="10"/>
  <c r="E734" i="10"/>
  <c r="F734" i="10"/>
  <c r="E6" i="19"/>
  <c r="F6" i="19"/>
  <c r="C6" i="19"/>
  <c r="E96" i="9"/>
  <c r="F96" i="9"/>
  <c r="E97" i="9"/>
  <c r="F97" i="9"/>
  <c r="E98" i="9"/>
  <c r="F98" i="9"/>
  <c r="E99" i="9"/>
  <c r="F99" i="9"/>
  <c r="E100" i="9"/>
  <c r="F100" i="9"/>
  <c r="E101" i="9"/>
  <c r="F101" i="9"/>
  <c r="E102" i="9"/>
  <c r="F102" i="9"/>
  <c r="E103" i="9"/>
  <c r="F103" i="9"/>
  <c r="E104" i="9"/>
  <c r="F104" i="9"/>
  <c r="E105" i="9"/>
  <c r="F105" i="9"/>
  <c r="E106" i="9"/>
  <c r="F106" i="9"/>
  <c r="E107" i="9"/>
  <c r="F107" i="9"/>
  <c r="C95" i="9"/>
  <c r="C96" i="9"/>
  <c r="C97" i="9"/>
  <c r="C98" i="9"/>
  <c r="C99" i="9"/>
  <c r="C100" i="9"/>
  <c r="C101" i="9"/>
  <c r="C102" i="9"/>
  <c r="C103" i="9"/>
  <c r="C104" i="9"/>
  <c r="C105" i="9"/>
  <c r="C106" i="9"/>
  <c r="C107" i="9"/>
  <c r="E95" i="9"/>
  <c r="F95" i="9"/>
  <c r="C732" i="10"/>
  <c r="C733" i="10"/>
  <c r="E732" i="10"/>
  <c r="F732" i="10"/>
  <c r="E733" i="10"/>
  <c r="F733" i="10"/>
  <c r="C64" i="18" l="1"/>
  <c r="E64" i="18"/>
  <c r="F64" i="18"/>
  <c r="C92" i="9"/>
  <c r="E92" i="9"/>
  <c r="F92" i="9"/>
  <c r="C93" i="9"/>
  <c r="E93" i="9"/>
  <c r="F93" i="9"/>
  <c r="C94" i="9"/>
  <c r="E94" i="9"/>
  <c r="F94" i="9"/>
  <c r="C731" i="10"/>
  <c r="E731" i="10"/>
  <c r="F731" i="10"/>
  <c r="C62" i="18"/>
  <c r="E62" i="18"/>
  <c r="F62" i="18"/>
  <c r="C63" i="18"/>
  <c r="E63" i="18"/>
  <c r="F63" i="18"/>
  <c r="E313" i="17"/>
  <c r="F313" i="17"/>
  <c r="E314" i="17"/>
  <c r="F314" i="17"/>
  <c r="E315" i="17"/>
  <c r="F315" i="17"/>
  <c r="C313" i="17"/>
  <c r="C314" i="17"/>
  <c r="C315" i="17"/>
  <c r="C723" i="10"/>
  <c r="C724" i="10"/>
  <c r="C725" i="10"/>
  <c r="C726" i="10"/>
  <c r="C727" i="10"/>
  <c r="C728" i="10"/>
  <c r="C729" i="10"/>
  <c r="C730" i="10"/>
  <c r="E723" i="10"/>
  <c r="F723" i="10"/>
  <c r="E724" i="10"/>
  <c r="F724" i="10"/>
  <c r="E725" i="10"/>
  <c r="F725" i="10"/>
  <c r="E726" i="10"/>
  <c r="F726" i="10"/>
  <c r="E727" i="10"/>
  <c r="F727" i="10"/>
  <c r="E728" i="10"/>
  <c r="F728" i="10"/>
  <c r="E729" i="10"/>
  <c r="F729" i="10"/>
  <c r="E730" i="10"/>
  <c r="F730" i="10"/>
  <c r="C91" i="9"/>
  <c r="E91" i="9"/>
  <c r="F91" i="9"/>
  <c r="C61" i="18"/>
  <c r="E61" i="18"/>
  <c r="F61" i="18"/>
  <c r="C59" i="18"/>
  <c r="E59" i="18"/>
  <c r="F59" i="18"/>
  <c r="C60" i="18"/>
  <c r="E60" i="18"/>
  <c r="F60" i="18"/>
  <c r="E312" i="17"/>
  <c r="F312" i="17"/>
  <c r="C311" i="17"/>
  <c r="C312" i="17"/>
  <c r="E716" i="10"/>
  <c r="F716" i="10"/>
  <c r="E717" i="10"/>
  <c r="F717" i="10"/>
  <c r="E718" i="10"/>
  <c r="F718" i="10"/>
  <c r="E719" i="10"/>
  <c r="F719" i="10"/>
  <c r="E720" i="10"/>
  <c r="F720" i="10"/>
  <c r="E721" i="10"/>
  <c r="F721" i="10"/>
  <c r="E722" i="10"/>
  <c r="F722" i="10"/>
  <c r="C715" i="10"/>
  <c r="C716" i="10"/>
  <c r="C717" i="10"/>
  <c r="C718" i="10"/>
  <c r="C719" i="10"/>
  <c r="C720" i="10"/>
  <c r="C721" i="10"/>
  <c r="C722" i="10"/>
  <c r="E311" i="17"/>
  <c r="F311" i="17"/>
  <c r="E715" i="10"/>
  <c r="F715" i="10"/>
  <c r="C90" i="9"/>
  <c r="E90" i="9"/>
  <c r="F90" i="9"/>
  <c r="E712" i="10"/>
  <c r="F712" i="10"/>
  <c r="E713" i="10"/>
  <c r="F713" i="10"/>
  <c r="E714" i="10"/>
  <c r="F714" i="10"/>
  <c r="C711" i="10"/>
  <c r="C712" i="10"/>
  <c r="C713" i="10"/>
  <c r="C714" i="10"/>
  <c r="E711" i="10"/>
  <c r="F711" i="10"/>
  <c r="C88" i="9"/>
  <c r="E88" i="9"/>
  <c r="F88" i="9"/>
  <c r="C89" i="9"/>
  <c r="E89" i="9"/>
  <c r="F89" i="9"/>
  <c r="E708" i="10"/>
  <c r="F708" i="10"/>
  <c r="E709" i="10"/>
  <c r="F709" i="10"/>
  <c r="E710" i="10"/>
  <c r="F710" i="10"/>
  <c r="C707" i="10"/>
  <c r="C708" i="10"/>
  <c r="C709" i="10"/>
  <c r="C710" i="10"/>
  <c r="E707" i="10"/>
  <c r="F707" i="10"/>
  <c r="C87" i="9"/>
  <c r="E87" i="9"/>
  <c r="F87" i="9"/>
  <c r="C58" i="18"/>
  <c r="E58" i="18"/>
  <c r="F58" i="18"/>
  <c r="C310" i="17"/>
  <c r="E310" i="17"/>
  <c r="F310" i="17"/>
  <c r="E703" i="10"/>
  <c r="F703" i="10"/>
  <c r="E704" i="10"/>
  <c r="F704" i="10"/>
  <c r="E705" i="10"/>
  <c r="F705" i="10"/>
  <c r="E706" i="10"/>
  <c r="F706" i="10"/>
  <c r="C702" i="10"/>
  <c r="C703" i="10"/>
  <c r="C704" i="10"/>
  <c r="C705" i="10"/>
  <c r="C706" i="10"/>
  <c r="E702" i="10"/>
  <c r="F702" i="10"/>
  <c r="C57" i="18"/>
  <c r="E57" i="18"/>
  <c r="F57" i="18"/>
  <c r="C86" i="9"/>
  <c r="E86" i="9"/>
  <c r="F86" i="9"/>
  <c r="E309" i="17"/>
  <c r="F309" i="17"/>
  <c r="C309" i="17"/>
  <c r="E698" i="10"/>
  <c r="F698" i="10"/>
  <c r="E699" i="10"/>
  <c r="F699" i="10"/>
  <c r="E700" i="10"/>
  <c r="F700" i="10"/>
  <c r="E701" i="10"/>
  <c r="F701" i="10"/>
  <c r="C697" i="10"/>
  <c r="C698" i="10"/>
  <c r="C699" i="10"/>
  <c r="C700" i="10"/>
  <c r="C701" i="10"/>
  <c r="C581" i="13"/>
  <c r="E697" i="10"/>
  <c r="F697" i="10"/>
  <c r="C84" i="9"/>
  <c r="E84" i="9"/>
  <c r="F84" i="9"/>
  <c r="C85" i="9"/>
  <c r="E85" i="9"/>
  <c r="F85" i="9"/>
  <c r="C56" i="18"/>
  <c r="E56" i="18"/>
  <c r="F56" i="18"/>
  <c r="C308" i="17"/>
  <c r="E690" i="10"/>
  <c r="F690" i="10"/>
  <c r="E691" i="10"/>
  <c r="F691" i="10"/>
  <c r="E692" i="10"/>
  <c r="F692" i="10"/>
  <c r="E693" i="10"/>
  <c r="F693" i="10"/>
  <c r="E694" i="10"/>
  <c r="F694" i="10"/>
  <c r="E695" i="10"/>
  <c r="F695" i="10"/>
  <c r="E696" i="10"/>
  <c r="F696" i="10"/>
  <c r="C689" i="10"/>
  <c r="C690" i="10"/>
  <c r="C691" i="10"/>
  <c r="C692" i="10"/>
  <c r="C693" i="10"/>
  <c r="C694" i="10"/>
  <c r="C695" i="10"/>
  <c r="C696" i="10"/>
  <c r="E308" i="17"/>
  <c r="F308" i="17"/>
  <c r="E689" i="10"/>
  <c r="F689" i="10"/>
  <c r="C50" i="18"/>
  <c r="E50" i="18"/>
  <c r="F50" i="18"/>
  <c r="C51" i="18"/>
  <c r="E51" i="18"/>
  <c r="F51" i="18"/>
  <c r="C52" i="18"/>
  <c r="E52" i="18"/>
  <c r="F52" i="18"/>
  <c r="C53" i="18"/>
  <c r="E53" i="18"/>
  <c r="F53" i="18"/>
  <c r="C54" i="18"/>
  <c r="E54" i="18"/>
  <c r="F54" i="18"/>
  <c r="C55" i="18"/>
  <c r="E55" i="18"/>
  <c r="F55" i="18"/>
  <c r="C81" i="9"/>
  <c r="C82" i="9"/>
  <c r="C83" i="9"/>
  <c r="E81" i="9"/>
  <c r="F81" i="9"/>
  <c r="E82" i="9"/>
  <c r="F82" i="9"/>
  <c r="E83" i="9"/>
  <c r="F83" i="9"/>
  <c r="C59" i="16"/>
  <c r="E59" i="16"/>
  <c r="F59" i="16"/>
  <c r="E303" i="17"/>
  <c r="F303" i="17"/>
  <c r="E304" i="17"/>
  <c r="F304" i="17"/>
  <c r="E305" i="17"/>
  <c r="F305" i="17"/>
  <c r="E306" i="17"/>
  <c r="F306" i="17"/>
  <c r="E307" i="17"/>
  <c r="F307" i="17"/>
  <c r="C302" i="17"/>
  <c r="C303" i="17"/>
  <c r="C304" i="17"/>
  <c r="C305" i="17"/>
  <c r="C306" i="17"/>
  <c r="C307" i="17"/>
  <c r="E302" i="17"/>
  <c r="F302" i="17"/>
  <c r="E683" i="10"/>
  <c r="F683" i="10"/>
  <c r="E684" i="10"/>
  <c r="F684" i="10"/>
  <c r="E685" i="10"/>
  <c r="F685" i="10"/>
  <c r="E686" i="10"/>
  <c r="F686" i="10"/>
  <c r="E687" i="10"/>
  <c r="F687" i="10"/>
  <c r="E688" i="10"/>
  <c r="F688" i="10"/>
  <c r="C682" i="10"/>
  <c r="C683" i="10"/>
  <c r="C684" i="10"/>
  <c r="C685" i="10"/>
  <c r="C686" i="10"/>
  <c r="C687" i="10"/>
  <c r="C688" i="10"/>
  <c r="F682" i="10"/>
  <c r="E682" i="10"/>
  <c r="C5" i="19"/>
  <c r="E5" i="19"/>
  <c r="F5" i="19"/>
  <c r="E49" i="18"/>
  <c r="F49" i="18"/>
  <c r="C48" i="18"/>
  <c r="C49" i="18"/>
  <c r="E48" i="18"/>
  <c r="F48" i="18"/>
  <c r="E58" i="16"/>
  <c r="F58" i="16"/>
  <c r="C58" i="16"/>
  <c r="C70" i="9"/>
  <c r="C71" i="9"/>
  <c r="C72" i="9"/>
  <c r="C73" i="9"/>
  <c r="C74" i="9"/>
  <c r="C75" i="9"/>
  <c r="C76" i="9"/>
  <c r="C77" i="9"/>
  <c r="C78" i="9"/>
  <c r="C79" i="9"/>
  <c r="C80" i="9"/>
  <c r="E70" i="9"/>
  <c r="F70" i="9"/>
  <c r="E71" i="9"/>
  <c r="F71" i="9"/>
  <c r="E72" i="9"/>
  <c r="F72" i="9"/>
  <c r="E73" i="9"/>
  <c r="F73" i="9"/>
  <c r="E74" i="9"/>
  <c r="F74" i="9"/>
  <c r="E75" i="9"/>
  <c r="F75" i="9"/>
  <c r="E76" i="9"/>
  <c r="F76" i="9"/>
  <c r="E77" i="9"/>
  <c r="F77" i="9"/>
  <c r="E78" i="9"/>
  <c r="F78" i="9"/>
  <c r="E79" i="9"/>
  <c r="F79" i="9"/>
  <c r="E80" i="9"/>
  <c r="F80" i="9"/>
  <c r="F301" i="17"/>
  <c r="E301" i="17"/>
  <c r="C300" i="17"/>
  <c r="C301" i="17"/>
  <c r="E300" i="17"/>
  <c r="F300" i="17"/>
  <c r="C671" i="10"/>
  <c r="C672" i="10"/>
  <c r="C673" i="10"/>
  <c r="C674" i="10"/>
  <c r="C675" i="10"/>
  <c r="C676" i="10"/>
  <c r="C677" i="10"/>
  <c r="C678" i="10"/>
  <c r="C679" i="10"/>
  <c r="C680" i="10"/>
  <c r="C681" i="10"/>
  <c r="E671" i="10"/>
  <c r="F671" i="10"/>
  <c r="E672" i="10"/>
  <c r="F672" i="10"/>
  <c r="E673" i="10"/>
  <c r="F673" i="10"/>
  <c r="E674" i="10"/>
  <c r="F674" i="10"/>
  <c r="E675" i="10"/>
  <c r="F675" i="10"/>
  <c r="E676" i="10"/>
  <c r="F676" i="10"/>
  <c r="E677" i="10"/>
  <c r="F677" i="10"/>
  <c r="E678" i="10"/>
  <c r="F678" i="10"/>
  <c r="E679" i="10"/>
  <c r="F679" i="10"/>
  <c r="E680" i="10"/>
  <c r="F680" i="10"/>
  <c r="E681" i="10"/>
  <c r="F681" i="10"/>
  <c r="E668" i="10" l="1"/>
  <c r="F668" i="10"/>
  <c r="E669" i="10"/>
  <c r="F669" i="10"/>
  <c r="E670" i="10"/>
  <c r="F670" i="10"/>
  <c r="C667" i="10"/>
  <c r="C668" i="10"/>
  <c r="C669" i="10"/>
  <c r="C670" i="10"/>
  <c r="E667" i="10"/>
  <c r="F667" i="10"/>
  <c r="C69" i="9"/>
  <c r="E69" i="9"/>
  <c r="F69" i="9"/>
  <c r="E663" i="10"/>
  <c r="F663" i="10"/>
  <c r="E664" i="10"/>
  <c r="F664" i="10"/>
  <c r="E665" i="10"/>
  <c r="F665" i="10"/>
  <c r="E666" i="10"/>
  <c r="F666" i="10"/>
  <c r="C662" i="10"/>
  <c r="C663" i="10"/>
  <c r="C664" i="10"/>
  <c r="C665" i="10"/>
  <c r="C666" i="10"/>
  <c r="E662" i="10"/>
  <c r="F662" i="10"/>
  <c r="E660" i="10"/>
  <c r="F660" i="10"/>
  <c r="E661" i="10"/>
  <c r="F661" i="10"/>
  <c r="C659" i="10"/>
  <c r="C660" i="10"/>
  <c r="C661" i="10"/>
  <c r="C580" i="13"/>
  <c r="F659" i="10"/>
  <c r="E659" i="10"/>
  <c r="C68" i="9"/>
  <c r="E68" i="9"/>
  <c r="F68" i="9"/>
  <c r="E656" i="10"/>
  <c r="F656" i="10"/>
  <c r="E657" i="10"/>
  <c r="F657" i="10"/>
  <c r="E658" i="10"/>
  <c r="F658" i="10"/>
  <c r="C655" i="10"/>
  <c r="C656" i="10"/>
  <c r="C657" i="10"/>
  <c r="C658" i="10"/>
  <c r="E655" i="10"/>
  <c r="F655" i="10"/>
  <c r="E653" i="10"/>
  <c r="F653" i="10"/>
  <c r="E654" i="10"/>
  <c r="F654" i="10"/>
  <c r="C652" i="10"/>
  <c r="C653" i="10"/>
  <c r="C654" i="10"/>
  <c r="C579" i="13"/>
  <c r="E652" i="10"/>
  <c r="F652" i="10"/>
  <c r="C67" i="9"/>
  <c r="E67" i="9"/>
  <c r="F67" i="9"/>
  <c r="E649" i="10"/>
  <c r="F649" i="10"/>
  <c r="E650" i="10"/>
  <c r="F650" i="10"/>
  <c r="E651" i="10"/>
  <c r="F651" i="10"/>
  <c r="C648" i="10"/>
  <c r="C649" i="10"/>
  <c r="C650" i="10"/>
  <c r="C651" i="10"/>
  <c r="E648" i="10"/>
  <c r="F648" i="10"/>
  <c r="C66" i="9"/>
  <c r="E66" i="9"/>
  <c r="F66" i="9"/>
  <c r="E645" i="10"/>
  <c r="F645" i="10"/>
  <c r="E646" i="10"/>
  <c r="F646" i="10"/>
  <c r="E647" i="10"/>
  <c r="F647" i="10"/>
  <c r="C644" i="10"/>
  <c r="C645" i="10"/>
  <c r="C646" i="10"/>
  <c r="C647" i="10"/>
  <c r="C578" i="13"/>
  <c r="E644" i="10"/>
  <c r="F644" i="10"/>
  <c r="E641" i="10"/>
  <c r="F641" i="10"/>
  <c r="E642" i="10"/>
  <c r="F642" i="10"/>
  <c r="E643" i="10"/>
  <c r="F643" i="10"/>
  <c r="C640" i="10"/>
  <c r="C641" i="10"/>
  <c r="C642" i="10"/>
  <c r="C643" i="10"/>
  <c r="C577" i="13"/>
  <c r="E640" i="10"/>
  <c r="F640" i="10"/>
  <c r="C65" i="9"/>
  <c r="E65" i="9"/>
  <c r="F65" i="9"/>
  <c r="E637" i="10"/>
  <c r="F637" i="10"/>
  <c r="E638" i="10"/>
  <c r="F638" i="10"/>
  <c r="E639" i="10"/>
  <c r="F639" i="10"/>
  <c r="C636" i="10"/>
  <c r="C637" i="10"/>
  <c r="C638" i="10"/>
  <c r="C639" i="10"/>
  <c r="F636" i="10"/>
  <c r="C63" i="9"/>
  <c r="E63" i="9"/>
  <c r="F63" i="9"/>
  <c r="C64" i="9"/>
  <c r="E64" i="9"/>
  <c r="F64" i="9"/>
  <c r="C47" i="18"/>
  <c r="E47" i="18"/>
  <c r="F47" i="18"/>
  <c r="E299" i="17"/>
  <c r="F299" i="17"/>
  <c r="C299" i="17"/>
  <c r="E633" i="10"/>
  <c r="F633" i="10"/>
  <c r="E634" i="10"/>
  <c r="F634" i="10"/>
  <c r="E635" i="10"/>
  <c r="F635" i="10"/>
  <c r="C632" i="10"/>
  <c r="C633" i="10"/>
  <c r="C634" i="10"/>
  <c r="C635" i="10"/>
  <c r="E632" i="10"/>
  <c r="F632" i="10"/>
  <c r="C45" i="18"/>
  <c r="E45" i="18"/>
  <c r="F45" i="18"/>
  <c r="C46" i="18"/>
  <c r="E46" i="18"/>
  <c r="F46" i="18"/>
  <c r="C295" i="17"/>
  <c r="E295" i="17"/>
  <c r="F295" i="17"/>
  <c r="C296" i="17"/>
  <c r="E296" i="17"/>
  <c r="F296" i="17"/>
  <c r="C297" i="17"/>
  <c r="E297" i="17"/>
  <c r="F297" i="17"/>
  <c r="C298" i="17"/>
  <c r="E298" i="17"/>
  <c r="F298" i="17"/>
  <c r="E628" i="10"/>
  <c r="F628" i="10"/>
  <c r="E629" i="10"/>
  <c r="F629" i="10"/>
  <c r="E630" i="10"/>
  <c r="F630" i="10"/>
  <c r="E631" i="10"/>
  <c r="F631" i="10"/>
  <c r="C627" i="10"/>
  <c r="C628" i="10"/>
  <c r="C629" i="10"/>
  <c r="C630" i="10"/>
  <c r="C631" i="10"/>
  <c r="E627" i="10"/>
  <c r="F627" i="10"/>
  <c r="C62" i="9"/>
  <c r="E62" i="9"/>
  <c r="F62" i="9"/>
  <c r="C41" i="18"/>
  <c r="E41" i="18"/>
  <c r="F41" i="18"/>
  <c r="C42" i="18"/>
  <c r="E42" i="18"/>
  <c r="F42" i="18"/>
  <c r="C43" i="18"/>
  <c r="E43" i="18"/>
  <c r="F43" i="18"/>
  <c r="C44" i="18"/>
  <c r="E44" i="18"/>
  <c r="F44" i="18"/>
  <c r="F291" i="17"/>
  <c r="F292" i="17"/>
  <c r="F293" i="17"/>
  <c r="F294" i="17"/>
  <c r="C291" i="17"/>
  <c r="C292" i="17"/>
  <c r="C293" i="17"/>
  <c r="C294" i="17"/>
  <c r="F623" i="10"/>
  <c r="F624" i="10"/>
  <c r="F625" i="10"/>
  <c r="F626" i="10"/>
  <c r="C622" i="10"/>
  <c r="C623" i="10"/>
  <c r="C624" i="10"/>
  <c r="C625" i="10"/>
  <c r="C626" i="10"/>
  <c r="F622" i="10"/>
  <c r="C39" i="18"/>
  <c r="E39" i="18"/>
  <c r="F39" i="18"/>
  <c r="C40" i="18"/>
  <c r="E40" i="18"/>
  <c r="F40" i="18"/>
  <c r="F290" i="17"/>
  <c r="C289" i="17"/>
  <c r="C290" i="17"/>
  <c r="F289" i="17"/>
  <c r="F618" i="10"/>
  <c r="F619" i="10"/>
  <c r="F620" i="10"/>
  <c r="F621" i="10"/>
  <c r="C617" i="10"/>
  <c r="C618" i="10"/>
  <c r="C619" i="10"/>
  <c r="C620" i="10"/>
  <c r="C621" i="10"/>
  <c r="F617" i="10"/>
  <c r="C36" i="18"/>
  <c r="E36" i="18"/>
  <c r="F36" i="18"/>
  <c r="C37" i="18"/>
  <c r="E37" i="18"/>
  <c r="F37" i="18"/>
  <c r="C38" i="18"/>
  <c r="E38" i="18"/>
  <c r="F38" i="18"/>
  <c r="F286" i="17"/>
  <c r="F287" i="17"/>
  <c r="F288" i="17"/>
  <c r="C286" i="17"/>
  <c r="C287" i="17"/>
  <c r="C288" i="17"/>
  <c r="F611" i="10"/>
  <c r="F612" i="10"/>
  <c r="F613" i="10"/>
  <c r="F614" i="10"/>
  <c r="F615" i="10"/>
  <c r="F616" i="10"/>
  <c r="C610" i="10"/>
  <c r="C611" i="10"/>
  <c r="C612" i="10"/>
  <c r="C613" i="10"/>
  <c r="C614" i="10"/>
  <c r="C615" i="10"/>
  <c r="C616" i="10"/>
  <c r="F610" i="10"/>
  <c r="C35" i="18"/>
  <c r="E35" i="18"/>
  <c r="F35" i="18"/>
  <c r="C61" i="9"/>
  <c r="E61" i="9"/>
  <c r="F61" i="9"/>
  <c r="C285" i="17"/>
  <c r="E285" i="17"/>
  <c r="F285" i="17"/>
  <c r="E603" i="10"/>
  <c r="F603" i="10"/>
  <c r="E604" i="10"/>
  <c r="F604" i="10"/>
  <c r="E605" i="10"/>
  <c r="F605" i="10"/>
  <c r="E606" i="10"/>
  <c r="F606" i="10"/>
  <c r="E607" i="10"/>
  <c r="F607" i="10"/>
  <c r="E608" i="10"/>
  <c r="F608" i="10"/>
  <c r="E609" i="10"/>
  <c r="F609" i="10"/>
  <c r="C602" i="10"/>
  <c r="C603" i="10"/>
  <c r="C604" i="10"/>
  <c r="C605" i="10"/>
  <c r="C606" i="10"/>
  <c r="C607" i="10"/>
  <c r="C608" i="10"/>
  <c r="C609" i="10"/>
  <c r="E602" i="10"/>
  <c r="F602" i="10"/>
  <c r="C34" i="18"/>
  <c r="E34" i="18"/>
  <c r="F34" i="18"/>
  <c r="C60" i="9"/>
  <c r="E60" i="9"/>
  <c r="F60" i="9"/>
  <c r="C284" i="17"/>
  <c r="E284" i="17"/>
  <c r="F284" i="17"/>
  <c r="E595" i="10"/>
  <c r="F595" i="10"/>
  <c r="E596" i="10"/>
  <c r="F596" i="10"/>
  <c r="E597" i="10"/>
  <c r="F597" i="10"/>
  <c r="E598" i="10"/>
  <c r="F598" i="10"/>
  <c r="E599" i="10"/>
  <c r="F599" i="10"/>
  <c r="E600" i="10"/>
  <c r="F600" i="10"/>
  <c r="E601" i="10"/>
  <c r="F601" i="10"/>
  <c r="C594" i="10"/>
  <c r="C595" i="10"/>
  <c r="C596" i="10"/>
  <c r="C597" i="10"/>
  <c r="C598" i="10"/>
  <c r="C599" i="10"/>
  <c r="C600" i="10"/>
  <c r="C601" i="10"/>
  <c r="E594" i="10"/>
  <c r="F594" i="10"/>
  <c r="E288" i="17" l="1"/>
  <c r="C573" i="13"/>
  <c r="E615" i="10"/>
  <c r="E610" i="10"/>
  <c r="E614" i="10"/>
  <c r="E616" i="10"/>
  <c r="E287" i="17"/>
  <c r="E611" i="10"/>
  <c r="E612" i="10"/>
  <c r="E286" i="17"/>
  <c r="E613" i="10"/>
  <c r="C57" i="16"/>
  <c r="E57" i="16"/>
  <c r="F57" i="16"/>
  <c r="C28" i="18"/>
  <c r="E28" i="18"/>
  <c r="F28" i="18"/>
  <c r="C29" i="18"/>
  <c r="E29" i="18"/>
  <c r="F29" i="18"/>
  <c r="C30" i="18"/>
  <c r="E30" i="18"/>
  <c r="F30" i="18"/>
  <c r="C31" i="18"/>
  <c r="E31" i="18"/>
  <c r="F31" i="18"/>
  <c r="C32" i="18"/>
  <c r="E32" i="18"/>
  <c r="F32" i="18"/>
  <c r="C33" i="18"/>
  <c r="E33" i="18"/>
  <c r="F33" i="18"/>
  <c r="C58" i="9"/>
  <c r="E58" i="9"/>
  <c r="F58" i="9"/>
  <c r="C59" i="9"/>
  <c r="E59" i="9"/>
  <c r="F59" i="9"/>
  <c r="E278" i="17"/>
  <c r="F278" i="17"/>
  <c r="E279" i="17"/>
  <c r="F279" i="17"/>
  <c r="E280" i="17"/>
  <c r="F280" i="17"/>
  <c r="E281" i="17"/>
  <c r="F281" i="17"/>
  <c r="E282" i="17"/>
  <c r="F282" i="17"/>
  <c r="E283" i="17"/>
  <c r="F283" i="17"/>
  <c r="C278" i="17"/>
  <c r="C279" i="17"/>
  <c r="C280" i="17"/>
  <c r="C281" i="17"/>
  <c r="C282" i="17"/>
  <c r="C283" i="17"/>
  <c r="E588" i="10"/>
  <c r="F588" i="10"/>
  <c r="E589" i="10"/>
  <c r="F589" i="10"/>
  <c r="E590" i="10"/>
  <c r="F590" i="10"/>
  <c r="E591" i="10"/>
  <c r="F591" i="10"/>
  <c r="E592" i="10"/>
  <c r="F592" i="10"/>
  <c r="E593" i="10"/>
  <c r="F593" i="10"/>
  <c r="C587" i="10"/>
  <c r="C588" i="10"/>
  <c r="C589" i="10"/>
  <c r="C590" i="10"/>
  <c r="C591" i="10"/>
  <c r="C592" i="10"/>
  <c r="C593" i="10"/>
  <c r="E587" i="10"/>
  <c r="F587" i="10"/>
  <c r="C27" i="18"/>
  <c r="E27" i="18"/>
  <c r="F27" i="18"/>
  <c r="C56" i="9"/>
  <c r="E56" i="9"/>
  <c r="F56" i="9"/>
  <c r="C57" i="9"/>
  <c r="E57" i="9"/>
  <c r="F57" i="9"/>
  <c r="E277" i="17"/>
  <c r="F277" i="17"/>
  <c r="C277" i="17"/>
  <c r="E579" i="10"/>
  <c r="F579" i="10"/>
  <c r="E580" i="10"/>
  <c r="F580" i="10"/>
  <c r="E581" i="10"/>
  <c r="F581" i="10"/>
  <c r="E582" i="10"/>
  <c r="F582" i="10"/>
  <c r="E583" i="10"/>
  <c r="F583" i="10"/>
  <c r="E584" i="10"/>
  <c r="F584" i="10"/>
  <c r="E585" i="10"/>
  <c r="F585" i="10"/>
  <c r="E586" i="10"/>
  <c r="F586" i="10"/>
  <c r="C578" i="10"/>
  <c r="C579" i="10"/>
  <c r="C580" i="10"/>
  <c r="C581" i="10"/>
  <c r="C582" i="10"/>
  <c r="C583" i="10"/>
  <c r="C584" i="10"/>
  <c r="C585" i="10"/>
  <c r="C586" i="10"/>
  <c r="E578" i="10"/>
  <c r="F578" i="10"/>
  <c r="C25" i="18"/>
  <c r="E25" i="18"/>
  <c r="F25" i="18"/>
  <c r="C26" i="18"/>
  <c r="E26" i="18"/>
  <c r="F26" i="18"/>
  <c r="E275" i="17"/>
  <c r="F275" i="17"/>
  <c r="E276" i="17"/>
  <c r="F276" i="17"/>
  <c r="C275" i="17"/>
  <c r="C276" i="17"/>
  <c r="E569" i="10"/>
  <c r="F569" i="10"/>
  <c r="E570" i="10"/>
  <c r="F570" i="10"/>
  <c r="E571" i="10"/>
  <c r="F571" i="10"/>
  <c r="E572" i="10"/>
  <c r="F572" i="10"/>
  <c r="E573" i="10"/>
  <c r="F573" i="10"/>
  <c r="E574" i="10"/>
  <c r="F574" i="10"/>
  <c r="E575" i="10"/>
  <c r="F575" i="10"/>
  <c r="E576" i="10"/>
  <c r="F576" i="10"/>
  <c r="E577" i="10"/>
  <c r="F577" i="10"/>
  <c r="C569" i="10"/>
  <c r="C570" i="10"/>
  <c r="C571" i="10"/>
  <c r="C572" i="10"/>
  <c r="C573" i="10"/>
  <c r="C574" i="10"/>
  <c r="C575" i="10"/>
  <c r="C576" i="10"/>
  <c r="C577" i="10"/>
  <c r="C24" i="18"/>
  <c r="E24" i="18"/>
  <c r="F24" i="18"/>
  <c r="C54" i="9"/>
  <c r="E54" i="9"/>
  <c r="F54" i="9"/>
  <c r="C55" i="9"/>
  <c r="E55" i="9"/>
  <c r="F55" i="9"/>
  <c r="E274" i="17"/>
  <c r="F274" i="17"/>
  <c r="C274" i="17"/>
  <c r="E563" i="10"/>
  <c r="F563" i="10"/>
  <c r="E564" i="10"/>
  <c r="F564" i="10"/>
  <c r="E565" i="10"/>
  <c r="F565" i="10"/>
  <c r="E566" i="10"/>
  <c r="F566" i="10"/>
  <c r="E567" i="10"/>
  <c r="F567" i="10"/>
  <c r="E568" i="10"/>
  <c r="F568" i="10"/>
  <c r="C562" i="10"/>
  <c r="C563" i="10"/>
  <c r="C564" i="10"/>
  <c r="C565" i="10"/>
  <c r="C566" i="10"/>
  <c r="C567" i="10"/>
  <c r="C568" i="10"/>
  <c r="C572" i="13"/>
  <c r="E562" i="10"/>
  <c r="F562" i="10"/>
  <c r="C4" i="19"/>
  <c r="E4" i="19"/>
  <c r="F4" i="19"/>
  <c r="C56" i="16"/>
  <c r="E56" i="16"/>
  <c r="F56" i="16"/>
  <c r="C23" i="18"/>
  <c r="E23" i="18"/>
  <c r="F23" i="18"/>
  <c r="C53" i="9"/>
  <c r="E53" i="9"/>
  <c r="F53" i="9"/>
  <c r="C273" i="17"/>
  <c r="E273" i="17"/>
  <c r="F273" i="17"/>
  <c r="E554" i="10"/>
  <c r="F554" i="10"/>
  <c r="E555" i="10"/>
  <c r="F555" i="10"/>
  <c r="E556" i="10"/>
  <c r="F556" i="10"/>
  <c r="E557" i="10"/>
  <c r="F557" i="10"/>
  <c r="E558" i="10"/>
  <c r="F558" i="10"/>
  <c r="E559" i="10"/>
  <c r="F559" i="10"/>
  <c r="E560" i="10"/>
  <c r="F560" i="10"/>
  <c r="E561" i="10"/>
  <c r="F561" i="10"/>
  <c r="C561" i="10"/>
  <c r="E553" i="10"/>
  <c r="F553" i="10"/>
  <c r="C55" i="16"/>
  <c r="E55" i="16"/>
  <c r="F55" i="16"/>
  <c r="C21" i="18"/>
  <c r="C22" i="18"/>
  <c r="E21" i="18"/>
  <c r="F21" i="18"/>
  <c r="E22" i="18"/>
  <c r="F22" i="18"/>
  <c r="E271" i="17"/>
  <c r="F271" i="17"/>
  <c r="E272" i="17"/>
  <c r="F272" i="17"/>
  <c r="C271" i="17"/>
  <c r="C272" i="17"/>
  <c r="E543" i="10"/>
  <c r="F543" i="10"/>
  <c r="E544" i="10"/>
  <c r="F544" i="10"/>
  <c r="E545" i="10"/>
  <c r="F545" i="10"/>
  <c r="E546" i="10"/>
  <c r="F546" i="10"/>
  <c r="E547" i="10"/>
  <c r="F547" i="10"/>
  <c r="E548" i="10"/>
  <c r="F548" i="10"/>
  <c r="E549" i="10"/>
  <c r="F549" i="10"/>
  <c r="E550" i="10"/>
  <c r="F550" i="10"/>
  <c r="E551" i="10"/>
  <c r="F551" i="10"/>
  <c r="E552" i="10"/>
  <c r="F552" i="10"/>
  <c r="C542" i="10"/>
  <c r="E542" i="10"/>
  <c r="F542" i="10"/>
  <c r="E3" i="19"/>
  <c r="F3" i="19"/>
  <c r="C3" i="19"/>
  <c r="F54" i="16"/>
  <c r="E54" i="16"/>
  <c r="C54" i="16"/>
  <c r="E19" i="18"/>
  <c r="F19" i="18"/>
  <c r="E20" i="18"/>
  <c r="F20" i="18"/>
  <c r="E44" i="9"/>
  <c r="F44" i="9"/>
  <c r="E45" i="9"/>
  <c r="F45" i="9"/>
  <c r="E46" i="9"/>
  <c r="F46" i="9"/>
  <c r="E47" i="9"/>
  <c r="F47" i="9"/>
  <c r="E48" i="9"/>
  <c r="F48" i="9"/>
  <c r="E49" i="9"/>
  <c r="F49" i="9"/>
  <c r="E50" i="9"/>
  <c r="F50" i="9"/>
  <c r="E51" i="9"/>
  <c r="F51" i="9"/>
  <c r="E52" i="9"/>
  <c r="F52" i="9"/>
  <c r="C42" i="9"/>
  <c r="E42" i="9"/>
  <c r="F42" i="9"/>
  <c r="E43" i="9"/>
  <c r="F43" i="9"/>
  <c r="E269" i="17"/>
  <c r="F269" i="17"/>
  <c r="E270" i="17"/>
  <c r="F270" i="17"/>
  <c r="E532" i="10"/>
  <c r="F532" i="10"/>
  <c r="E533" i="10"/>
  <c r="F533" i="10"/>
  <c r="E534" i="10"/>
  <c r="F534" i="10"/>
  <c r="E535" i="10"/>
  <c r="F535" i="10"/>
  <c r="E536" i="10"/>
  <c r="F536" i="10"/>
  <c r="E537" i="10"/>
  <c r="F537" i="10"/>
  <c r="E538" i="10"/>
  <c r="F538" i="10"/>
  <c r="E539" i="10"/>
  <c r="F539" i="10"/>
  <c r="E540" i="10"/>
  <c r="F540" i="10"/>
  <c r="E541" i="10"/>
  <c r="F541" i="10"/>
  <c r="C531" i="10"/>
  <c r="E531" i="10"/>
  <c r="F531" i="10"/>
  <c r="E290" i="17" l="1"/>
  <c r="E621" i="10"/>
  <c r="E289" i="17"/>
  <c r="E618" i="10"/>
  <c r="E620" i="10"/>
  <c r="C574" i="13"/>
  <c r="E619" i="10"/>
  <c r="E617" i="10"/>
  <c r="E291" i="17" l="1"/>
  <c r="E623" i="10"/>
  <c r="C575" i="13"/>
  <c r="E624" i="10"/>
  <c r="E292" i="17"/>
  <c r="E622" i="10"/>
  <c r="E293" i="17"/>
  <c r="E625" i="10"/>
  <c r="E294" i="17"/>
  <c r="E626" i="10"/>
  <c r="E636" i="10" l="1"/>
  <c r="C576" i="13"/>
  <c r="E266" i="17" l="1"/>
  <c r="F266" i="17"/>
  <c r="E267" i="17"/>
  <c r="F267" i="17"/>
  <c r="E268" i="17"/>
  <c r="F268" i="17"/>
  <c r="E529" i="10"/>
  <c r="F529" i="10"/>
  <c r="E530" i="10"/>
  <c r="F530" i="10"/>
  <c r="E53" i="16"/>
  <c r="F53" i="16"/>
  <c r="E52" i="16"/>
  <c r="F52" i="16"/>
  <c r="E263" i="17"/>
  <c r="F263" i="17"/>
  <c r="E264" i="17"/>
  <c r="F264" i="17"/>
  <c r="E265" i="17"/>
  <c r="F265" i="17"/>
  <c r="E528" i="10"/>
  <c r="F528" i="10"/>
  <c r="E527" i="10"/>
  <c r="F527" i="10"/>
  <c r="E261" i="17"/>
  <c r="F261" i="17"/>
  <c r="E262" i="17"/>
  <c r="F262" i="17"/>
  <c r="E526" i="10"/>
  <c r="F526" i="10"/>
  <c r="E51" i="16"/>
  <c r="F51" i="16"/>
  <c r="E260" i="17"/>
  <c r="F260" i="17"/>
  <c r="E525" i="10"/>
  <c r="F525" i="10"/>
  <c r="E259" i="17"/>
  <c r="F259" i="17"/>
  <c r="E521" i="10"/>
  <c r="F521" i="10"/>
  <c r="E522" i="10"/>
  <c r="F522" i="10"/>
  <c r="E523" i="10"/>
  <c r="F523" i="10"/>
  <c r="E524" i="10"/>
  <c r="F524" i="10"/>
  <c r="E49" i="16"/>
  <c r="F49" i="16"/>
  <c r="E50" i="16"/>
  <c r="F50" i="16"/>
  <c r="E257" i="17"/>
  <c r="F257" i="17"/>
  <c r="E258" i="17"/>
  <c r="F258" i="17"/>
  <c r="E517" i="10"/>
  <c r="F517" i="10"/>
  <c r="E518" i="10"/>
  <c r="F518" i="10"/>
  <c r="E519" i="10"/>
  <c r="F519" i="10"/>
  <c r="E520" i="10"/>
  <c r="F520" i="10"/>
  <c r="E47" i="16"/>
  <c r="F47" i="16"/>
  <c r="E48" i="16"/>
  <c r="F48" i="16"/>
  <c r="E256" i="17"/>
  <c r="F256" i="17"/>
  <c r="E255" i="17"/>
  <c r="F255" i="17"/>
  <c r="E514" i="10"/>
  <c r="F514" i="10"/>
  <c r="E515" i="10"/>
  <c r="F515" i="10"/>
  <c r="E516" i="10"/>
  <c r="F516" i="10"/>
  <c r="E513" i="10"/>
  <c r="F513" i="10"/>
  <c r="E45" i="16"/>
  <c r="F45" i="16"/>
  <c r="E46" i="16"/>
  <c r="F46" i="16"/>
  <c r="E253" i="17"/>
  <c r="F253" i="17"/>
  <c r="E254" i="17"/>
  <c r="F254" i="17"/>
  <c r="E509" i="10"/>
  <c r="F509" i="10"/>
  <c r="E510" i="10"/>
  <c r="F510" i="10"/>
  <c r="E511" i="10"/>
  <c r="F511" i="10"/>
  <c r="E512" i="10"/>
  <c r="F512" i="10"/>
  <c r="E44" i="16"/>
  <c r="F44" i="16"/>
  <c r="E505" i="10"/>
  <c r="F505" i="10"/>
  <c r="E506" i="10"/>
  <c r="F506" i="10"/>
  <c r="E507" i="10"/>
  <c r="F507" i="10"/>
  <c r="E508" i="10"/>
  <c r="F508" i="10"/>
  <c r="E252" i="17"/>
  <c r="F252" i="17"/>
  <c r="E504" i="10"/>
  <c r="F504" i="10"/>
  <c r="E248" i="17"/>
  <c r="F248" i="17"/>
  <c r="E249" i="17"/>
  <c r="F249" i="17"/>
  <c r="E250" i="17"/>
  <c r="F250" i="17"/>
  <c r="E251" i="17"/>
  <c r="F251" i="17"/>
  <c r="E503" i="10"/>
  <c r="F503" i="10"/>
  <c r="C567" i="13"/>
  <c r="C568" i="13"/>
  <c r="C569" i="13"/>
  <c r="C570" i="13"/>
  <c r="C571" i="13"/>
  <c r="E43" i="16"/>
  <c r="F43" i="16"/>
  <c r="E502" i="10"/>
  <c r="F502" i="10"/>
  <c r="E42" i="16"/>
  <c r="F42" i="16"/>
  <c r="E245" i="17"/>
  <c r="F245" i="17"/>
  <c r="E246" i="17"/>
  <c r="F246" i="17"/>
  <c r="E247" i="17"/>
  <c r="F247" i="17"/>
  <c r="E500" i="10"/>
  <c r="F500" i="10"/>
  <c r="E501" i="10"/>
  <c r="F501" i="10"/>
  <c r="E243" i="17"/>
  <c r="F243" i="17"/>
  <c r="E244" i="17"/>
  <c r="F244" i="17"/>
  <c r="E498" i="10"/>
  <c r="F498" i="10"/>
  <c r="E499" i="10"/>
  <c r="F499" i="10"/>
  <c r="E497" i="10"/>
  <c r="F497" i="10"/>
  <c r="E40" i="16"/>
  <c r="F40" i="16"/>
  <c r="E41" i="16"/>
  <c r="F41" i="16"/>
  <c r="E237" i="17"/>
  <c r="F237" i="17"/>
  <c r="E238" i="17"/>
  <c r="F238" i="17"/>
  <c r="E239" i="17"/>
  <c r="F239" i="17"/>
  <c r="E240" i="17"/>
  <c r="F240" i="17"/>
  <c r="E241" i="17"/>
  <c r="F241" i="17"/>
  <c r="E242" i="17"/>
  <c r="F242" i="17"/>
  <c r="E236" i="17"/>
  <c r="F236" i="17"/>
  <c r="E496" i="10"/>
  <c r="F496" i="10"/>
  <c r="E495" i="10"/>
  <c r="F495" i="10"/>
  <c r="E38" i="16"/>
  <c r="F38" i="16"/>
  <c r="E39" i="16"/>
  <c r="F39" i="16"/>
  <c r="E232" i="17"/>
  <c r="F232" i="17"/>
  <c r="E233" i="17"/>
  <c r="F233" i="17"/>
  <c r="E234" i="17"/>
  <c r="F234" i="17"/>
  <c r="E235" i="17"/>
  <c r="F235" i="17"/>
  <c r="E493" i="10"/>
  <c r="F493" i="10"/>
  <c r="E494" i="10"/>
  <c r="F494" i="10"/>
  <c r="E230" i="17"/>
  <c r="F230" i="17"/>
  <c r="E231" i="17"/>
  <c r="F231" i="17"/>
  <c r="E490" i="10"/>
  <c r="F490" i="10"/>
  <c r="E491" i="10"/>
  <c r="F491" i="10"/>
  <c r="E492" i="10"/>
  <c r="F492" i="10"/>
  <c r="E37" i="16"/>
  <c r="F37" i="16"/>
  <c r="E227" i="17"/>
  <c r="F227" i="17"/>
  <c r="E228" i="17"/>
  <c r="F228" i="17"/>
  <c r="E229" i="17"/>
  <c r="F229" i="17"/>
  <c r="E489" i="10"/>
  <c r="F489" i="10"/>
  <c r="E488" i="10"/>
  <c r="F488" i="10"/>
  <c r="E486" i="10"/>
  <c r="F486" i="10"/>
  <c r="E487" i="10"/>
  <c r="F487" i="10"/>
  <c r="E224" i="17"/>
  <c r="F224" i="17"/>
  <c r="E225" i="17"/>
  <c r="F225" i="17"/>
  <c r="E226" i="17"/>
  <c r="F226" i="17"/>
  <c r="E223" i="17"/>
  <c r="F223" i="17"/>
  <c r="E36" i="16"/>
  <c r="F36" i="16"/>
  <c r="E222" i="17"/>
  <c r="F222" i="17"/>
  <c r="E221" i="17"/>
  <c r="F221" i="17"/>
  <c r="E484" i="10"/>
  <c r="F484" i="10"/>
  <c r="E485" i="10"/>
  <c r="F485" i="10"/>
  <c r="E35" i="16"/>
  <c r="F35" i="16"/>
  <c r="E483" i="10"/>
  <c r="F483" i="10"/>
  <c r="E34" i="16"/>
  <c r="F34" i="16"/>
  <c r="E219" i="17"/>
  <c r="F219" i="17"/>
  <c r="E220" i="17"/>
  <c r="F220" i="17"/>
  <c r="E218" i="17"/>
  <c r="F218" i="17"/>
  <c r="E480" i="10"/>
  <c r="F480" i="10"/>
  <c r="E481" i="10"/>
  <c r="F481" i="10"/>
  <c r="E482" i="10"/>
  <c r="F482" i="10"/>
  <c r="E214" i="17"/>
  <c r="F214" i="17"/>
  <c r="E215" i="17"/>
  <c r="F215" i="17"/>
  <c r="E216" i="17"/>
  <c r="F216" i="17"/>
  <c r="E217" i="17"/>
  <c r="F217" i="17"/>
  <c r="E478" i="10"/>
  <c r="F478" i="10"/>
  <c r="E479" i="10"/>
  <c r="F479" i="10"/>
  <c r="E477" i="10"/>
  <c r="F477" i="10"/>
  <c r="E472" i="10"/>
  <c r="F472" i="10"/>
  <c r="E473" i="10"/>
  <c r="F473" i="10"/>
  <c r="E474" i="10"/>
  <c r="F474" i="10"/>
  <c r="E475" i="10"/>
  <c r="F475" i="10"/>
  <c r="E476" i="10"/>
  <c r="F476" i="10"/>
  <c r="E211" i="17"/>
  <c r="F211" i="17"/>
  <c r="E212" i="17"/>
  <c r="F212" i="17"/>
  <c r="E213" i="17"/>
  <c r="F213" i="17"/>
  <c r="E208" i="17"/>
  <c r="F208" i="17"/>
  <c r="E209" i="17"/>
  <c r="F209" i="17"/>
  <c r="E210" i="17"/>
  <c r="F210" i="17"/>
  <c r="E468" i="10"/>
  <c r="F468" i="10"/>
  <c r="E469" i="10"/>
  <c r="F469" i="10"/>
  <c r="E470" i="10"/>
  <c r="F470" i="10"/>
  <c r="E471" i="10"/>
  <c r="F471" i="10"/>
  <c r="E207" i="17"/>
  <c r="F207" i="17"/>
  <c r="E467" i="10"/>
  <c r="F467" i="10"/>
  <c r="E204" i="17" l="1"/>
  <c r="F204" i="17"/>
  <c r="E205" i="17"/>
  <c r="F205" i="17"/>
  <c r="E206" i="17"/>
  <c r="F206" i="17"/>
  <c r="E464" i="10"/>
  <c r="F464" i="10"/>
  <c r="E465" i="10"/>
  <c r="F465" i="10"/>
  <c r="E466" i="10"/>
  <c r="F466" i="10"/>
  <c r="E203" i="17"/>
  <c r="F203" i="17"/>
  <c r="E463" i="10"/>
  <c r="F463" i="10"/>
  <c r="E201" i="17"/>
  <c r="F201" i="17"/>
  <c r="E202" i="17"/>
  <c r="F202" i="17"/>
  <c r="E461" i="10"/>
  <c r="F461" i="10"/>
  <c r="E462" i="10"/>
  <c r="F462" i="10"/>
  <c r="E200" i="17"/>
  <c r="F200" i="17"/>
  <c r="E196" i="17"/>
  <c r="F196" i="17"/>
  <c r="E197" i="17"/>
  <c r="F197" i="17"/>
  <c r="E198" i="17"/>
  <c r="F198" i="17"/>
  <c r="E199" i="17"/>
  <c r="F199" i="17"/>
  <c r="E459" i="10"/>
  <c r="F459" i="10"/>
  <c r="E460" i="10"/>
  <c r="F460" i="10"/>
  <c r="E458" i="10"/>
  <c r="F458" i="10"/>
  <c r="E195" i="17"/>
  <c r="F195" i="17"/>
  <c r="E194" i="17"/>
  <c r="F194" i="17"/>
  <c r="E455" i="10"/>
  <c r="F455" i="10"/>
  <c r="E456" i="10"/>
  <c r="F456" i="10"/>
  <c r="E457" i="10"/>
  <c r="F457" i="10"/>
  <c r="E454" i="10"/>
  <c r="F454" i="10"/>
  <c r="E191" i="17"/>
  <c r="F191" i="17"/>
  <c r="E192" i="17"/>
  <c r="F192" i="17"/>
  <c r="E193" i="17"/>
  <c r="F193" i="17"/>
  <c r="E448" i="10"/>
  <c r="F448" i="10"/>
  <c r="E449" i="10"/>
  <c r="F449" i="10"/>
  <c r="E450" i="10"/>
  <c r="F450" i="10"/>
  <c r="E451" i="10"/>
  <c r="F451" i="10"/>
  <c r="E452" i="10"/>
  <c r="F452" i="10"/>
  <c r="E453" i="10"/>
  <c r="F453" i="10"/>
  <c r="E190" i="17"/>
  <c r="F190" i="17"/>
  <c r="E186" i="17"/>
  <c r="F186" i="17"/>
  <c r="E187" i="17"/>
  <c r="F187" i="17"/>
  <c r="E188" i="17"/>
  <c r="F188" i="17"/>
  <c r="E189" i="17"/>
  <c r="F189" i="17"/>
  <c r="E443" i="10"/>
  <c r="F443" i="10"/>
  <c r="E444" i="10"/>
  <c r="F444" i="10"/>
  <c r="E445" i="10"/>
  <c r="F445" i="10"/>
  <c r="E446" i="10"/>
  <c r="F446" i="10"/>
  <c r="E447" i="10"/>
  <c r="F447" i="10"/>
  <c r="E185" i="17"/>
  <c r="F185" i="17"/>
  <c r="E182" i="17"/>
  <c r="F182" i="17"/>
  <c r="E183" i="17"/>
  <c r="F183" i="17"/>
  <c r="E184" i="17"/>
  <c r="F184" i="17"/>
  <c r="E441" i="10"/>
  <c r="F441" i="10"/>
  <c r="E442" i="10"/>
  <c r="F442" i="10"/>
  <c r="E181" i="17"/>
  <c r="F181" i="17"/>
  <c r="E440" i="10"/>
  <c r="F440" i="10"/>
  <c r="E179" i="17"/>
  <c r="F179" i="17"/>
  <c r="E180" i="17"/>
  <c r="F180" i="17"/>
  <c r="E438" i="10"/>
  <c r="F438" i="10"/>
  <c r="E439" i="10"/>
  <c r="F439" i="10"/>
  <c r="E178" i="17"/>
  <c r="F178" i="17"/>
  <c r="E437" i="10"/>
  <c r="F437" i="10"/>
  <c r="E430" i="10" l="1"/>
  <c r="F430" i="10"/>
  <c r="E431" i="10"/>
  <c r="F431" i="10"/>
  <c r="E432" i="10"/>
  <c r="F432" i="10"/>
  <c r="E433" i="10"/>
  <c r="F433" i="10"/>
  <c r="E434" i="10"/>
  <c r="F434" i="10"/>
  <c r="E435" i="10"/>
  <c r="F435" i="10"/>
  <c r="E436" i="10"/>
  <c r="F436" i="10"/>
  <c r="E429" i="10"/>
  <c r="F429" i="10"/>
  <c r="E177" i="17"/>
  <c r="F177" i="17"/>
  <c r="E421" i="10"/>
  <c r="F421" i="10"/>
  <c r="E422" i="10"/>
  <c r="F422" i="10"/>
  <c r="E423" i="10"/>
  <c r="F423" i="10"/>
  <c r="E424" i="10"/>
  <c r="F424" i="10"/>
  <c r="E425" i="10"/>
  <c r="F425" i="10"/>
  <c r="E426" i="10"/>
  <c r="F426" i="10"/>
  <c r="E427" i="10"/>
  <c r="F427" i="10"/>
  <c r="E428" i="10"/>
  <c r="F428" i="10"/>
  <c r="F176" i="17"/>
  <c r="E176" i="17"/>
  <c r="E420" i="10"/>
  <c r="F420" i="10"/>
  <c r="E175" i="17"/>
  <c r="F175" i="17"/>
  <c r="E412" i="10"/>
  <c r="F412" i="10"/>
  <c r="E413" i="10"/>
  <c r="F413" i="10"/>
  <c r="E414" i="10"/>
  <c r="F414" i="10"/>
  <c r="E415" i="10"/>
  <c r="F415" i="10"/>
  <c r="E416" i="10"/>
  <c r="F416" i="10"/>
  <c r="E417" i="10"/>
  <c r="F417" i="10"/>
  <c r="E418" i="10"/>
  <c r="F418" i="10"/>
  <c r="E419" i="10"/>
  <c r="F419" i="10"/>
  <c r="E411" i="10"/>
  <c r="F411" i="10"/>
  <c r="E173" i="17"/>
  <c r="F173" i="17"/>
  <c r="E174" i="17"/>
  <c r="F174" i="17"/>
  <c r="E172" i="17"/>
  <c r="F172" i="17"/>
  <c r="E406" i="10"/>
  <c r="F406" i="10"/>
  <c r="E407" i="10"/>
  <c r="F407" i="10"/>
  <c r="E408" i="10"/>
  <c r="F408" i="10"/>
  <c r="E409" i="10"/>
  <c r="F409" i="10"/>
  <c r="E410" i="10"/>
  <c r="F410" i="10"/>
  <c r="E405" i="10"/>
  <c r="F405" i="10"/>
  <c r="E168" i="17"/>
  <c r="F168" i="17"/>
  <c r="E169" i="17"/>
  <c r="F169" i="17"/>
  <c r="E170" i="17"/>
  <c r="F170" i="17"/>
  <c r="E171" i="17"/>
  <c r="F171" i="17"/>
  <c r="E167" i="17"/>
  <c r="F167" i="17"/>
  <c r="E403" i="10"/>
  <c r="F403" i="10"/>
  <c r="E404" i="10"/>
  <c r="F404" i="10"/>
  <c r="E402" i="10"/>
  <c r="F402" i="10"/>
  <c r="E397" i="10"/>
  <c r="F397" i="10"/>
  <c r="E398" i="10"/>
  <c r="F398" i="10"/>
  <c r="E399" i="10"/>
  <c r="F399" i="10"/>
  <c r="E400" i="10"/>
  <c r="F400" i="10"/>
  <c r="E401" i="10"/>
  <c r="F401" i="10"/>
  <c r="E166" i="17"/>
  <c r="F166" i="17"/>
  <c r="E396" i="10"/>
  <c r="F396" i="10"/>
  <c r="E391" i="10"/>
  <c r="F391" i="10"/>
  <c r="E392" i="10"/>
  <c r="F392" i="10"/>
  <c r="E393" i="10"/>
  <c r="F393" i="10"/>
  <c r="E394" i="10"/>
  <c r="F394" i="10"/>
  <c r="E395" i="10"/>
  <c r="F395" i="10"/>
  <c r="E165" i="17"/>
  <c r="F165" i="17"/>
  <c r="E390" i="10"/>
  <c r="F390" i="10"/>
  <c r="E164" i="17"/>
  <c r="F164" i="17"/>
  <c r="E386" i="10"/>
  <c r="F386" i="10"/>
  <c r="E387" i="10"/>
  <c r="F387" i="10"/>
  <c r="E388" i="10"/>
  <c r="F388" i="10"/>
  <c r="E389" i="10"/>
  <c r="F389" i="10"/>
  <c r="E385" i="10"/>
  <c r="F385" i="10"/>
  <c r="E380" i="10"/>
  <c r="F380" i="10"/>
  <c r="E381" i="10"/>
  <c r="F381" i="10"/>
  <c r="E382" i="10"/>
  <c r="F382" i="10"/>
  <c r="E383" i="10"/>
  <c r="F383" i="10"/>
  <c r="E384" i="10"/>
  <c r="F384" i="10"/>
  <c r="E163" i="17"/>
  <c r="F163" i="17"/>
  <c r="E158" i="17"/>
  <c r="F158" i="17"/>
  <c r="E159" i="17"/>
  <c r="F159" i="17"/>
  <c r="E160" i="17"/>
  <c r="F160" i="17"/>
  <c r="E161" i="17"/>
  <c r="F161" i="17"/>
  <c r="E162" i="17"/>
  <c r="F162" i="17"/>
  <c r="E378" i="10"/>
  <c r="F378" i="10"/>
  <c r="E379" i="10"/>
  <c r="F379" i="10"/>
  <c r="E377" i="10" l="1"/>
  <c r="F377" i="10"/>
  <c r="E3" i="9"/>
  <c r="A2" i="18"/>
  <c r="A3" i="18" s="1"/>
  <c r="A4" i="18" s="1"/>
  <c r="A5" i="18" s="1"/>
  <c r="A6" i="18" s="1"/>
  <c r="A7" i="18" s="1"/>
  <c r="A8" i="18" s="1"/>
  <c r="A9" i="18" s="1"/>
  <c r="A10" i="18" s="1"/>
  <c r="A11" i="18" s="1"/>
  <c r="A12" i="18" s="1"/>
  <c r="A13" i="18" s="1"/>
  <c r="A14" i="18" s="1"/>
  <c r="A15" i="18" s="1"/>
  <c r="A16" i="18" s="1"/>
  <c r="A17" i="18" s="1"/>
  <c r="A18" i="18" s="1"/>
  <c r="A19" i="18" s="1"/>
  <c r="A20" i="18" s="1"/>
  <c r="A21" i="18" s="1"/>
  <c r="A2" i="17"/>
  <c r="A22" i="18" l="1"/>
  <c r="E33" i="16"/>
  <c r="F33" i="16"/>
  <c r="E157" i="17"/>
  <c r="F157" i="17"/>
  <c r="E156" i="17"/>
  <c r="F156" i="17"/>
  <c r="E374" i="10"/>
  <c r="F374" i="10"/>
  <c r="E375" i="10"/>
  <c r="F375" i="10"/>
  <c r="E376" i="10"/>
  <c r="F376" i="10"/>
  <c r="E373" i="10"/>
  <c r="F373" i="10"/>
  <c r="E32" i="16"/>
  <c r="F32" i="16"/>
  <c r="E155" i="17"/>
  <c r="F155" i="17"/>
  <c r="E154" i="17"/>
  <c r="F154" i="17"/>
  <c r="E368" i="10"/>
  <c r="F368" i="10"/>
  <c r="E369" i="10"/>
  <c r="F369" i="10"/>
  <c r="E370" i="10"/>
  <c r="F370" i="10"/>
  <c r="E371" i="10"/>
  <c r="F371" i="10"/>
  <c r="E372" i="10"/>
  <c r="F372" i="10"/>
  <c r="E30" i="16"/>
  <c r="F30" i="16"/>
  <c r="E31" i="16"/>
  <c r="F31" i="16"/>
  <c r="E150" i="17"/>
  <c r="F150" i="17"/>
  <c r="E151" i="17"/>
  <c r="F151" i="17"/>
  <c r="E152" i="17"/>
  <c r="F152" i="17"/>
  <c r="E153" i="17"/>
  <c r="F153" i="17"/>
  <c r="E365" i="10"/>
  <c r="F365" i="10"/>
  <c r="E366" i="10"/>
  <c r="F366" i="10"/>
  <c r="E367" i="10"/>
  <c r="F367" i="10"/>
  <c r="E364" i="10"/>
  <c r="F364" i="10"/>
  <c r="B688" i="2"/>
  <c r="G688" i="2" s="1"/>
  <c r="B25" i="5"/>
  <c r="D25" i="5"/>
  <c r="C29" i="16" s="1"/>
  <c r="E29" i="16"/>
  <c r="F29" i="16"/>
  <c r="E149" i="17"/>
  <c r="F149" i="17"/>
  <c r="E148" i="17"/>
  <c r="F148" i="17"/>
  <c r="C362" i="10"/>
  <c r="E361" i="10"/>
  <c r="F361" i="10"/>
  <c r="E362" i="10"/>
  <c r="F362" i="10"/>
  <c r="E363" i="10"/>
  <c r="F363" i="10"/>
  <c r="E28" i="16"/>
  <c r="F28" i="16"/>
  <c r="E146" i="17"/>
  <c r="F146" i="17"/>
  <c r="E147" i="17"/>
  <c r="F147" i="17"/>
  <c r="E358" i="10"/>
  <c r="F358" i="10"/>
  <c r="E359" i="10"/>
  <c r="F359" i="10"/>
  <c r="E360" i="10"/>
  <c r="F360" i="10"/>
  <c r="E357" i="10"/>
  <c r="F357" i="10"/>
  <c r="E27" i="16"/>
  <c r="F27" i="16"/>
  <c r="E144" i="17"/>
  <c r="F144" i="17"/>
  <c r="E145" i="17"/>
  <c r="F145" i="17"/>
  <c r="E354" i="10"/>
  <c r="F354" i="10"/>
  <c r="E355" i="10"/>
  <c r="F355" i="10"/>
  <c r="E356" i="10"/>
  <c r="F356" i="10"/>
  <c r="C355" i="10"/>
  <c r="E353" i="10"/>
  <c r="F353" i="10"/>
  <c r="E26" i="16"/>
  <c r="F26" i="16"/>
  <c r="E143" i="17"/>
  <c r="F143" i="17"/>
  <c r="E348" i="10"/>
  <c r="F348" i="10"/>
  <c r="E349" i="10"/>
  <c r="F349" i="10"/>
  <c r="E350" i="10"/>
  <c r="F350" i="10"/>
  <c r="E351" i="10"/>
  <c r="F351" i="10"/>
  <c r="E352" i="10"/>
  <c r="F352" i="10"/>
  <c r="C352" i="10"/>
  <c r="E347" i="10"/>
  <c r="F347" i="10"/>
  <c r="E25" i="16"/>
  <c r="F25" i="16"/>
  <c r="E142" i="17"/>
  <c r="F142" i="17"/>
  <c r="E141" i="17"/>
  <c r="F141" i="17"/>
  <c r="E343" i="10"/>
  <c r="F343" i="10"/>
  <c r="E344" i="10"/>
  <c r="F344" i="10"/>
  <c r="E345" i="10"/>
  <c r="F345" i="10"/>
  <c r="E346" i="10"/>
  <c r="F346" i="10"/>
  <c r="E342" i="10"/>
  <c r="F342" i="10"/>
  <c r="E24" i="16"/>
  <c r="F24" i="16"/>
  <c r="E137" i="17"/>
  <c r="F137" i="17"/>
  <c r="E138" i="17"/>
  <c r="F138" i="17"/>
  <c r="E139" i="17"/>
  <c r="F139" i="17"/>
  <c r="E140" i="17"/>
  <c r="F140" i="17"/>
  <c r="E340" i="10"/>
  <c r="F340" i="10"/>
  <c r="E341" i="10"/>
  <c r="F341" i="10"/>
  <c r="C341" i="10"/>
  <c r="E339" i="10"/>
  <c r="F339" i="10"/>
  <c r="E23" i="16"/>
  <c r="F23" i="16"/>
  <c r="E133" i="17"/>
  <c r="F133" i="17"/>
  <c r="E134" i="17"/>
  <c r="F134" i="17"/>
  <c r="E135" i="17"/>
  <c r="F135" i="17"/>
  <c r="E136" i="17"/>
  <c r="F136" i="17"/>
  <c r="E132" i="17"/>
  <c r="F132" i="17"/>
  <c r="E335" i="10"/>
  <c r="F335" i="10"/>
  <c r="E336" i="10"/>
  <c r="F336" i="10"/>
  <c r="E337" i="10"/>
  <c r="F337" i="10"/>
  <c r="E338" i="10"/>
  <c r="F338" i="10"/>
  <c r="C337" i="10"/>
  <c r="E334" i="10"/>
  <c r="F334" i="10"/>
  <c r="A23" i="18" l="1"/>
  <c r="G25" i="5"/>
  <c r="A24" i="18" l="1"/>
  <c r="E41" i="9"/>
  <c r="F41" i="9"/>
  <c r="E332" i="10"/>
  <c r="F332" i="10"/>
  <c r="E333" i="10"/>
  <c r="F333" i="10"/>
  <c r="E331" i="10"/>
  <c r="F331" i="10"/>
  <c r="E40" i="9"/>
  <c r="F40" i="9"/>
  <c r="E329" i="10"/>
  <c r="F329" i="10"/>
  <c r="E330" i="10"/>
  <c r="F330" i="10"/>
  <c r="E328" i="10"/>
  <c r="F328" i="10"/>
  <c r="C39" i="9"/>
  <c r="E39" i="9"/>
  <c r="F39" i="9"/>
  <c r="E326" i="10"/>
  <c r="F326" i="10"/>
  <c r="E327" i="10"/>
  <c r="F327" i="10"/>
  <c r="C327" i="10"/>
  <c r="E325" i="10"/>
  <c r="F325" i="10"/>
  <c r="E323" i="10"/>
  <c r="F323" i="10"/>
  <c r="E324" i="10"/>
  <c r="F324" i="10"/>
  <c r="E322" i="10"/>
  <c r="F322" i="10"/>
  <c r="E319" i="10"/>
  <c r="F319" i="10"/>
  <c r="E320" i="10"/>
  <c r="F320" i="10"/>
  <c r="E321" i="10"/>
  <c r="F321" i="10"/>
  <c r="E318" i="10"/>
  <c r="F318" i="10"/>
  <c r="E38" i="9"/>
  <c r="F38" i="9"/>
  <c r="E315" i="10"/>
  <c r="F315" i="10"/>
  <c r="E316" i="10"/>
  <c r="F316" i="10"/>
  <c r="E317" i="10"/>
  <c r="F317" i="10"/>
  <c r="E36" i="9"/>
  <c r="F36" i="9"/>
  <c r="E37" i="9"/>
  <c r="F37" i="9"/>
  <c r="C18" i="18"/>
  <c r="E18" i="18"/>
  <c r="F18" i="18"/>
  <c r="E131" i="17"/>
  <c r="F131" i="1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C141" i="17" s="1"/>
  <c r="D32" i="4"/>
  <c r="C142" i="17" s="1"/>
  <c r="D33" i="4"/>
  <c r="C143" i="17" s="1"/>
  <c r="D34" i="4"/>
  <c r="C146" i="17" s="1"/>
  <c r="D35" i="4"/>
  <c r="C147" i="17" s="1"/>
  <c r="D36" i="4"/>
  <c r="C148" i="17" s="1"/>
  <c r="D37" i="4"/>
  <c r="C149" i="17" s="1"/>
  <c r="D38" i="4"/>
  <c r="C154" i="17" s="1"/>
  <c r="D39" i="4"/>
  <c r="C155" i="17" s="1"/>
  <c r="D40" i="4"/>
  <c r="C156" i="17" s="1"/>
  <c r="D41" i="4"/>
  <c r="C157" i="17" s="1"/>
  <c r="D42" i="4"/>
  <c r="C158" i="17" s="1"/>
  <c r="D43" i="4"/>
  <c r="D44" i="4"/>
  <c r="C175" i="17" s="1"/>
  <c r="D45" i="4"/>
  <c r="D46" i="4"/>
  <c r="C177" i="17" s="1"/>
  <c r="D47" i="4"/>
  <c r="D48" i="4"/>
  <c r="C183" i="17" s="1"/>
  <c r="D49" i="4"/>
  <c r="C185" i="17" s="1"/>
  <c r="D50" i="4"/>
  <c r="C186" i="17" s="1"/>
  <c r="D51" i="4"/>
  <c r="C187" i="17" s="1"/>
  <c r="D52" i="4"/>
  <c r="C188" i="17" s="1"/>
  <c r="D54" i="4"/>
  <c r="C190" i="17" s="1"/>
  <c r="D55" i="4"/>
  <c r="C191" i="17" s="1"/>
  <c r="D56" i="4"/>
  <c r="C192" i="17" s="1"/>
  <c r="D57" i="4"/>
  <c r="C193" i="17" s="1"/>
  <c r="D58" i="4"/>
  <c r="C195" i="17" s="1"/>
  <c r="D59" i="4"/>
  <c r="C202" i="17" s="1"/>
  <c r="D60" i="4"/>
  <c r="C206" i="17" s="1"/>
  <c r="D61" i="4"/>
  <c r="C212" i="17" s="1"/>
  <c r="D62" i="4"/>
  <c r="C214" i="17" s="1"/>
  <c r="D63" i="4"/>
  <c r="C218" i="17" s="1"/>
  <c r="D64" i="4"/>
  <c r="C219" i="17" s="1"/>
  <c r="D65" i="4"/>
  <c r="C220" i="17" s="1"/>
  <c r="D66" i="4"/>
  <c r="C221" i="17" s="1"/>
  <c r="D67" i="4"/>
  <c r="C222" i="17" s="1"/>
  <c r="D68" i="4"/>
  <c r="D69" i="4"/>
  <c r="C226" i="17" s="1"/>
  <c r="D70" i="4"/>
  <c r="C229" i="17" s="1"/>
  <c r="D71" i="4"/>
  <c r="C232" i="17" s="1"/>
  <c r="D72" i="4"/>
  <c r="C235" i="17" s="1"/>
  <c r="D73" i="4"/>
  <c r="D74" i="4"/>
  <c r="C237" i="17" s="1"/>
  <c r="D75" i="4"/>
  <c r="C238" i="17" s="1"/>
  <c r="D76" i="4"/>
  <c r="C239" i="17" s="1"/>
  <c r="D77" i="4"/>
  <c r="C241" i="17" s="1"/>
  <c r="D78" i="4"/>
  <c r="C242" i="17" s="1"/>
  <c r="D79" i="4"/>
  <c r="C245" i="17" s="1"/>
  <c r="D80" i="4"/>
  <c r="C246" i="17" s="1"/>
  <c r="D81" i="4"/>
  <c r="C247" i="17" s="1"/>
  <c r="D82" i="4"/>
  <c r="C248" i="17" s="1"/>
  <c r="D83" i="4"/>
  <c r="C250" i="17" s="1"/>
  <c r="D84" i="4"/>
  <c r="C251" i="17" s="1"/>
  <c r="D85" i="4"/>
  <c r="C252" i="17" s="1"/>
  <c r="D86" i="4"/>
  <c r="C253" i="17" s="1"/>
  <c r="D87" i="4"/>
  <c r="C255" i="17" s="1"/>
  <c r="D88" i="4"/>
  <c r="C257" i="17" s="1"/>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C144" i="17" s="1"/>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C132" i="17" s="1"/>
  <c r="D185" i="4"/>
  <c r="C133" i="17" s="1"/>
  <c r="D186" i="4"/>
  <c r="C134" i="17" s="1"/>
  <c r="D187" i="4"/>
  <c r="C135" i="17" s="1"/>
  <c r="D188" i="4"/>
  <c r="C136" i="17" s="1"/>
  <c r="D189" i="4"/>
  <c r="C137" i="17" s="1"/>
  <c r="D190" i="4"/>
  <c r="C138" i="17" s="1"/>
  <c r="D191" i="4"/>
  <c r="C139" i="17" s="1"/>
  <c r="D192" i="4"/>
  <c r="C140" i="17" s="1"/>
  <c r="D193" i="4"/>
  <c r="C145" i="17" s="1"/>
  <c r="D194" i="4"/>
  <c r="C150" i="17" s="1"/>
  <c r="D195" i="4"/>
  <c r="C151" i="17" s="1"/>
  <c r="D196" i="4"/>
  <c r="C152" i="17" s="1"/>
  <c r="D197" i="4"/>
  <c r="C153" i="17" s="1"/>
  <c r="D198" i="4"/>
  <c r="C159" i="17" s="1"/>
  <c r="D199" i="4"/>
  <c r="D200" i="4"/>
  <c r="D201" i="4"/>
  <c r="C162" i="17" s="1"/>
  <c r="D202" i="4"/>
  <c r="D203" i="4"/>
  <c r="C167" i="17" s="1"/>
  <c r="D204" i="4"/>
  <c r="C168" i="17" s="1"/>
  <c r="D205" i="4"/>
  <c r="C171" i="17" s="1"/>
  <c r="D206" i="4"/>
  <c r="C173" i="17" s="1"/>
  <c r="D207" i="4"/>
  <c r="C174" i="17" s="1"/>
  <c r="D208" i="4"/>
  <c r="C176" i="17" s="1"/>
  <c r="D209" i="4"/>
  <c r="C178" i="17" s="1"/>
  <c r="D210" i="4"/>
  <c r="C179" i="17" s="1"/>
  <c r="D211" i="4"/>
  <c r="C180" i="17" s="1"/>
  <c r="D212" i="4"/>
  <c r="C181" i="17" s="1"/>
  <c r="D213" i="4"/>
  <c r="C182" i="17" s="1"/>
  <c r="D214" i="4"/>
  <c r="D215" i="4"/>
  <c r="C196" i="17" s="1"/>
  <c r="D216" i="4"/>
  <c r="D217" i="4"/>
  <c r="D218" i="4"/>
  <c r="D219" i="4"/>
  <c r="D220" i="4"/>
  <c r="C208" i="17" s="1"/>
  <c r="D221" i="4"/>
  <c r="C209" i="17" s="1"/>
  <c r="D222" i="4"/>
  <c r="C210" i="17" s="1"/>
  <c r="D223" i="4"/>
  <c r="C211" i="17" s="1"/>
  <c r="D224" i="4"/>
  <c r="D225" i="4"/>
  <c r="C215" i="17" s="1"/>
  <c r="D226" i="4"/>
  <c r="C216" i="17" s="1"/>
  <c r="D227" i="4"/>
  <c r="C217" i="17" s="1"/>
  <c r="D228" i="4"/>
  <c r="C223" i="17" s="1"/>
  <c r="D229" i="4"/>
  <c r="D230" i="4"/>
  <c r="D231" i="4"/>
  <c r="C236" i="17" s="1"/>
  <c r="D232" i="4"/>
  <c r="D233" i="4"/>
  <c r="C244" i="17" s="1"/>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B664" i="2"/>
  <c r="G664" i="2" s="1"/>
  <c r="B292" i="4"/>
  <c r="C131" i="17"/>
  <c r="E311" i="10"/>
  <c r="F311" i="10"/>
  <c r="E312" i="10"/>
  <c r="F312" i="10"/>
  <c r="E313" i="10"/>
  <c r="F313" i="10"/>
  <c r="E314" i="10"/>
  <c r="F314" i="10"/>
  <c r="E129" i="17"/>
  <c r="F129" i="17"/>
  <c r="E130" i="17"/>
  <c r="F130" i="17"/>
  <c r="E309" i="10"/>
  <c r="F309" i="10"/>
  <c r="E310" i="10"/>
  <c r="F310" i="10"/>
  <c r="E308" i="10"/>
  <c r="F308" i="10"/>
  <c r="E33" i="9"/>
  <c r="F33" i="9"/>
  <c r="E34" i="9"/>
  <c r="F34" i="9"/>
  <c r="E35" i="9"/>
  <c r="F35" i="9"/>
  <c r="E304" i="10"/>
  <c r="F304" i="10"/>
  <c r="E305" i="10"/>
  <c r="F305" i="10"/>
  <c r="E306" i="10"/>
  <c r="F306" i="10"/>
  <c r="E307" i="10"/>
  <c r="F307" i="10"/>
  <c r="E303" i="10"/>
  <c r="F303" i="10"/>
  <c r="E32" i="9"/>
  <c r="F32" i="9"/>
  <c r="E300" i="10"/>
  <c r="F300" i="10"/>
  <c r="E301" i="10"/>
  <c r="F301" i="10"/>
  <c r="E302" i="10"/>
  <c r="F302" i="10"/>
  <c r="E297" i="10"/>
  <c r="F297" i="10"/>
  <c r="E298" i="10"/>
  <c r="F298" i="10"/>
  <c r="E299" i="10"/>
  <c r="F299" i="10"/>
  <c r="E31" i="9"/>
  <c r="F31" i="9"/>
  <c r="E295" i="10"/>
  <c r="F295" i="10"/>
  <c r="E296" i="10"/>
  <c r="F296" i="10"/>
  <c r="F294" i="10"/>
  <c r="E294" i="10"/>
  <c r="E291" i="10"/>
  <c r="F291" i="10"/>
  <c r="E292" i="10"/>
  <c r="F292" i="10"/>
  <c r="E293" i="10"/>
  <c r="F293" i="10"/>
  <c r="E30" i="9"/>
  <c r="F30" i="9"/>
  <c r="F287" i="10"/>
  <c r="F288" i="10"/>
  <c r="F289" i="10"/>
  <c r="F290" i="10"/>
  <c r="E288" i="10"/>
  <c r="E289" i="10"/>
  <c r="E290" i="10"/>
  <c r="E287" i="10"/>
  <c r="E17" i="18"/>
  <c r="F17" i="18"/>
  <c r="E29" i="9"/>
  <c r="F29" i="9"/>
  <c r="F128" i="17"/>
  <c r="F284" i="10"/>
  <c r="F285" i="10"/>
  <c r="F286" i="10"/>
  <c r="E285" i="10"/>
  <c r="E286" i="10"/>
  <c r="E128" i="17"/>
  <c r="E284" i="10"/>
  <c r="E28" i="9"/>
  <c r="F28" i="9"/>
  <c r="E281" i="10"/>
  <c r="E282" i="10"/>
  <c r="E283" i="10"/>
  <c r="F280" i="10"/>
  <c r="F281" i="10"/>
  <c r="F282" i="10"/>
  <c r="F283" i="10"/>
  <c r="E280" i="10"/>
  <c r="E16" i="18"/>
  <c r="F16" i="18"/>
  <c r="F25" i="9"/>
  <c r="F26" i="9"/>
  <c r="F27" i="9"/>
  <c r="E25" i="9"/>
  <c r="E26" i="9"/>
  <c r="E27" i="9"/>
  <c r="E127" i="17"/>
  <c r="F127" i="17"/>
  <c r="E278" i="10"/>
  <c r="F278" i="10"/>
  <c r="E279" i="10"/>
  <c r="F279" i="10"/>
  <c r="F277" i="10"/>
  <c r="E277" i="10"/>
  <c r="A25" i="18" l="1"/>
  <c r="C240" i="17"/>
  <c r="C234" i="17"/>
  <c r="C231" i="17"/>
  <c r="C200" i="17"/>
  <c r="C203" i="17"/>
  <c r="C199" i="17"/>
  <c r="C225" i="17"/>
  <c r="C228" i="17"/>
  <c r="C207" i="17"/>
  <c r="C230" i="17"/>
  <c r="C233" i="17"/>
  <c r="C201" i="17"/>
  <c r="C204" i="17"/>
  <c r="C198" i="17"/>
  <c r="C267" i="17"/>
  <c r="C264" i="17"/>
  <c r="C261" i="17"/>
  <c r="C266" i="17"/>
  <c r="C263" i="17"/>
  <c r="C260" i="17"/>
  <c r="C259" i="17"/>
  <c r="C249" i="17"/>
  <c r="C243" i="17"/>
  <c r="C205" i="17"/>
  <c r="C197" i="17"/>
  <c r="C270" i="17"/>
  <c r="C20" i="18"/>
  <c r="C194" i="17"/>
  <c r="C184" i="17"/>
  <c r="C164" i="17"/>
  <c r="C172" i="17"/>
  <c r="C163" i="17"/>
  <c r="C169" i="17"/>
  <c r="C160" i="17"/>
  <c r="C269" i="17"/>
  <c r="C19" i="18"/>
  <c r="C262" i="17"/>
  <c r="C268" i="17"/>
  <c r="C265" i="17"/>
  <c r="C213" i="17"/>
  <c r="C256" i="17"/>
  <c r="C254" i="17"/>
  <c r="C258" i="17"/>
  <c r="C170" i="17"/>
  <c r="C161" i="17"/>
  <c r="C224" i="17"/>
  <c r="C227" i="17"/>
  <c r="C166" i="17"/>
  <c r="C165" i="17"/>
  <c r="G292" i="4"/>
  <c r="A26" i="18" l="1"/>
  <c r="E21" i="16"/>
  <c r="F21" i="16"/>
  <c r="E22" i="16"/>
  <c r="F22" i="16"/>
  <c r="C129" i="17"/>
  <c r="C130" i="17"/>
  <c r="B290" i="4"/>
  <c r="G290" i="4" s="1"/>
  <c r="B291" i="4"/>
  <c r="G291" i="4" s="1"/>
  <c r="B662" i="2"/>
  <c r="G662" i="2" s="1"/>
  <c r="B663" i="2"/>
  <c r="G663" i="2" s="1"/>
  <c r="E125" i="17"/>
  <c r="F125" i="17"/>
  <c r="E126" i="17"/>
  <c r="F126" i="17"/>
  <c r="C125" i="17"/>
  <c r="C126" i="17"/>
  <c r="E271" i="10"/>
  <c r="F271" i="10"/>
  <c r="E272" i="10"/>
  <c r="F272" i="10"/>
  <c r="E273" i="10"/>
  <c r="F273" i="10"/>
  <c r="E274" i="10"/>
  <c r="F274" i="10"/>
  <c r="E275" i="10"/>
  <c r="F275" i="10"/>
  <c r="E276" i="10"/>
  <c r="F276" i="10"/>
  <c r="E19" i="16"/>
  <c r="F19" i="16"/>
  <c r="E20" i="16"/>
  <c r="F20" i="16"/>
  <c r="F123" i="17"/>
  <c r="F124" i="17"/>
  <c r="E123" i="17"/>
  <c r="E124" i="17"/>
  <c r="E266" i="10"/>
  <c r="F266" i="10"/>
  <c r="E267" i="10"/>
  <c r="F267" i="10"/>
  <c r="E268" i="10"/>
  <c r="F268" i="10"/>
  <c r="E269" i="10"/>
  <c r="F269" i="10"/>
  <c r="E270" i="10"/>
  <c r="F270" i="10"/>
  <c r="F265" i="10"/>
  <c r="E265" i="10"/>
  <c r="E17" i="16"/>
  <c r="F17" i="16"/>
  <c r="E18" i="16"/>
  <c r="F18" i="16"/>
  <c r="E117" i="17"/>
  <c r="F117" i="17"/>
  <c r="E118" i="17"/>
  <c r="F118" i="17"/>
  <c r="E119" i="17"/>
  <c r="F119" i="17"/>
  <c r="E120" i="17"/>
  <c r="F120" i="17"/>
  <c r="E121" i="17"/>
  <c r="F121" i="17"/>
  <c r="E122" i="17"/>
  <c r="F122" i="17"/>
  <c r="E260" i="10"/>
  <c r="F260" i="10"/>
  <c r="E261" i="10"/>
  <c r="F261" i="10"/>
  <c r="E262" i="10"/>
  <c r="F262" i="10"/>
  <c r="E263" i="10"/>
  <c r="F263" i="10"/>
  <c r="E264" i="10"/>
  <c r="F264" i="10"/>
  <c r="F16" i="16"/>
  <c r="E16" i="16"/>
  <c r="F114" i="17"/>
  <c r="F115" i="17"/>
  <c r="F116" i="17"/>
  <c r="E114" i="17"/>
  <c r="E115" i="17"/>
  <c r="E116" i="17"/>
  <c r="F256" i="10"/>
  <c r="F257" i="10"/>
  <c r="F258" i="10"/>
  <c r="F259" i="10"/>
  <c r="E256" i="10"/>
  <c r="E257" i="10"/>
  <c r="E258" i="10"/>
  <c r="E259" i="10"/>
  <c r="E15" i="16"/>
  <c r="F15" i="16"/>
  <c r="F113" i="17"/>
  <c r="E113" i="17"/>
  <c r="F253" i="10"/>
  <c r="F254" i="10"/>
  <c r="F255" i="10"/>
  <c r="E253" i="10"/>
  <c r="E254" i="10"/>
  <c r="E255" i="10"/>
  <c r="E14" i="16"/>
  <c r="F14" i="16"/>
  <c r="F110" i="17"/>
  <c r="F111" i="17"/>
  <c r="F112" i="17"/>
  <c r="E110" i="17"/>
  <c r="E111" i="17"/>
  <c r="E112" i="17"/>
  <c r="F249" i="10"/>
  <c r="F250" i="10"/>
  <c r="F251" i="10"/>
  <c r="F252" i="10"/>
  <c r="E249" i="10"/>
  <c r="E250" i="10"/>
  <c r="E251" i="10"/>
  <c r="E252" i="10"/>
  <c r="F12" i="16"/>
  <c r="F13" i="16"/>
  <c r="E13" i="16"/>
  <c r="E12" i="16"/>
  <c r="E108" i="17"/>
  <c r="F108" i="17"/>
  <c r="E109" i="17"/>
  <c r="F109" i="17"/>
  <c r="F244" i="10"/>
  <c r="F245" i="10"/>
  <c r="F246" i="10"/>
  <c r="F247" i="10"/>
  <c r="F248" i="10"/>
  <c r="E245" i="10"/>
  <c r="E246" i="10"/>
  <c r="E247" i="10"/>
  <c r="E248" i="10"/>
  <c r="E244" i="10"/>
  <c r="E10" i="16"/>
  <c r="F10" i="16"/>
  <c r="E11" i="16"/>
  <c r="F11" i="16"/>
  <c r="E107" i="17"/>
  <c r="F107" i="17"/>
  <c r="E239" i="10"/>
  <c r="E240" i="10"/>
  <c r="E241" i="10"/>
  <c r="E242" i="10"/>
  <c r="E243" i="10"/>
  <c r="F238" i="10"/>
  <c r="F239" i="10"/>
  <c r="F240" i="10"/>
  <c r="F241" i="10"/>
  <c r="F242" i="10"/>
  <c r="F243" i="10"/>
  <c r="E238" i="10"/>
  <c r="E8" i="16"/>
  <c r="F8" i="16"/>
  <c r="E9" i="16"/>
  <c r="F9" i="16"/>
  <c r="E106" i="17"/>
  <c r="F106" i="17"/>
  <c r="E235" i="10"/>
  <c r="E236" i="10"/>
  <c r="E237" i="10"/>
  <c r="F235" i="10"/>
  <c r="F236" i="10"/>
  <c r="F237" i="10"/>
  <c r="F6" i="16"/>
  <c r="F7" i="16"/>
  <c r="E6" i="16"/>
  <c r="E7" i="16"/>
  <c r="E100" i="17"/>
  <c r="F100" i="17"/>
  <c r="E101" i="17"/>
  <c r="F101" i="17"/>
  <c r="E102" i="17"/>
  <c r="F102" i="17"/>
  <c r="E103" i="17"/>
  <c r="F103" i="17"/>
  <c r="E104" i="17"/>
  <c r="F104" i="17"/>
  <c r="E105" i="17"/>
  <c r="F105" i="17"/>
  <c r="F230" i="10"/>
  <c r="F231" i="10"/>
  <c r="F232" i="10"/>
  <c r="F233" i="10"/>
  <c r="F234" i="10"/>
  <c r="E230" i="10"/>
  <c r="E231" i="10"/>
  <c r="E232" i="10"/>
  <c r="E233" i="10"/>
  <c r="E234" i="10"/>
  <c r="A27" i="18" l="1"/>
  <c r="A28" i="18" s="1"/>
  <c r="C17" i="18"/>
  <c r="C128" i="17"/>
  <c r="C127" i="17"/>
  <c r="C16" i="18"/>
  <c r="E99" i="17"/>
  <c r="F99" i="17"/>
  <c r="E98" i="17"/>
  <c r="F98" i="17"/>
  <c r="E228" i="10"/>
  <c r="F228" i="10"/>
  <c r="E229" i="10"/>
  <c r="F229" i="10"/>
  <c r="F227" i="10"/>
  <c r="E227" i="10"/>
  <c r="E14" i="18"/>
  <c r="F14" i="18"/>
  <c r="E15" i="18"/>
  <c r="F15" i="18"/>
  <c r="E21" i="9"/>
  <c r="F21" i="9"/>
  <c r="E22" i="9"/>
  <c r="F22" i="9"/>
  <c r="E23" i="9"/>
  <c r="F23" i="9"/>
  <c r="E24" i="9"/>
  <c r="F24" i="9"/>
  <c r="F96" i="17"/>
  <c r="F97" i="17"/>
  <c r="E96" i="17"/>
  <c r="E97" i="17"/>
  <c r="E223" i="10"/>
  <c r="F223" i="10"/>
  <c r="E224" i="10"/>
  <c r="F224" i="10"/>
  <c r="E225" i="10"/>
  <c r="F225" i="10"/>
  <c r="E226" i="10"/>
  <c r="F226" i="10"/>
  <c r="F222" i="10"/>
  <c r="E222" i="10"/>
  <c r="F92" i="17"/>
  <c r="F93" i="17"/>
  <c r="F94" i="17"/>
  <c r="F95" i="17"/>
  <c r="E93" i="17"/>
  <c r="E94" i="17"/>
  <c r="E95" i="17"/>
  <c r="E219" i="10"/>
  <c r="E220" i="10"/>
  <c r="E221" i="10"/>
  <c r="F219" i="10"/>
  <c r="F220" i="10"/>
  <c r="F221" i="10"/>
  <c r="E92" i="17"/>
  <c r="F90" i="17"/>
  <c r="F91" i="17"/>
  <c r="E90" i="17"/>
  <c r="E91" i="17"/>
  <c r="F213" i="10"/>
  <c r="F214" i="10"/>
  <c r="F215" i="10"/>
  <c r="F216" i="10"/>
  <c r="F217" i="10"/>
  <c r="F218" i="10"/>
  <c r="E214" i="10"/>
  <c r="E215" i="10"/>
  <c r="E216" i="10"/>
  <c r="E217" i="10"/>
  <c r="E218" i="10"/>
  <c r="E213" i="10"/>
  <c r="F84" i="17"/>
  <c r="F85" i="17"/>
  <c r="F86" i="17"/>
  <c r="F87" i="17"/>
  <c r="F88" i="17"/>
  <c r="F89" i="17"/>
  <c r="E84" i="17"/>
  <c r="E85" i="17"/>
  <c r="E86" i="17"/>
  <c r="E87" i="17"/>
  <c r="E88" i="17"/>
  <c r="E89" i="17"/>
  <c r="F210" i="10"/>
  <c r="F211" i="10"/>
  <c r="F212" i="10"/>
  <c r="E211" i="10"/>
  <c r="E212" i="10"/>
  <c r="E210" i="10"/>
  <c r="E82" i="17"/>
  <c r="F82" i="17"/>
  <c r="E83" i="17"/>
  <c r="F83" i="17"/>
  <c r="F207" i="10"/>
  <c r="F208" i="10"/>
  <c r="F209" i="10"/>
  <c r="E208" i="10"/>
  <c r="E209" i="10"/>
  <c r="E207" i="10"/>
  <c r="F80" i="17"/>
  <c r="F81" i="17"/>
  <c r="E80" i="17"/>
  <c r="E81" i="17"/>
  <c r="F204" i="10"/>
  <c r="F205" i="10"/>
  <c r="F206" i="10"/>
  <c r="E204" i="10"/>
  <c r="E205" i="10"/>
  <c r="E206" i="10"/>
  <c r="E79" i="17"/>
  <c r="F79" i="17"/>
  <c r="F200" i="10"/>
  <c r="F201" i="10"/>
  <c r="F202" i="10"/>
  <c r="F203" i="10"/>
  <c r="E200" i="10"/>
  <c r="E201" i="10"/>
  <c r="E202" i="10"/>
  <c r="E203" i="10"/>
  <c r="E75" i="17"/>
  <c r="F75" i="17"/>
  <c r="E76" i="17"/>
  <c r="F76" i="17"/>
  <c r="E77" i="17"/>
  <c r="F77" i="17"/>
  <c r="E78" i="17"/>
  <c r="F78" i="17"/>
  <c r="E196" i="10"/>
  <c r="F196" i="10"/>
  <c r="E197" i="10"/>
  <c r="F197" i="10"/>
  <c r="E198" i="10"/>
  <c r="F198" i="10"/>
  <c r="E199" i="10"/>
  <c r="F199" i="10"/>
  <c r="E10" i="18"/>
  <c r="F10" i="18"/>
  <c r="E11" i="18"/>
  <c r="F11" i="18"/>
  <c r="E12" i="18"/>
  <c r="F12" i="18"/>
  <c r="E13" i="18"/>
  <c r="F13" i="18"/>
  <c r="E17" i="9"/>
  <c r="F17" i="9"/>
  <c r="E18" i="9"/>
  <c r="F18" i="9"/>
  <c r="E19" i="9"/>
  <c r="F19" i="9"/>
  <c r="E20" i="9"/>
  <c r="F20" i="9"/>
  <c r="E71" i="17"/>
  <c r="F71" i="17"/>
  <c r="E72" i="17"/>
  <c r="F72" i="17"/>
  <c r="E73" i="17"/>
  <c r="F73" i="17"/>
  <c r="E74" i="17"/>
  <c r="F74" i="17"/>
  <c r="F192" i="10"/>
  <c r="F193" i="10"/>
  <c r="F194" i="10"/>
  <c r="F195" i="10"/>
  <c r="E192" i="10"/>
  <c r="E193" i="10"/>
  <c r="E194" i="10"/>
  <c r="E195" i="10"/>
  <c r="A29" i="18" l="1"/>
  <c r="F5" i="16"/>
  <c r="E5" i="16"/>
  <c r="F70" i="17"/>
  <c r="E70" i="17"/>
  <c r="E190" i="10"/>
  <c r="F190" i="10"/>
  <c r="E191" i="10"/>
  <c r="F191" i="10"/>
  <c r="E9" i="18"/>
  <c r="F9" i="18"/>
  <c r="F69" i="17"/>
  <c r="E69" i="17"/>
  <c r="F188" i="10"/>
  <c r="F189" i="10"/>
  <c r="E188" i="10"/>
  <c r="E189" i="10"/>
  <c r="E2" i="19"/>
  <c r="F2" i="19"/>
  <c r="A3" i="17"/>
  <c r="F3" i="16"/>
  <c r="F4" i="16"/>
  <c r="E4" i="16"/>
  <c r="E8" i="18"/>
  <c r="F8" i="18"/>
  <c r="F16" i="9"/>
  <c r="E16" i="9"/>
  <c r="F68" i="17"/>
  <c r="E68" i="17"/>
  <c r="F185" i="10"/>
  <c r="F186" i="10"/>
  <c r="F187" i="10"/>
  <c r="E185" i="10"/>
  <c r="E186" i="10"/>
  <c r="E187" i="10"/>
  <c r="F182" i="10"/>
  <c r="F183" i="10"/>
  <c r="F184" i="10"/>
  <c r="E182" i="10"/>
  <c r="E183" i="10"/>
  <c r="E184" i="10"/>
  <c r="E6" i="18"/>
  <c r="E7" i="18"/>
  <c r="F7" i="18"/>
  <c r="F15" i="9"/>
  <c r="E15" i="9"/>
  <c r="F67" i="17"/>
  <c r="E67" i="17"/>
  <c r="F178" i="10"/>
  <c r="F179" i="10"/>
  <c r="F180" i="10"/>
  <c r="F181" i="10"/>
  <c r="E178" i="10"/>
  <c r="E179" i="10"/>
  <c r="E180" i="10"/>
  <c r="E181" i="10"/>
  <c r="F11" i="9"/>
  <c r="F12" i="9"/>
  <c r="F13" i="9"/>
  <c r="F14" i="9"/>
  <c r="F10" i="9"/>
  <c r="E11" i="9"/>
  <c r="E12" i="9"/>
  <c r="E13" i="9"/>
  <c r="E14" i="9"/>
  <c r="F6" i="18"/>
  <c r="A30" i="18" l="1"/>
  <c r="A4" i="17"/>
  <c r="F66" i="17"/>
  <c r="E66" i="17"/>
  <c r="F174" i="10"/>
  <c r="F175" i="10"/>
  <c r="F176" i="10"/>
  <c r="F177" i="10"/>
  <c r="E175" i="10"/>
  <c r="E176" i="10"/>
  <c r="E177" i="10"/>
  <c r="E174" i="10"/>
  <c r="E3" i="16"/>
  <c r="F65" i="17"/>
  <c r="E65" i="17"/>
  <c r="F168" i="10"/>
  <c r="F169" i="10"/>
  <c r="F170" i="10"/>
  <c r="F171" i="10"/>
  <c r="F172" i="10"/>
  <c r="F173" i="10"/>
  <c r="E168" i="10"/>
  <c r="E169" i="10"/>
  <c r="E170" i="10"/>
  <c r="E171" i="10"/>
  <c r="E172" i="10"/>
  <c r="E173" i="10"/>
  <c r="A31" i="18" l="1"/>
  <c r="A5" i="17"/>
  <c r="F64" i="17"/>
  <c r="E64" i="17"/>
  <c r="F164" i="10"/>
  <c r="F165" i="10"/>
  <c r="F166" i="10"/>
  <c r="F167" i="10"/>
  <c r="E165" i="10"/>
  <c r="E166" i="10"/>
  <c r="E167" i="10"/>
  <c r="E164" i="10"/>
  <c r="F160" i="10"/>
  <c r="F161" i="10"/>
  <c r="F162" i="10"/>
  <c r="F163" i="10"/>
  <c r="E160" i="10"/>
  <c r="E161" i="10"/>
  <c r="E162" i="10"/>
  <c r="E163" i="10"/>
  <c r="F63" i="17"/>
  <c r="E63" i="17"/>
  <c r="F60" i="17"/>
  <c r="F61" i="17"/>
  <c r="F62" i="17"/>
  <c r="E60" i="17"/>
  <c r="E61" i="17"/>
  <c r="E62" i="17"/>
  <c r="F158" i="10"/>
  <c r="F159" i="10"/>
  <c r="E158" i="10"/>
  <c r="E159" i="10"/>
  <c r="F56" i="17"/>
  <c r="F58" i="17"/>
  <c r="F59" i="17"/>
  <c r="E58" i="17"/>
  <c r="E59" i="17"/>
  <c r="F154" i="10"/>
  <c r="F155" i="10"/>
  <c r="F156" i="10"/>
  <c r="F157" i="10"/>
  <c r="E154" i="10"/>
  <c r="E155" i="10"/>
  <c r="E156" i="10"/>
  <c r="E157" i="10"/>
  <c r="F150" i="10"/>
  <c r="F151" i="10"/>
  <c r="F152" i="10"/>
  <c r="F153" i="10"/>
  <c r="E150" i="10"/>
  <c r="E151" i="10"/>
  <c r="E152" i="10"/>
  <c r="E153" i="10"/>
  <c r="F57" i="17"/>
  <c r="E56" i="17"/>
  <c r="E57" i="17"/>
  <c r="F143" i="10"/>
  <c r="F144" i="10"/>
  <c r="F145" i="10"/>
  <c r="F146" i="10"/>
  <c r="F147" i="10"/>
  <c r="F148" i="10"/>
  <c r="F149" i="10"/>
  <c r="F142" i="10"/>
  <c r="E143" i="10"/>
  <c r="E144" i="10"/>
  <c r="E145" i="10"/>
  <c r="E146" i="10"/>
  <c r="E147" i="10"/>
  <c r="E148" i="10"/>
  <c r="E149" i="10"/>
  <c r="F54" i="17"/>
  <c r="F55" i="17"/>
  <c r="E54" i="17"/>
  <c r="E55" i="17"/>
  <c r="E135" i="10"/>
  <c r="F135" i="10"/>
  <c r="E136" i="10"/>
  <c r="F136" i="10"/>
  <c r="E137" i="10"/>
  <c r="F137" i="10"/>
  <c r="E138" i="10"/>
  <c r="F138" i="10"/>
  <c r="E139" i="10"/>
  <c r="F139" i="10"/>
  <c r="E140" i="10"/>
  <c r="F140" i="10"/>
  <c r="E141" i="10"/>
  <c r="F141" i="10"/>
  <c r="E142" i="10"/>
  <c r="F52" i="17"/>
  <c r="F53" i="17"/>
  <c r="E52" i="17"/>
  <c r="E53" i="17"/>
  <c r="F132" i="10"/>
  <c r="F133" i="10"/>
  <c r="F134" i="10"/>
  <c r="E132" i="10"/>
  <c r="E133" i="10"/>
  <c r="E134" i="10"/>
  <c r="F50" i="17"/>
  <c r="F51" i="17"/>
  <c r="E50" i="17"/>
  <c r="E51" i="17"/>
  <c r="F128" i="10"/>
  <c r="F129" i="10"/>
  <c r="F130" i="10"/>
  <c r="F131" i="10"/>
  <c r="F127" i="10"/>
  <c r="E128" i="10"/>
  <c r="E129" i="10"/>
  <c r="E130" i="10"/>
  <c r="E131" i="10"/>
  <c r="F46" i="17"/>
  <c r="F47" i="17"/>
  <c r="F48" i="17"/>
  <c r="F49" i="17"/>
  <c r="E46" i="17"/>
  <c r="E47" i="17"/>
  <c r="E48" i="17"/>
  <c r="E49" i="17"/>
  <c r="F126" i="10"/>
  <c r="E126" i="10"/>
  <c r="E127" i="10"/>
  <c r="F45" i="17"/>
  <c r="E45" i="17"/>
  <c r="E120" i="10"/>
  <c r="E121" i="10"/>
  <c r="E122" i="10"/>
  <c r="E123" i="10"/>
  <c r="E124" i="10"/>
  <c r="E125" i="10"/>
  <c r="F120" i="10"/>
  <c r="F121" i="10"/>
  <c r="F122" i="10"/>
  <c r="F123" i="10"/>
  <c r="F124" i="10"/>
  <c r="F125" i="10"/>
  <c r="F43" i="17"/>
  <c r="F44" i="17"/>
  <c r="E43" i="17"/>
  <c r="E44" i="17"/>
  <c r="E113" i="10"/>
  <c r="E114" i="10"/>
  <c r="E115" i="10"/>
  <c r="E116" i="10"/>
  <c r="E117" i="10"/>
  <c r="E118" i="10"/>
  <c r="E119" i="10"/>
  <c r="F113" i="10"/>
  <c r="F114" i="10"/>
  <c r="F115" i="10"/>
  <c r="F116" i="10"/>
  <c r="F117" i="10"/>
  <c r="F118" i="10"/>
  <c r="F119" i="10"/>
  <c r="B289" i="4"/>
  <c r="G289" i="4" s="1"/>
  <c r="F41" i="17"/>
  <c r="F42" i="17"/>
  <c r="E41" i="17"/>
  <c r="E42" i="17"/>
  <c r="C42" i="17"/>
  <c r="E107" i="10"/>
  <c r="E108" i="10"/>
  <c r="E109" i="10"/>
  <c r="E110" i="10"/>
  <c r="E111" i="10"/>
  <c r="E112" i="10"/>
  <c r="F107" i="10"/>
  <c r="F108" i="10"/>
  <c r="F109" i="10"/>
  <c r="F110" i="10"/>
  <c r="F111" i="10"/>
  <c r="F112" i="10"/>
  <c r="F39" i="17"/>
  <c r="F40" i="17"/>
  <c r="E39" i="17"/>
  <c r="E40" i="17"/>
  <c r="E99" i="10"/>
  <c r="E100" i="10"/>
  <c r="E101" i="10"/>
  <c r="E102" i="10"/>
  <c r="E103" i="10"/>
  <c r="E104" i="10"/>
  <c r="E105" i="10"/>
  <c r="E106" i="10"/>
  <c r="F99" i="10"/>
  <c r="F100" i="10"/>
  <c r="F101" i="10"/>
  <c r="F102" i="10"/>
  <c r="F103" i="10"/>
  <c r="F104" i="10"/>
  <c r="F105" i="10"/>
  <c r="F106" i="10"/>
  <c r="A32" i="18" l="1"/>
  <c r="A6" i="17"/>
  <c r="E96" i="10"/>
  <c r="F96" i="10"/>
  <c r="E97" i="10"/>
  <c r="F97" i="10"/>
  <c r="E98" i="10"/>
  <c r="F98" i="10"/>
  <c r="E10" i="9"/>
  <c r="E93" i="10"/>
  <c r="E94" i="10"/>
  <c r="E95" i="10"/>
  <c r="F93" i="10"/>
  <c r="F94" i="10"/>
  <c r="F95" i="10"/>
  <c r="F91" i="10"/>
  <c r="F92" i="10"/>
  <c r="E91" i="10"/>
  <c r="E92" i="10"/>
  <c r="E9" i="9"/>
  <c r="F9" i="9"/>
  <c r="F88" i="10"/>
  <c r="F89" i="10"/>
  <c r="F90" i="10"/>
  <c r="E88" i="10"/>
  <c r="E89" i="10"/>
  <c r="E90" i="10"/>
  <c r="F86" i="10"/>
  <c r="F87" i="10"/>
  <c r="E86" i="10"/>
  <c r="E87" i="10"/>
  <c r="F85" i="10"/>
  <c r="F84" i="10"/>
  <c r="E85" i="10"/>
  <c r="E84" i="10"/>
  <c r="F2" i="9"/>
  <c r="E8" i="9"/>
  <c r="F8" i="9"/>
  <c r="F82" i="10"/>
  <c r="F83" i="10"/>
  <c r="E82" i="10"/>
  <c r="E83" i="10"/>
  <c r="A33" i="18" l="1"/>
  <c r="A7" i="17"/>
  <c r="F79" i="10"/>
  <c r="F80" i="10"/>
  <c r="F81" i="10"/>
  <c r="E79" i="10"/>
  <c r="E80" i="10"/>
  <c r="E81" i="10"/>
  <c r="F76" i="10"/>
  <c r="F77" i="10"/>
  <c r="F78" i="10"/>
  <c r="E76" i="10"/>
  <c r="E77" i="10"/>
  <c r="E78" i="10"/>
  <c r="F6" i="9"/>
  <c r="F7" i="9"/>
  <c r="E6" i="9"/>
  <c r="E7" i="9"/>
  <c r="F73" i="10"/>
  <c r="F74" i="10"/>
  <c r="F75" i="10"/>
  <c r="E73" i="10"/>
  <c r="E74" i="10"/>
  <c r="E75" i="10"/>
  <c r="F70" i="10"/>
  <c r="F71" i="10"/>
  <c r="F72" i="10"/>
  <c r="F35" i="17"/>
  <c r="F36" i="17"/>
  <c r="F37" i="17"/>
  <c r="F38" i="17"/>
  <c r="E35" i="17"/>
  <c r="E36" i="17"/>
  <c r="E37" i="17"/>
  <c r="E38" i="17"/>
  <c r="E70" i="10"/>
  <c r="E71" i="10"/>
  <c r="E72" i="10"/>
  <c r="F68" i="10"/>
  <c r="F69" i="10"/>
  <c r="E68" i="10"/>
  <c r="E69" i="10"/>
  <c r="F4" i="9"/>
  <c r="F5" i="9"/>
  <c r="E4" i="9"/>
  <c r="E5" i="9"/>
  <c r="F4" i="18"/>
  <c r="F5" i="18"/>
  <c r="E4" i="18"/>
  <c r="E5" i="18"/>
  <c r="E3" i="18"/>
  <c r="F3" i="18"/>
  <c r="F2" i="18"/>
  <c r="E2" i="18"/>
  <c r="F3" i="9"/>
  <c r="A34" i="18" l="1"/>
  <c r="A35" i="18" s="1"/>
  <c r="A8" i="17"/>
  <c r="F33" i="17"/>
  <c r="F34" i="17"/>
  <c r="E33" i="17"/>
  <c r="E34" i="17"/>
  <c r="F64" i="10"/>
  <c r="F65" i="10"/>
  <c r="F66" i="10"/>
  <c r="F67" i="10"/>
  <c r="E64" i="10"/>
  <c r="E65" i="10"/>
  <c r="E66" i="10"/>
  <c r="E67" i="10"/>
  <c r="F31" i="17"/>
  <c r="F32" i="17"/>
  <c r="E31" i="17"/>
  <c r="E32" i="17"/>
  <c r="F63" i="10"/>
  <c r="F62" i="10"/>
  <c r="F61" i="10"/>
  <c r="F60" i="10"/>
  <c r="E60" i="10"/>
  <c r="E61" i="10"/>
  <c r="E62" i="10"/>
  <c r="E63" i="10"/>
  <c r="F28" i="17"/>
  <c r="F29" i="17"/>
  <c r="F30" i="17"/>
  <c r="E28" i="17"/>
  <c r="E29" i="17"/>
  <c r="E30" i="17"/>
  <c r="F57" i="10"/>
  <c r="F58" i="10"/>
  <c r="F59" i="10"/>
  <c r="E57" i="10"/>
  <c r="E58" i="10"/>
  <c r="E59" i="10"/>
  <c r="F27" i="17"/>
  <c r="E27" i="17"/>
  <c r="F52" i="10"/>
  <c r="F53" i="10"/>
  <c r="F54" i="10"/>
  <c r="F55" i="10"/>
  <c r="F56" i="10"/>
  <c r="E52" i="10"/>
  <c r="E53" i="10"/>
  <c r="E54" i="10"/>
  <c r="E55" i="10"/>
  <c r="E56" i="10"/>
  <c r="F3" i="17"/>
  <c r="F4" i="17"/>
  <c r="F5" i="17"/>
  <c r="F6" i="17"/>
  <c r="F7" i="17"/>
  <c r="F8" i="17"/>
  <c r="F9" i="17"/>
  <c r="F10" i="17"/>
  <c r="F11" i="17"/>
  <c r="F12" i="17"/>
  <c r="F13" i="17"/>
  <c r="F14" i="17"/>
  <c r="F15" i="17"/>
  <c r="F16" i="17"/>
  <c r="F17" i="17"/>
  <c r="F18" i="17"/>
  <c r="F19" i="17"/>
  <c r="F20" i="17"/>
  <c r="F21" i="17"/>
  <c r="F22" i="17"/>
  <c r="F23" i="17"/>
  <c r="F24" i="17"/>
  <c r="F25" i="17"/>
  <c r="F26" i="17"/>
  <c r="E25" i="17"/>
  <c r="E26" i="17"/>
  <c r="F48" i="10"/>
  <c r="F49" i="10"/>
  <c r="F50" i="10"/>
  <c r="F51" i="10"/>
  <c r="E48" i="10"/>
  <c r="E49" i="10"/>
  <c r="E50" i="10"/>
  <c r="E51" i="10"/>
  <c r="E22" i="17"/>
  <c r="E23" i="17"/>
  <c r="E24" i="17"/>
  <c r="F43" i="10"/>
  <c r="F44" i="10"/>
  <c r="F45" i="10"/>
  <c r="F46" i="10"/>
  <c r="F47" i="10"/>
  <c r="E44" i="10"/>
  <c r="E45" i="10"/>
  <c r="E46" i="10"/>
  <c r="E47" i="10"/>
  <c r="E43" i="10"/>
  <c r="E20" i="17"/>
  <c r="E21" i="17"/>
  <c r="F38" i="10"/>
  <c r="F39" i="10"/>
  <c r="F40" i="10"/>
  <c r="F41" i="10"/>
  <c r="F42" i="10"/>
  <c r="E38" i="10"/>
  <c r="E39" i="10"/>
  <c r="E40" i="10"/>
  <c r="E41" i="10"/>
  <c r="E42" i="10"/>
  <c r="F32" i="10"/>
  <c r="F33" i="10"/>
  <c r="F34" i="10"/>
  <c r="F35" i="10"/>
  <c r="F36" i="10"/>
  <c r="F37" i="10"/>
  <c r="E32" i="10"/>
  <c r="E33" i="10"/>
  <c r="E34" i="10"/>
  <c r="E35" i="10"/>
  <c r="E36" i="10"/>
  <c r="E37" i="10"/>
  <c r="E16" i="17"/>
  <c r="E17" i="17"/>
  <c r="E18" i="17"/>
  <c r="E19" i="17"/>
  <c r="E14" i="17"/>
  <c r="E15" i="17"/>
  <c r="F25" i="10"/>
  <c r="F26" i="10"/>
  <c r="F27" i="10"/>
  <c r="F28" i="10"/>
  <c r="F29" i="10"/>
  <c r="F30" i="10"/>
  <c r="F31" i="10"/>
  <c r="E25" i="10"/>
  <c r="E26" i="10"/>
  <c r="E27" i="10"/>
  <c r="E28" i="10"/>
  <c r="E29" i="10"/>
  <c r="E30" i="10"/>
  <c r="E31" i="10"/>
  <c r="E12" i="17"/>
  <c r="E13" i="17"/>
  <c r="F17" i="10"/>
  <c r="F18" i="10"/>
  <c r="F19" i="10"/>
  <c r="F20" i="10"/>
  <c r="F21" i="10"/>
  <c r="F22" i="10"/>
  <c r="F23" i="10"/>
  <c r="F24" i="10"/>
  <c r="E17" i="10"/>
  <c r="E18" i="10"/>
  <c r="E19" i="10"/>
  <c r="E20" i="10"/>
  <c r="E21" i="10"/>
  <c r="E22" i="10"/>
  <c r="E23" i="10"/>
  <c r="E24" i="10"/>
  <c r="F2" i="16"/>
  <c r="E8" i="17"/>
  <c r="E9" i="17"/>
  <c r="E10" i="17"/>
  <c r="E11" i="17"/>
  <c r="F2" i="17"/>
  <c r="F3" i="10"/>
  <c r="F4" i="10"/>
  <c r="F5" i="10"/>
  <c r="F6" i="10"/>
  <c r="F7" i="10"/>
  <c r="F8" i="10"/>
  <c r="F9" i="10"/>
  <c r="F10" i="10"/>
  <c r="F11" i="10"/>
  <c r="F12" i="10"/>
  <c r="F13" i="10"/>
  <c r="F14" i="10"/>
  <c r="F15" i="10"/>
  <c r="F16" i="10"/>
  <c r="F2" i="10"/>
  <c r="E3" i="10"/>
  <c r="E4" i="10"/>
  <c r="E5" i="10"/>
  <c r="E6" i="10"/>
  <c r="E7" i="10"/>
  <c r="E8" i="10"/>
  <c r="E9" i="10"/>
  <c r="E10" i="10"/>
  <c r="E11" i="10"/>
  <c r="E12" i="10"/>
  <c r="E13" i="10"/>
  <c r="E14" i="10"/>
  <c r="E15" i="10"/>
  <c r="E16" i="10"/>
  <c r="E7" i="17"/>
  <c r="E6" i="17"/>
  <c r="E5" i="17"/>
  <c r="E4" i="17"/>
  <c r="E3" i="17"/>
  <c r="E2" i="17"/>
  <c r="E2" i="16"/>
  <c r="D375" i="3"/>
  <c r="B375" i="3"/>
  <c r="G375" i="3" l="1"/>
  <c r="A36" i="18"/>
  <c r="A9" i="17"/>
  <c r="D3" i="5"/>
  <c r="D4" i="5"/>
  <c r="C21" i="16" s="1"/>
  <c r="D5" i="5"/>
  <c r="C22" i="16" s="1"/>
  <c r="D6" i="5"/>
  <c r="D7" i="5"/>
  <c r="D8" i="5"/>
  <c r="D9" i="5"/>
  <c r="D10" i="5"/>
  <c r="D11" i="5"/>
  <c r="D12" i="5"/>
  <c r="D13" i="5"/>
  <c r="D14" i="5"/>
  <c r="D15" i="5"/>
  <c r="D16" i="5"/>
  <c r="D17" i="5"/>
  <c r="D18" i="5"/>
  <c r="D19" i="5"/>
  <c r="D20" i="5"/>
  <c r="D21" i="5"/>
  <c r="D22" i="5"/>
  <c r="D23" i="5"/>
  <c r="D24" i="5"/>
  <c r="D2" i="5"/>
  <c r="C6" i="16" s="1"/>
  <c r="B682" i="2"/>
  <c r="G682" i="2" s="1"/>
  <c r="B683" i="2"/>
  <c r="G683" i="2" s="1"/>
  <c r="B684" i="2"/>
  <c r="G684" i="2" s="1"/>
  <c r="B685" i="2"/>
  <c r="G685" i="2" s="1"/>
  <c r="B686" i="2"/>
  <c r="G686" i="2" s="1"/>
  <c r="B687" i="2"/>
  <c r="G687" i="2" s="1"/>
  <c r="C30" i="17"/>
  <c r="C33" i="17"/>
  <c r="D2" i="4"/>
  <c r="B287" i="4"/>
  <c r="B288" i="4"/>
  <c r="D2" i="3"/>
  <c r="D3" i="3"/>
  <c r="D4" i="3"/>
  <c r="D5" i="3"/>
  <c r="C546" i="10" s="1"/>
  <c r="D6" i="3"/>
  <c r="C549" i="10" s="1"/>
  <c r="D7" i="3"/>
  <c r="D8" i="3"/>
  <c r="D9" i="3"/>
  <c r="D10" i="3"/>
  <c r="D11" i="3"/>
  <c r="D12" i="3"/>
  <c r="D13" i="3"/>
  <c r="D14" i="3"/>
  <c r="D15" i="3"/>
  <c r="D16" i="3"/>
  <c r="D17" i="3"/>
  <c r="D18" i="3"/>
  <c r="C22" i="10" s="1"/>
  <c r="D19" i="3"/>
  <c r="C30" i="10" s="1"/>
  <c r="D20" i="3"/>
  <c r="C23" i="10" s="1"/>
  <c r="D21" i="3"/>
  <c r="D22" i="3"/>
  <c r="D23" i="3"/>
  <c r="C51" i="10" s="1"/>
  <c r="D24" i="3"/>
  <c r="C50" i="10" s="1"/>
  <c r="D25" i="3"/>
  <c r="D26" i="3"/>
  <c r="C42" i="10" s="1"/>
  <c r="D27" i="3"/>
  <c r="D28" i="3"/>
  <c r="C63" i="10" s="1"/>
  <c r="D29" i="3"/>
  <c r="D30" i="3"/>
  <c r="D31" i="3"/>
  <c r="D32" i="3"/>
  <c r="D33" i="3"/>
  <c r="D34" i="3"/>
  <c r="D35" i="3"/>
  <c r="D36" i="3"/>
  <c r="D37" i="3"/>
  <c r="D38" i="3"/>
  <c r="D39" i="3"/>
  <c r="D40" i="3"/>
  <c r="D41" i="3"/>
  <c r="D42" i="3"/>
  <c r="D43" i="3"/>
  <c r="D44" i="3"/>
  <c r="D45" i="3"/>
  <c r="D46" i="3"/>
  <c r="D47" i="3"/>
  <c r="D48" i="3"/>
  <c r="D49" i="3"/>
  <c r="D50" i="3"/>
  <c r="C237" i="10" s="1"/>
  <c r="D51" i="3"/>
  <c r="D52" i="3"/>
  <c r="D53" i="3"/>
  <c r="D54" i="3"/>
  <c r="D55" i="3"/>
  <c r="D56" i="3"/>
  <c r="D57" i="3"/>
  <c r="C258" i="10" s="1"/>
  <c r="D58" i="3"/>
  <c r="D59" i="3"/>
  <c r="D60" i="3"/>
  <c r="D61" i="3"/>
  <c r="C268" i="10" s="1"/>
  <c r="D62" i="3"/>
  <c r="C269" i="10" s="1"/>
  <c r="D63" i="3"/>
  <c r="D64" i="3"/>
  <c r="C274" i="10" s="1"/>
  <c r="D65" i="3"/>
  <c r="C275" i="10" s="1"/>
  <c r="D66" i="3"/>
  <c r="C276" i="10" s="1"/>
  <c r="D67" i="3"/>
  <c r="D68" i="3"/>
  <c r="D69" i="3"/>
  <c r="D70" i="3"/>
  <c r="D71" i="3"/>
  <c r="C299" i="10" s="1"/>
  <c r="D72" i="3"/>
  <c r="D73" i="3"/>
  <c r="D74" i="3"/>
  <c r="C321" i="10" s="1"/>
  <c r="D75" i="3"/>
  <c r="D76" i="3"/>
  <c r="D77" i="3"/>
  <c r="D78" i="3"/>
  <c r="D79" i="3"/>
  <c r="D80" i="3"/>
  <c r="D81" i="3"/>
  <c r="D82" i="3"/>
  <c r="C37" i="9" s="1"/>
  <c r="D83" i="3"/>
  <c r="D84" i="3"/>
  <c r="D85" i="3"/>
  <c r="D86" i="3"/>
  <c r="D87" i="3"/>
  <c r="D88" i="3"/>
  <c r="D89" i="3"/>
  <c r="D90" i="3"/>
  <c r="D91" i="3"/>
  <c r="C348" i="10" s="1"/>
  <c r="D92" i="3"/>
  <c r="D93" i="3"/>
  <c r="D94" i="3"/>
  <c r="D95" i="3"/>
  <c r="D96" i="3"/>
  <c r="D97" i="3"/>
  <c r="C363" i="10" s="1"/>
  <c r="D98" i="3"/>
  <c r="D99" i="3"/>
  <c r="D100" i="3"/>
  <c r="D101" i="3"/>
  <c r="C371" i="10" s="1"/>
  <c r="D102" i="3"/>
  <c r="C372" i="10" s="1"/>
  <c r="D103" i="3"/>
  <c r="C375" i="10" s="1"/>
  <c r="D104" i="3"/>
  <c r="C376" i="10" s="1"/>
  <c r="D105" i="3"/>
  <c r="D106" i="3"/>
  <c r="D107" i="3"/>
  <c r="D108" i="3"/>
  <c r="D109" i="3"/>
  <c r="D110" i="3"/>
  <c r="D111" i="3"/>
  <c r="D112" i="3"/>
  <c r="D113" i="3"/>
  <c r="D114" i="3"/>
  <c r="D115" i="3"/>
  <c r="D116" i="3"/>
  <c r="D117" i="3"/>
  <c r="D118" i="3"/>
  <c r="D119" i="3"/>
  <c r="D120" i="3"/>
  <c r="D121" i="3"/>
  <c r="D122" i="3"/>
  <c r="D123" i="3"/>
  <c r="D124" i="3"/>
  <c r="D125" i="3"/>
  <c r="D126" i="3"/>
  <c r="D127" i="3"/>
  <c r="D128" i="3"/>
  <c r="D129" i="3"/>
  <c r="C453" i="10" s="1"/>
  <c r="D130" i="3"/>
  <c r="C466" i="10" s="1"/>
  <c r="D131" i="3"/>
  <c r="D132" i="3"/>
  <c r="D133" i="3"/>
  <c r="D134" i="3"/>
  <c r="D135" i="3"/>
  <c r="D136" i="3"/>
  <c r="D137" i="3"/>
  <c r="C498" i="10" s="1"/>
  <c r="D138" i="3"/>
  <c r="D139" i="3"/>
  <c r="D140" i="3"/>
  <c r="D141" i="3"/>
  <c r="C508" i="10" s="1"/>
  <c r="D142" i="3"/>
  <c r="D143" i="3"/>
  <c r="C485" i="10" s="1"/>
  <c r="D144" i="3"/>
  <c r="D145" i="3"/>
  <c r="D146" i="3"/>
  <c r="D147" i="3"/>
  <c r="D148" i="3"/>
  <c r="D149" i="3"/>
  <c r="D150" i="3"/>
  <c r="D151" i="3"/>
  <c r="C501" i="10" s="1"/>
  <c r="D152" i="3"/>
  <c r="D153" i="3"/>
  <c r="D154" i="3"/>
  <c r="D155" i="3"/>
  <c r="D156" i="3"/>
  <c r="D157" i="3"/>
  <c r="D158" i="3"/>
  <c r="C523" i="10" s="1"/>
  <c r="D159" i="3"/>
  <c r="C524" i="10" s="1"/>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C130" i="10" s="1"/>
  <c r="D201" i="3"/>
  <c r="C131" i="10" s="1"/>
  <c r="D202" i="3"/>
  <c r="C133" i="10" s="1"/>
  <c r="D203" i="3"/>
  <c r="C134" i="10" s="1"/>
  <c r="D204" i="3"/>
  <c r="D205" i="3"/>
  <c r="D206" i="3"/>
  <c r="D207" i="3"/>
  <c r="D208" i="3"/>
  <c r="C163" i="10" s="1"/>
  <c r="D209" i="3"/>
  <c r="C167" i="10" s="1"/>
  <c r="D210" i="3"/>
  <c r="D211" i="3"/>
  <c r="D212" i="3"/>
  <c r="C212" i="10" s="1"/>
  <c r="D213" i="3"/>
  <c r="D214" i="3"/>
  <c r="C198" i="10" s="1"/>
  <c r="D215" i="3"/>
  <c r="C202" i="10" s="1"/>
  <c r="D216" i="3"/>
  <c r="C208" i="10" s="1"/>
  <c r="D217" i="3"/>
  <c r="C203" i="10" s="1"/>
  <c r="D218" i="3"/>
  <c r="D219" i="3"/>
  <c r="C206" i="10" s="1"/>
  <c r="D220" i="3"/>
  <c r="C209" i="10" s="1"/>
  <c r="D221" i="3"/>
  <c r="C215" i="10" s="1"/>
  <c r="D222" i="3"/>
  <c r="D223" i="3"/>
  <c r="D224" i="3"/>
  <c r="C216" i="10" s="1"/>
  <c r="D225" i="3"/>
  <c r="C217" i="10" s="1"/>
  <c r="D226" i="3"/>
  <c r="C218" i="10" s="1"/>
  <c r="D227" i="3"/>
  <c r="D228" i="3"/>
  <c r="D229" i="3"/>
  <c r="C228" i="10" s="1"/>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C229" i="10" s="1"/>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68" i="2"/>
  <c r="G368" i="2" s="1"/>
  <c r="B369" i="2"/>
  <c r="G369" i="2" s="1"/>
  <c r="B370" i="2"/>
  <c r="G370" i="2" s="1"/>
  <c r="B371" i="2"/>
  <c r="G371" i="2" s="1"/>
  <c r="B372" i="2"/>
  <c r="G372" i="2" s="1"/>
  <c r="B373" i="2"/>
  <c r="G373" i="2" s="1"/>
  <c r="B374" i="2"/>
  <c r="G374" i="2" s="1"/>
  <c r="B367" i="2"/>
  <c r="G367" i="2" s="1"/>
  <c r="B366" i="2"/>
  <c r="G366" i="2" s="1"/>
  <c r="B507" i="2"/>
  <c r="G507" i="2" s="1"/>
  <c r="B508" i="2"/>
  <c r="G508" i="2" s="1"/>
  <c r="B509" i="2"/>
  <c r="G509" i="2" s="1"/>
  <c r="B510" i="2"/>
  <c r="G510" i="2" s="1"/>
  <c r="B511" i="2"/>
  <c r="G511" i="2" s="1"/>
  <c r="B512" i="2"/>
  <c r="G512" i="2" s="1"/>
  <c r="B513" i="2"/>
  <c r="G513" i="2" s="1"/>
  <c r="B514" i="2"/>
  <c r="G514" i="2" s="1"/>
  <c r="B515" i="2"/>
  <c r="G515" i="2" s="1"/>
  <c r="B516" i="2"/>
  <c r="G516" i="2" s="1"/>
  <c r="B517" i="2"/>
  <c r="G517" i="2" s="1"/>
  <c r="B518" i="2"/>
  <c r="G518" i="2" s="1"/>
  <c r="B519" i="2"/>
  <c r="G519" i="2" s="1"/>
  <c r="B520" i="2"/>
  <c r="G520" i="2" s="1"/>
  <c r="B521" i="2"/>
  <c r="G521" i="2" s="1"/>
  <c r="B522" i="2"/>
  <c r="G522" i="2" s="1"/>
  <c r="B523" i="2"/>
  <c r="G523" i="2" s="1"/>
  <c r="B524" i="2"/>
  <c r="G524" i="2" s="1"/>
  <c r="B525" i="2"/>
  <c r="G525" i="2" s="1"/>
  <c r="B526" i="2"/>
  <c r="G526" i="2" s="1"/>
  <c r="B527" i="2"/>
  <c r="G527" i="2" s="1"/>
  <c r="B528" i="2"/>
  <c r="G528" i="2" s="1"/>
  <c r="B529" i="2"/>
  <c r="G529" i="2" s="1"/>
  <c r="B530" i="2"/>
  <c r="G530" i="2" s="1"/>
  <c r="B531" i="2"/>
  <c r="G531" i="2" s="1"/>
  <c r="B532" i="2"/>
  <c r="G532" i="2" s="1"/>
  <c r="B533" i="2"/>
  <c r="G533" i="2" s="1"/>
  <c r="B534" i="2"/>
  <c r="G534" i="2" s="1"/>
  <c r="B535" i="2"/>
  <c r="G535" i="2" s="1"/>
  <c r="B536" i="2"/>
  <c r="G536" i="2" s="1"/>
  <c r="B537" i="2"/>
  <c r="G537" i="2" s="1"/>
  <c r="B538" i="2"/>
  <c r="G538" i="2" s="1"/>
  <c r="B539" i="2"/>
  <c r="G539" i="2" s="1"/>
  <c r="B540" i="2"/>
  <c r="G540" i="2" s="1"/>
  <c r="B541" i="2"/>
  <c r="G541" i="2" s="1"/>
  <c r="B542" i="2"/>
  <c r="G542" i="2" s="1"/>
  <c r="B543" i="2"/>
  <c r="G543" i="2" s="1"/>
  <c r="B544" i="2"/>
  <c r="G544" i="2" s="1"/>
  <c r="B545" i="2"/>
  <c r="G545" i="2" s="1"/>
  <c r="B546" i="2"/>
  <c r="G546" i="2" s="1"/>
  <c r="B547" i="2"/>
  <c r="G547" i="2" s="1"/>
  <c r="B548" i="2"/>
  <c r="G548" i="2" s="1"/>
  <c r="B549" i="2"/>
  <c r="G549" i="2" s="1"/>
  <c r="B550" i="2"/>
  <c r="G550" i="2" s="1"/>
  <c r="B551" i="2"/>
  <c r="G551" i="2" s="1"/>
  <c r="B552" i="2"/>
  <c r="G552" i="2" s="1"/>
  <c r="B553" i="2"/>
  <c r="G553" i="2" s="1"/>
  <c r="B554" i="2"/>
  <c r="G554" i="2" s="1"/>
  <c r="B555" i="2"/>
  <c r="G555" i="2" s="1"/>
  <c r="B556" i="2"/>
  <c r="G556" i="2" s="1"/>
  <c r="B557" i="2"/>
  <c r="G557" i="2" s="1"/>
  <c r="B558" i="2"/>
  <c r="G558" i="2" s="1"/>
  <c r="B559" i="2"/>
  <c r="G559" i="2" s="1"/>
  <c r="B560" i="2"/>
  <c r="G560" i="2" s="1"/>
  <c r="B561" i="2"/>
  <c r="G561" i="2" s="1"/>
  <c r="B562" i="2"/>
  <c r="G562" i="2" s="1"/>
  <c r="B563" i="2"/>
  <c r="G563" i="2" s="1"/>
  <c r="B564" i="2"/>
  <c r="G564" i="2" s="1"/>
  <c r="B565" i="2"/>
  <c r="G565" i="2" s="1"/>
  <c r="B566" i="2"/>
  <c r="G566" i="2" s="1"/>
  <c r="B567" i="2"/>
  <c r="G567" i="2" s="1"/>
  <c r="B568" i="2"/>
  <c r="G568" i="2" s="1"/>
  <c r="B569" i="2"/>
  <c r="G569" i="2" s="1"/>
  <c r="B570" i="2"/>
  <c r="G570" i="2" s="1"/>
  <c r="B571" i="2"/>
  <c r="G571" i="2" s="1"/>
  <c r="B572" i="2"/>
  <c r="G572" i="2" s="1"/>
  <c r="B573" i="2"/>
  <c r="G573" i="2" s="1"/>
  <c r="B574" i="2"/>
  <c r="G574" i="2" s="1"/>
  <c r="B575" i="2"/>
  <c r="G575" i="2" s="1"/>
  <c r="B576" i="2"/>
  <c r="G576" i="2" s="1"/>
  <c r="B577" i="2"/>
  <c r="G577" i="2" s="1"/>
  <c r="B578" i="2"/>
  <c r="G578" i="2" s="1"/>
  <c r="B579" i="2"/>
  <c r="G579" i="2" s="1"/>
  <c r="B580" i="2"/>
  <c r="G580" i="2" s="1"/>
  <c r="B581" i="2"/>
  <c r="G581" i="2" s="1"/>
  <c r="B582" i="2"/>
  <c r="G582" i="2" s="1"/>
  <c r="B583" i="2"/>
  <c r="G583" i="2" s="1"/>
  <c r="B584" i="2"/>
  <c r="G584" i="2" s="1"/>
  <c r="B585" i="2"/>
  <c r="G585" i="2" s="1"/>
  <c r="B586" i="2"/>
  <c r="G586" i="2" s="1"/>
  <c r="B587" i="2"/>
  <c r="G587" i="2" s="1"/>
  <c r="B588" i="2"/>
  <c r="G588" i="2" s="1"/>
  <c r="B589" i="2"/>
  <c r="G589" i="2" s="1"/>
  <c r="B590" i="2"/>
  <c r="G590" i="2" s="1"/>
  <c r="B591" i="2"/>
  <c r="G591" i="2" s="1"/>
  <c r="B592" i="2"/>
  <c r="G592" i="2" s="1"/>
  <c r="B593" i="2"/>
  <c r="G593" i="2" s="1"/>
  <c r="B594" i="2"/>
  <c r="G594" i="2" s="1"/>
  <c r="B595" i="2"/>
  <c r="G595" i="2" s="1"/>
  <c r="B596" i="2"/>
  <c r="G596" i="2" s="1"/>
  <c r="B597" i="2"/>
  <c r="G597" i="2" s="1"/>
  <c r="B598" i="2"/>
  <c r="G598" i="2" s="1"/>
  <c r="B599" i="2"/>
  <c r="G599" i="2" s="1"/>
  <c r="B600" i="2"/>
  <c r="G600" i="2" s="1"/>
  <c r="B601" i="2"/>
  <c r="G601" i="2" s="1"/>
  <c r="B602" i="2"/>
  <c r="G602" i="2" s="1"/>
  <c r="B603" i="2"/>
  <c r="G603" i="2" s="1"/>
  <c r="B604" i="2"/>
  <c r="G604" i="2" s="1"/>
  <c r="B605" i="2"/>
  <c r="G605" i="2" s="1"/>
  <c r="B606" i="2"/>
  <c r="G606" i="2" s="1"/>
  <c r="B607" i="2"/>
  <c r="G607" i="2" s="1"/>
  <c r="B608" i="2"/>
  <c r="G608" i="2" s="1"/>
  <c r="B609" i="2"/>
  <c r="G609" i="2" s="1"/>
  <c r="B610" i="2"/>
  <c r="G610" i="2" s="1"/>
  <c r="B611" i="2"/>
  <c r="G611" i="2" s="1"/>
  <c r="B612" i="2"/>
  <c r="G612" i="2" s="1"/>
  <c r="B613" i="2"/>
  <c r="G613" i="2" s="1"/>
  <c r="B614" i="2"/>
  <c r="G614" i="2" s="1"/>
  <c r="B615" i="2"/>
  <c r="G615" i="2" s="1"/>
  <c r="B616" i="2"/>
  <c r="G616" i="2" s="1"/>
  <c r="B617" i="2"/>
  <c r="G617" i="2" s="1"/>
  <c r="B618" i="2"/>
  <c r="G618" i="2" s="1"/>
  <c r="B619" i="2"/>
  <c r="G619" i="2" s="1"/>
  <c r="B620" i="2"/>
  <c r="G620" i="2" s="1"/>
  <c r="B621" i="2"/>
  <c r="G621" i="2" s="1"/>
  <c r="B622" i="2"/>
  <c r="G622" i="2" s="1"/>
  <c r="B623" i="2"/>
  <c r="G623" i="2" s="1"/>
  <c r="B624" i="2"/>
  <c r="G624" i="2" s="1"/>
  <c r="B625" i="2"/>
  <c r="G625" i="2" s="1"/>
  <c r="B626" i="2"/>
  <c r="G626" i="2" s="1"/>
  <c r="B627" i="2"/>
  <c r="G627" i="2" s="1"/>
  <c r="B628" i="2"/>
  <c r="G628" i="2" s="1"/>
  <c r="B629" i="2"/>
  <c r="G629" i="2" s="1"/>
  <c r="B630" i="2"/>
  <c r="G630" i="2" s="1"/>
  <c r="B631" i="2"/>
  <c r="G631" i="2" s="1"/>
  <c r="B632" i="2"/>
  <c r="G632" i="2" s="1"/>
  <c r="B633" i="2"/>
  <c r="G633" i="2" s="1"/>
  <c r="B634" i="2"/>
  <c r="G634" i="2" s="1"/>
  <c r="B635" i="2"/>
  <c r="G635" i="2" s="1"/>
  <c r="B636" i="2"/>
  <c r="G636" i="2" s="1"/>
  <c r="B637" i="2"/>
  <c r="G637" i="2" s="1"/>
  <c r="B638" i="2"/>
  <c r="G638" i="2" s="1"/>
  <c r="B639" i="2"/>
  <c r="G639" i="2" s="1"/>
  <c r="B640" i="2"/>
  <c r="G640" i="2" s="1"/>
  <c r="B641" i="2"/>
  <c r="G641" i="2" s="1"/>
  <c r="B642" i="2"/>
  <c r="G642" i="2" s="1"/>
  <c r="B643" i="2"/>
  <c r="G643" i="2" s="1"/>
  <c r="B644" i="2"/>
  <c r="G644" i="2" s="1"/>
  <c r="B645" i="2"/>
  <c r="G645" i="2" s="1"/>
  <c r="B646" i="2"/>
  <c r="G646" i="2" s="1"/>
  <c r="B647" i="2"/>
  <c r="G647" i="2" s="1"/>
  <c r="B648" i="2"/>
  <c r="G648" i="2" s="1"/>
  <c r="B649" i="2"/>
  <c r="G649" i="2" s="1"/>
  <c r="B650" i="2"/>
  <c r="G650" i="2" s="1"/>
  <c r="B651" i="2"/>
  <c r="G651" i="2" s="1"/>
  <c r="B652" i="2"/>
  <c r="G652" i="2" s="1"/>
  <c r="B653" i="2"/>
  <c r="G653" i="2" s="1"/>
  <c r="B654" i="2"/>
  <c r="G654" i="2" s="1"/>
  <c r="B655" i="2"/>
  <c r="G655" i="2" s="1"/>
  <c r="B656" i="2"/>
  <c r="G656" i="2" s="1"/>
  <c r="B657" i="2"/>
  <c r="G657" i="2" s="1"/>
  <c r="B658" i="2"/>
  <c r="G658" i="2" s="1"/>
  <c r="B659" i="2"/>
  <c r="G659" i="2" s="1"/>
  <c r="B660" i="2"/>
  <c r="G660" i="2" s="1"/>
  <c r="B661" i="2"/>
  <c r="G661" i="2" s="1"/>
  <c r="B506" i="2"/>
  <c r="G506" i="2" s="1"/>
  <c r="B3" i="2"/>
  <c r="G3" i="2" s="1"/>
  <c r="B4" i="2"/>
  <c r="G4" i="2" s="1"/>
  <c r="B5" i="2"/>
  <c r="G5" i="2" s="1"/>
  <c r="B6" i="2"/>
  <c r="G6" i="2" s="1"/>
  <c r="B7" i="2"/>
  <c r="G7" i="2" s="1"/>
  <c r="B8" i="2"/>
  <c r="G8" i="2" s="1"/>
  <c r="B9" i="2"/>
  <c r="G9" i="2" s="1"/>
  <c r="B10" i="2"/>
  <c r="G10" i="2" s="1"/>
  <c r="B11" i="2"/>
  <c r="G11" i="2" s="1"/>
  <c r="B12" i="2"/>
  <c r="G12" i="2" s="1"/>
  <c r="B13" i="2"/>
  <c r="G13" i="2" s="1"/>
  <c r="B14" i="2"/>
  <c r="G14" i="2" s="1"/>
  <c r="B15" i="2"/>
  <c r="G15" i="2" s="1"/>
  <c r="B16" i="2"/>
  <c r="G16" i="2" s="1"/>
  <c r="B17" i="2"/>
  <c r="G17" i="2" s="1"/>
  <c r="B18" i="2"/>
  <c r="G18" i="2" s="1"/>
  <c r="B19" i="2"/>
  <c r="G19" i="2" s="1"/>
  <c r="B20" i="2"/>
  <c r="G20" i="2" s="1"/>
  <c r="B21" i="2"/>
  <c r="G21" i="2" s="1"/>
  <c r="B22" i="2"/>
  <c r="G22" i="2" s="1"/>
  <c r="B23" i="2"/>
  <c r="G23" i="2" s="1"/>
  <c r="B24" i="2"/>
  <c r="G24" i="2" s="1"/>
  <c r="B25" i="2"/>
  <c r="G25" i="2" s="1"/>
  <c r="B26" i="2"/>
  <c r="G26" i="2" s="1"/>
  <c r="B27" i="2"/>
  <c r="G27" i="2" s="1"/>
  <c r="B28" i="2"/>
  <c r="G28" i="2" s="1"/>
  <c r="B29" i="2"/>
  <c r="G29" i="2" s="1"/>
  <c r="B30" i="2"/>
  <c r="G30" i="2" s="1"/>
  <c r="B31" i="2"/>
  <c r="G31" i="2" s="1"/>
  <c r="B32" i="2"/>
  <c r="G32" i="2" s="1"/>
  <c r="B33" i="2"/>
  <c r="G33" i="2" s="1"/>
  <c r="B34" i="2"/>
  <c r="G34" i="2" s="1"/>
  <c r="B35" i="2"/>
  <c r="G35" i="2" s="1"/>
  <c r="B36" i="2"/>
  <c r="G36" i="2" s="1"/>
  <c r="B37" i="2"/>
  <c r="G37" i="2" s="1"/>
  <c r="B38" i="2"/>
  <c r="G38" i="2" s="1"/>
  <c r="B39" i="2"/>
  <c r="G39" i="2" s="1"/>
  <c r="B40" i="2"/>
  <c r="G40" i="2" s="1"/>
  <c r="B41" i="2"/>
  <c r="G41" i="2" s="1"/>
  <c r="B42" i="2"/>
  <c r="G42" i="2" s="1"/>
  <c r="B43" i="2"/>
  <c r="G43" i="2" s="1"/>
  <c r="B44" i="2"/>
  <c r="G44" i="2" s="1"/>
  <c r="B45" i="2"/>
  <c r="G45" i="2" s="1"/>
  <c r="B46" i="2"/>
  <c r="G46" i="2" s="1"/>
  <c r="B47" i="2"/>
  <c r="G47" i="2" s="1"/>
  <c r="B48" i="2"/>
  <c r="G48" i="2" s="1"/>
  <c r="B49" i="2"/>
  <c r="G49" i="2" s="1"/>
  <c r="B50" i="2"/>
  <c r="G50" i="2" s="1"/>
  <c r="B51" i="2"/>
  <c r="G51" i="2" s="1"/>
  <c r="B52" i="2"/>
  <c r="G52" i="2" s="1"/>
  <c r="B53" i="2"/>
  <c r="G53" i="2" s="1"/>
  <c r="B54" i="2"/>
  <c r="G54" i="2" s="1"/>
  <c r="B55" i="2"/>
  <c r="G55" i="2" s="1"/>
  <c r="B56" i="2"/>
  <c r="G56" i="2" s="1"/>
  <c r="B57" i="2"/>
  <c r="G57" i="2" s="1"/>
  <c r="B58" i="2"/>
  <c r="G58" i="2" s="1"/>
  <c r="B59" i="2"/>
  <c r="G59" i="2" s="1"/>
  <c r="B60" i="2"/>
  <c r="G60" i="2" s="1"/>
  <c r="B61" i="2"/>
  <c r="G61" i="2" s="1"/>
  <c r="B62" i="2"/>
  <c r="G62" i="2" s="1"/>
  <c r="B63" i="2"/>
  <c r="G63" i="2" s="1"/>
  <c r="B64" i="2"/>
  <c r="G64" i="2" s="1"/>
  <c r="B65" i="2"/>
  <c r="G65" i="2" s="1"/>
  <c r="B66" i="2"/>
  <c r="G66" i="2" s="1"/>
  <c r="B67" i="2"/>
  <c r="G67" i="2" s="1"/>
  <c r="B68" i="2"/>
  <c r="G68" i="2" s="1"/>
  <c r="B69" i="2"/>
  <c r="G69" i="2" s="1"/>
  <c r="B70" i="2"/>
  <c r="G70" i="2" s="1"/>
  <c r="B71" i="2"/>
  <c r="G71" i="2" s="1"/>
  <c r="B72" i="2"/>
  <c r="G72" i="2" s="1"/>
  <c r="B73" i="2"/>
  <c r="G73" i="2" s="1"/>
  <c r="B74" i="2"/>
  <c r="G74" i="2" s="1"/>
  <c r="B75" i="2"/>
  <c r="G75" i="2" s="1"/>
  <c r="B76" i="2"/>
  <c r="G76" i="2" s="1"/>
  <c r="B77" i="2"/>
  <c r="G77" i="2" s="1"/>
  <c r="B78" i="2"/>
  <c r="G78" i="2" s="1"/>
  <c r="B79" i="2"/>
  <c r="G79" i="2" s="1"/>
  <c r="B80" i="2"/>
  <c r="G80" i="2" s="1"/>
  <c r="B81" i="2"/>
  <c r="G81" i="2" s="1"/>
  <c r="B82" i="2"/>
  <c r="G82" i="2" s="1"/>
  <c r="B83" i="2"/>
  <c r="G83" i="2" s="1"/>
  <c r="B84" i="2"/>
  <c r="G84" i="2" s="1"/>
  <c r="B85" i="2"/>
  <c r="G85" i="2" s="1"/>
  <c r="B86" i="2"/>
  <c r="G86" i="2" s="1"/>
  <c r="B87" i="2"/>
  <c r="G87" i="2" s="1"/>
  <c r="B88" i="2"/>
  <c r="G88" i="2" s="1"/>
  <c r="B89" i="2"/>
  <c r="G89" i="2" s="1"/>
  <c r="B90" i="2"/>
  <c r="G90" i="2" s="1"/>
  <c r="B91" i="2"/>
  <c r="G91" i="2" s="1"/>
  <c r="B92" i="2"/>
  <c r="G92" i="2" s="1"/>
  <c r="B93" i="2"/>
  <c r="G93" i="2" s="1"/>
  <c r="B94" i="2"/>
  <c r="G94" i="2" s="1"/>
  <c r="B95" i="2"/>
  <c r="G95" i="2" s="1"/>
  <c r="B96" i="2"/>
  <c r="G96" i="2" s="1"/>
  <c r="B97" i="2"/>
  <c r="G97" i="2" s="1"/>
  <c r="B98" i="2"/>
  <c r="G98" i="2" s="1"/>
  <c r="B99" i="2"/>
  <c r="G99" i="2" s="1"/>
  <c r="B100" i="2"/>
  <c r="G100" i="2" s="1"/>
  <c r="B101" i="2"/>
  <c r="G101" i="2" s="1"/>
  <c r="B102" i="2"/>
  <c r="G102" i="2" s="1"/>
  <c r="B103" i="2"/>
  <c r="G103" i="2" s="1"/>
  <c r="B104" i="2"/>
  <c r="G104" i="2" s="1"/>
  <c r="B105" i="2"/>
  <c r="G105" i="2" s="1"/>
  <c r="B106" i="2"/>
  <c r="G106" i="2" s="1"/>
  <c r="B107" i="2"/>
  <c r="G107" i="2" s="1"/>
  <c r="B108" i="2"/>
  <c r="G108" i="2" s="1"/>
  <c r="B109" i="2"/>
  <c r="G109" i="2" s="1"/>
  <c r="B110" i="2"/>
  <c r="G110" i="2" s="1"/>
  <c r="B111" i="2"/>
  <c r="G111" i="2" s="1"/>
  <c r="B112" i="2"/>
  <c r="G112" i="2" s="1"/>
  <c r="B113" i="2"/>
  <c r="G113" i="2" s="1"/>
  <c r="B114" i="2"/>
  <c r="G114" i="2" s="1"/>
  <c r="B115" i="2"/>
  <c r="G115" i="2" s="1"/>
  <c r="B116" i="2"/>
  <c r="G116" i="2" s="1"/>
  <c r="B117" i="2"/>
  <c r="G117" i="2" s="1"/>
  <c r="B118" i="2"/>
  <c r="G118" i="2" s="1"/>
  <c r="B119" i="2"/>
  <c r="G119" i="2" s="1"/>
  <c r="B120" i="2"/>
  <c r="G120" i="2" s="1"/>
  <c r="B121" i="2"/>
  <c r="G121" i="2" s="1"/>
  <c r="B122" i="2"/>
  <c r="G122" i="2" s="1"/>
  <c r="B123" i="2"/>
  <c r="G123" i="2" s="1"/>
  <c r="B124" i="2"/>
  <c r="G124" i="2" s="1"/>
  <c r="B125" i="2"/>
  <c r="G125" i="2" s="1"/>
  <c r="B126" i="2"/>
  <c r="G126" i="2" s="1"/>
  <c r="B127" i="2"/>
  <c r="G127" i="2" s="1"/>
  <c r="B128" i="2"/>
  <c r="G128" i="2" s="1"/>
  <c r="B129" i="2"/>
  <c r="G129" i="2" s="1"/>
  <c r="B130" i="2"/>
  <c r="G130" i="2" s="1"/>
  <c r="B131" i="2"/>
  <c r="G131" i="2" s="1"/>
  <c r="B132" i="2"/>
  <c r="G132" i="2" s="1"/>
  <c r="B133" i="2"/>
  <c r="G133" i="2" s="1"/>
  <c r="B134" i="2"/>
  <c r="G134" i="2" s="1"/>
  <c r="B135" i="2"/>
  <c r="G135" i="2" s="1"/>
  <c r="B136" i="2"/>
  <c r="G136" i="2" s="1"/>
  <c r="B137" i="2"/>
  <c r="G137" i="2" s="1"/>
  <c r="B138" i="2"/>
  <c r="G138" i="2" s="1"/>
  <c r="B139" i="2"/>
  <c r="G139" i="2" s="1"/>
  <c r="B140" i="2"/>
  <c r="G140" i="2" s="1"/>
  <c r="B141" i="2"/>
  <c r="G141" i="2" s="1"/>
  <c r="B142" i="2"/>
  <c r="G142" i="2" s="1"/>
  <c r="B143" i="2"/>
  <c r="G143" i="2" s="1"/>
  <c r="B144" i="2"/>
  <c r="G144" i="2" s="1"/>
  <c r="B145" i="2"/>
  <c r="G145" i="2" s="1"/>
  <c r="B146" i="2"/>
  <c r="G146" i="2" s="1"/>
  <c r="B147" i="2"/>
  <c r="G147" i="2" s="1"/>
  <c r="B148" i="2"/>
  <c r="G148" i="2" s="1"/>
  <c r="B149" i="2"/>
  <c r="G149" i="2" s="1"/>
  <c r="B150" i="2"/>
  <c r="G150" i="2" s="1"/>
  <c r="B151" i="2"/>
  <c r="G151" i="2" s="1"/>
  <c r="B152" i="2"/>
  <c r="G152" i="2" s="1"/>
  <c r="B153" i="2"/>
  <c r="G153" i="2" s="1"/>
  <c r="B154" i="2"/>
  <c r="G154" i="2" s="1"/>
  <c r="B155" i="2"/>
  <c r="G155" i="2" s="1"/>
  <c r="B156" i="2"/>
  <c r="G156" i="2" s="1"/>
  <c r="B157" i="2"/>
  <c r="G157" i="2" s="1"/>
  <c r="B158" i="2"/>
  <c r="G158" i="2" s="1"/>
  <c r="B159" i="2"/>
  <c r="G159" i="2" s="1"/>
  <c r="B160" i="2"/>
  <c r="G160" i="2" s="1"/>
  <c r="B161" i="2"/>
  <c r="G161" i="2" s="1"/>
  <c r="B162" i="2"/>
  <c r="G162" i="2" s="1"/>
  <c r="B163" i="2"/>
  <c r="G163" i="2" s="1"/>
  <c r="B164" i="2"/>
  <c r="G164" i="2" s="1"/>
  <c r="B165" i="2"/>
  <c r="G165" i="2" s="1"/>
  <c r="B166" i="2"/>
  <c r="G166" i="2" s="1"/>
  <c r="B167" i="2"/>
  <c r="G167" i="2" s="1"/>
  <c r="B168" i="2"/>
  <c r="G168" i="2" s="1"/>
  <c r="B169" i="2"/>
  <c r="G169" i="2" s="1"/>
  <c r="B170" i="2"/>
  <c r="G170" i="2" s="1"/>
  <c r="B171" i="2"/>
  <c r="G171" i="2" s="1"/>
  <c r="B172" i="2"/>
  <c r="G172" i="2" s="1"/>
  <c r="B173" i="2"/>
  <c r="G173" i="2" s="1"/>
  <c r="B174" i="2"/>
  <c r="G174" i="2" s="1"/>
  <c r="B175" i="2"/>
  <c r="G175" i="2" s="1"/>
  <c r="B176" i="2"/>
  <c r="G176" i="2" s="1"/>
  <c r="B177" i="2"/>
  <c r="G177" i="2" s="1"/>
  <c r="B178" i="2"/>
  <c r="G178" i="2" s="1"/>
  <c r="B179" i="2"/>
  <c r="G179" i="2" s="1"/>
  <c r="B180" i="2"/>
  <c r="G180" i="2" s="1"/>
  <c r="B181" i="2"/>
  <c r="G181" i="2" s="1"/>
  <c r="B182" i="2"/>
  <c r="G182" i="2" s="1"/>
  <c r="B183" i="2"/>
  <c r="G183" i="2" s="1"/>
  <c r="B184" i="2"/>
  <c r="G184" i="2" s="1"/>
  <c r="B185" i="2"/>
  <c r="G185" i="2" s="1"/>
  <c r="B186" i="2"/>
  <c r="G186" i="2" s="1"/>
  <c r="B187" i="2"/>
  <c r="G187" i="2" s="1"/>
  <c r="B188" i="2"/>
  <c r="G188" i="2" s="1"/>
  <c r="B189" i="2"/>
  <c r="G189" i="2" s="1"/>
  <c r="B190" i="2"/>
  <c r="G190" i="2" s="1"/>
  <c r="B191" i="2"/>
  <c r="G191" i="2" s="1"/>
  <c r="B192" i="2"/>
  <c r="G192" i="2" s="1"/>
  <c r="B193" i="2"/>
  <c r="G193" i="2" s="1"/>
  <c r="B194" i="2"/>
  <c r="G194" i="2" s="1"/>
  <c r="B195" i="2"/>
  <c r="G195" i="2" s="1"/>
  <c r="B196" i="2"/>
  <c r="G196" i="2" s="1"/>
  <c r="B197" i="2"/>
  <c r="G197" i="2" s="1"/>
  <c r="B198" i="2"/>
  <c r="G198" i="2" s="1"/>
  <c r="B199" i="2"/>
  <c r="G199" i="2" s="1"/>
  <c r="B200" i="2"/>
  <c r="G200" i="2" s="1"/>
  <c r="B201" i="2"/>
  <c r="G201" i="2" s="1"/>
  <c r="B202" i="2"/>
  <c r="G202" i="2" s="1"/>
  <c r="B203" i="2"/>
  <c r="G203" i="2" s="1"/>
  <c r="B204" i="2"/>
  <c r="G204" i="2" s="1"/>
  <c r="B205" i="2"/>
  <c r="G205" i="2" s="1"/>
  <c r="B206" i="2"/>
  <c r="G206" i="2" s="1"/>
  <c r="B207" i="2"/>
  <c r="G207" i="2" s="1"/>
  <c r="B208" i="2"/>
  <c r="G208" i="2" s="1"/>
  <c r="B209" i="2"/>
  <c r="G209" i="2" s="1"/>
  <c r="B210" i="2"/>
  <c r="G210" i="2" s="1"/>
  <c r="B211" i="2"/>
  <c r="G211" i="2" s="1"/>
  <c r="B212" i="2"/>
  <c r="G212" i="2" s="1"/>
  <c r="B213" i="2"/>
  <c r="G213" i="2" s="1"/>
  <c r="B214" i="2"/>
  <c r="G214" i="2" s="1"/>
  <c r="B215" i="2"/>
  <c r="G215" i="2" s="1"/>
  <c r="B216" i="2"/>
  <c r="G216" i="2" s="1"/>
  <c r="B217" i="2"/>
  <c r="G217" i="2" s="1"/>
  <c r="B218" i="2"/>
  <c r="G218" i="2" s="1"/>
  <c r="B219" i="2"/>
  <c r="G219" i="2" s="1"/>
  <c r="B220" i="2"/>
  <c r="G220" i="2" s="1"/>
  <c r="B221" i="2"/>
  <c r="G221" i="2" s="1"/>
  <c r="B222" i="2"/>
  <c r="G222" i="2" s="1"/>
  <c r="B223" i="2"/>
  <c r="G223" i="2" s="1"/>
  <c r="B224" i="2"/>
  <c r="G224" i="2" s="1"/>
  <c r="B225" i="2"/>
  <c r="G225" i="2" s="1"/>
  <c r="B226" i="2"/>
  <c r="G226" i="2" s="1"/>
  <c r="B227" i="2"/>
  <c r="G227" i="2" s="1"/>
  <c r="B228" i="2"/>
  <c r="G228" i="2" s="1"/>
  <c r="B229" i="2"/>
  <c r="G229" i="2" s="1"/>
  <c r="B230" i="2"/>
  <c r="G230" i="2" s="1"/>
  <c r="B231" i="2"/>
  <c r="G231" i="2" s="1"/>
  <c r="B232" i="2"/>
  <c r="G232" i="2" s="1"/>
  <c r="B375" i="2"/>
  <c r="G375" i="2" s="1"/>
  <c r="B376" i="2"/>
  <c r="G376" i="2" s="1"/>
  <c r="B377" i="2"/>
  <c r="G377" i="2" s="1"/>
  <c r="B378" i="2"/>
  <c r="G378" i="2" s="1"/>
  <c r="B379" i="2"/>
  <c r="G379" i="2" s="1"/>
  <c r="B380" i="2"/>
  <c r="G380" i="2" s="1"/>
  <c r="B381" i="2"/>
  <c r="G381" i="2" s="1"/>
  <c r="B382" i="2"/>
  <c r="G382" i="2" s="1"/>
  <c r="B383" i="2"/>
  <c r="G383" i="2" s="1"/>
  <c r="B384" i="2"/>
  <c r="G384" i="2" s="1"/>
  <c r="B385" i="2"/>
  <c r="G385" i="2" s="1"/>
  <c r="B386" i="2"/>
  <c r="G386" i="2" s="1"/>
  <c r="B387" i="2"/>
  <c r="G387" i="2" s="1"/>
  <c r="B388" i="2"/>
  <c r="G388" i="2" s="1"/>
  <c r="B389" i="2"/>
  <c r="G389" i="2" s="1"/>
  <c r="B390" i="2"/>
  <c r="G390" i="2" s="1"/>
  <c r="B391" i="2"/>
  <c r="G391" i="2" s="1"/>
  <c r="B392" i="2"/>
  <c r="G392" i="2" s="1"/>
  <c r="B393" i="2"/>
  <c r="G393" i="2" s="1"/>
  <c r="B394" i="2"/>
  <c r="G394" i="2" s="1"/>
  <c r="B395" i="2"/>
  <c r="G395" i="2" s="1"/>
  <c r="B396" i="2"/>
  <c r="G396" i="2" s="1"/>
  <c r="B397" i="2"/>
  <c r="G397" i="2" s="1"/>
  <c r="B398" i="2"/>
  <c r="G398" i="2" s="1"/>
  <c r="B399" i="2"/>
  <c r="G399" i="2" s="1"/>
  <c r="B400" i="2"/>
  <c r="G400" i="2" s="1"/>
  <c r="B401" i="2"/>
  <c r="G401" i="2" s="1"/>
  <c r="B402" i="2"/>
  <c r="G402" i="2" s="1"/>
  <c r="B403" i="2"/>
  <c r="G403" i="2" s="1"/>
  <c r="B404" i="2"/>
  <c r="G404" i="2" s="1"/>
  <c r="B405" i="2"/>
  <c r="G405" i="2" s="1"/>
  <c r="B406" i="2"/>
  <c r="G406" i="2" s="1"/>
  <c r="B407" i="2"/>
  <c r="G407" i="2" s="1"/>
  <c r="B408" i="2"/>
  <c r="G408" i="2" s="1"/>
  <c r="B409" i="2"/>
  <c r="G409" i="2" s="1"/>
  <c r="B410" i="2"/>
  <c r="G410" i="2" s="1"/>
  <c r="B411" i="2"/>
  <c r="G411" i="2" s="1"/>
  <c r="B412" i="2"/>
  <c r="G412" i="2" s="1"/>
  <c r="B413" i="2"/>
  <c r="G413" i="2" s="1"/>
  <c r="B414" i="2"/>
  <c r="G414" i="2" s="1"/>
  <c r="B415" i="2"/>
  <c r="G415" i="2" s="1"/>
  <c r="B416" i="2"/>
  <c r="G416" i="2" s="1"/>
  <c r="B417" i="2"/>
  <c r="G417" i="2" s="1"/>
  <c r="B418" i="2"/>
  <c r="G418" i="2" s="1"/>
  <c r="B419" i="2"/>
  <c r="G419" i="2" s="1"/>
  <c r="B420" i="2"/>
  <c r="G420" i="2" s="1"/>
  <c r="B421" i="2"/>
  <c r="G421" i="2" s="1"/>
  <c r="B422" i="2"/>
  <c r="G422" i="2" s="1"/>
  <c r="B423" i="2"/>
  <c r="G423" i="2" s="1"/>
  <c r="B424" i="2"/>
  <c r="G424" i="2" s="1"/>
  <c r="B425" i="2"/>
  <c r="G425" i="2" s="1"/>
  <c r="B426" i="2"/>
  <c r="G426" i="2" s="1"/>
  <c r="B427" i="2"/>
  <c r="G427" i="2" s="1"/>
  <c r="B428" i="2"/>
  <c r="G428" i="2" s="1"/>
  <c r="B429" i="2"/>
  <c r="G429" i="2" s="1"/>
  <c r="B430" i="2"/>
  <c r="G430" i="2" s="1"/>
  <c r="B431" i="2"/>
  <c r="G431" i="2" s="1"/>
  <c r="B432" i="2"/>
  <c r="G432" i="2" s="1"/>
  <c r="B433" i="2"/>
  <c r="G433" i="2" s="1"/>
  <c r="B434" i="2"/>
  <c r="G434" i="2" s="1"/>
  <c r="B435" i="2"/>
  <c r="G435" i="2" s="1"/>
  <c r="B436" i="2"/>
  <c r="G436" i="2" s="1"/>
  <c r="B437" i="2"/>
  <c r="G437" i="2" s="1"/>
  <c r="B438" i="2"/>
  <c r="G438" i="2" s="1"/>
  <c r="B439" i="2"/>
  <c r="G439" i="2" s="1"/>
  <c r="B440" i="2"/>
  <c r="G440" i="2" s="1"/>
  <c r="B441" i="2"/>
  <c r="G441" i="2" s="1"/>
  <c r="B442" i="2"/>
  <c r="G442" i="2" s="1"/>
  <c r="B443" i="2"/>
  <c r="G443" i="2" s="1"/>
  <c r="B444" i="2"/>
  <c r="G444" i="2" s="1"/>
  <c r="B445" i="2"/>
  <c r="G445" i="2" s="1"/>
  <c r="B446" i="2"/>
  <c r="G446" i="2" s="1"/>
  <c r="B447" i="2"/>
  <c r="G447" i="2" s="1"/>
  <c r="B448" i="2"/>
  <c r="G448" i="2" s="1"/>
  <c r="B449" i="2"/>
  <c r="G449" i="2" s="1"/>
  <c r="B450" i="2"/>
  <c r="G450" i="2" s="1"/>
  <c r="B451" i="2"/>
  <c r="G451" i="2" s="1"/>
  <c r="B452" i="2"/>
  <c r="G452" i="2" s="1"/>
  <c r="B453" i="2"/>
  <c r="G453" i="2" s="1"/>
  <c r="B454" i="2"/>
  <c r="G454" i="2" s="1"/>
  <c r="B455" i="2"/>
  <c r="G455" i="2" s="1"/>
  <c r="B456" i="2"/>
  <c r="G456" i="2" s="1"/>
  <c r="B457" i="2"/>
  <c r="G457" i="2" s="1"/>
  <c r="B458" i="2"/>
  <c r="G458" i="2" s="1"/>
  <c r="B459" i="2"/>
  <c r="G459" i="2" s="1"/>
  <c r="B460" i="2"/>
  <c r="G460" i="2" s="1"/>
  <c r="B461" i="2"/>
  <c r="G461" i="2" s="1"/>
  <c r="B462" i="2"/>
  <c r="G462" i="2" s="1"/>
  <c r="B463" i="2"/>
  <c r="G463" i="2" s="1"/>
  <c r="B464" i="2"/>
  <c r="G464" i="2" s="1"/>
  <c r="B465" i="2"/>
  <c r="G465" i="2" s="1"/>
  <c r="B466" i="2"/>
  <c r="G466" i="2" s="1"/>
  <c r="B467" i="2"/>
  <c r="G467" i="2" s="1"/>
  <c r="B468" i="2"/>
  <c r="G468" i="2" s="1"/>
  <c r="B469" i="2"/>
  <c r="G469" i="2" s="1"/>
  <c r="B470" i="2"/>
  <c r="G470" i="2" s="1"/>
  <c r="B471" i="2"/>
  <c r="G471" i="2" s="1"/>
  <c r="B472" i="2"/>
  <c r="G472" i="2" s="1"/>
  <c r="B473" i="2"/>
  <c r="G473" i="2" s="1"/>
  <c r="B474" i="2"/>
  <c r="G474" i="2" s="1"/>
  <c r="B475" i="2"/>
  <c r="G475" i="2" s="1"/>
  <c r="B476" i="2"/>
  <c r="G476" i="2" s="1"/>
  <c r="B477" i="2"/>
  <c r="G477" i="2" s="1"/>
  <c r="B478" i="2"/>
  <c r="G478" i="2" s="1"/>
  <c r="B479" i="2"/>
  <c r="G479" i="2" s="1"/>
  <c r="B480" i="2"/>
  <c r="G480" i="2" s="1"/>
  <c r="B481" i="2"/>
  <c r="G481" i="2" s="1"/>
  <c r="B482" i="2"/>
  <c r="G482" i="2" s="1"/>
  <c r="B483" i="2"/>
  <c r="G483" i="2" s="1"/>
  <c r="B484" i="2"/>
  <c r="G484" i="2" s="1"/>
  <c r="B485" i="2"/>
  <c r="G485" i="2" s="1"/>
  <c r="B486" i="2"/>
  <c r="G486" i="2" s="1"/>
  <c r="B487" i="2"/>
  <c r="G487" i="2" s="1"/>
  <c r="B488" i="2"/>
  <c r="G488" i="2" s="1"/>
  <c r="B489" i="2"/>
  <c r="G489" i="2" s="1"/>
  <c r="B490" i="2"/>
  <c r="G490" i="2" s="1"/>
  <c r="B491" i="2"/>
  <c r="G491" i="2" s="1"/>
  <c r="B492" i="2"/>
  <c r="G492" i="2" s="1"/>
  <c r="B493" i="2"/>
  <c r="G493" i="2" s="1"/>
  <c r="B494" i="2"/>
  <c r="G494" i="2" s="1"/>
  <c r="B495" i="2"/>
  <c r="G495" i="2" s="1"/>
  <c r="B496" i="2"/>
  <c r="G496" i="2" s="1"/>
  <c r="B497" i="2"/>
  <c r="G497" i="2" s="1"/>
  <c r="B498" i="2"/>
  <c r="G498" i="2" s="1"/>
  <c r="B499" i="2"/>
  <c r="G499" i="2" s="1"/>
  <c r="B500" i="2"/>
  <c r="G500" i="2" s="1"/>
  <c r="B501" i="2"/>
  <c r="G501" i="2" s="1"/>
  <c r="B502" i="2"/>
  <c r="G502" i="2" s="1"/>
  <c r="B503" i="2"/>
  <c r="G503" i="2" s="1"/>
  <c r="B504" i="2"/>
  <c r="G504" i="2" s="1"/>
  <c r="B505" i="2"/>
  <c r="G505" i="2" s="1"/>
  <c r="B665" i="2"/>
  <c r="G665" i="2" s="1"/>
  <c r="B666" i="2"/>
  <c r="G666" i="2" s="1"/>
  <c r="B667" i="2"/>
  <c r="G667" i="2" s="1"/>
  <c r="B668" i="2"/>
  <c r="G668" i="2" s="1"/>
  <c r="B669" i="2"/>
  <c r="G669" i="2" s="1"/>
  <c r="B670" i="2"/>
  <c r="G670" i="2" s="1"/>
  <c r="B671" i="2"/>
  <c r="G671" i="2" s="1"/>
  <c r="B672" i="2"/>
  <c r="G672" i="2" s="1"/>
  <c r="B673" i="2"/>
  <c r="G673" i="2" s="1"/>
  <c r="B674" i="2"/>
  <c r="G674" i="2" s="1"/>
  <c r="B675" i="2"/>
  <c r="G675" i="2" s="1"/>
  <c r="B676" i="2"/>
  <c r="G676" i="2" s="1"/>
  <c r="B677" i="2"/>
  <c r="G677" i="2" s="1"/>
  <c r="B678" i="2"/>
  <c r="G678" i="2" s="1"/>
  <c r="B679" i="2"/>
  <c r="G679" i="2" s="1"/>
  <c r="B680" i="2"/>
  <c r="G680" i="2" s="1"/>
  <c r="B681" i="2"/>
  <c r="G681" i="2" s="1"/>
  <c r="B233" i="2"/>
  <c r="G233" i="2" s="1"/>
  <c r="B234" i="2"/>
  <c r="G234" i="2" s="1"/>
  <c r="B235" i="2"/>
  <c r="G235" i="2" s="1"/>
  <c r="B236" i="2"/>
  <c r="G236" i="2" s="1"/>
  <c r="B237" i="2"/>
  <c r="G237" i="2" s="1"/>
  <c r="B238" i="2"/>
  <c r="G238" i="2" s="1"/>
  <c r="B239" i="2"/>
  <c r="G239" i="2" s="1"/>
  <c r="B240" i="2"/>
  <c r="G240" i="2" s="1"/>
  <c r="B241" i="2"/>
  <c r="G241" i="2" s="1"/>
  <c r="B242" i="2"/>
  <c r="G242" i="2" s="1"/>
  <c r="B243" i="2"/>
  <c r="G243" i="2" s="1"/>
  <c r="B244" i="2"/>
  <c r="G244" i="2" s="1"/>
  <c r="B245" i="2"/>
  <c r="G245" i="2" s="1"/>
  <c r="B246" i="2"/>
  <c r="G246" i="2" s="1"/>
  <c r="B247" i="2"/>
  <c r="G247" i="2" s="1"/>
  <c r="B248" i="2"/>
  <c r="G248" i="2" s="1"/>
  <c r="B249" i="2"/>
  <c r="G249" i="2" s="1"/>
  <c r="B250" i="2"/>
  <c r="G250" i="2" s="1"/>
  <c r="B251" i="2"/>
  <c r="G251" i="2" s="1"/>
  <c r="B252" i="2"/>
  <c r="G252" i="2" s="1"/>
  <c r="B253" i="2"/>
  <c r="G253" i="2" s="1"/>
  <c r="B254" i="2"/>
  <c r="G254" i="2" s="1"/>
  <c r="B255" i="2"/>
  <c r="G255" i="2" s="1"/>
  <c r="B256" i="2"/>
  <c r="G256" i="2" s="1"/>
  <c r="B257" i="2"/>
  <c r="G257" i="2" s="1"/>
  <c r="B258" i="2"/>
  <c r="G258" i="2" s="1"/>
  <c r="B259" i="2"/>
  <c r="G259" i="2" s="1"/>
  <c r="B260" i="2"/>
  <c r="G260" i="2" s="1"/>
  <c r="B261" i="2"/>
  <c r="G261" i="2" s="1"/>
  <c r="B262" i="2"/>
  <c r="G262" i="2" s="1"/>
  <c r="B263" i="2"/>
  <c r="G263" i="2" s="1"/>
  <c r="B264" i="2"/>
  <c r="G264" i="2" s="1"/>
  <c r="B265" i="2"/>
  <c r="G265" i="2" s="1"/>
  <c r="B266" i="2"/>
  <c r="G266" i="2" s="1"/>
  <c r="B267" i="2"/>
  <c r="G267" i="2" s="1"/>
  <c r="B268" i="2"/>
  <c r="G268" i="2" s="1"/>
  <c r="B269" i="2"/>
  <c r="G269" i="2" s="1"/>
  <c r="B270" i="2"/>
  <c r="G270" i="2" s="1"/>
  <c r="B271" i="2"/>
  <c r="G271" i="2" s="1"/>
  <c r="B272" i="2"/>
  <c r="G272" i="2" s="1"/>
  <c r="B273" i="2"/>
  <c r="G273" i="2" s="1"/>
  <c r="B274" i="2"/>
  <c r="G274" i="2" s="1"/>
  <c r="B275" i="2"/>
  <c r="G275" i="2" s="1"/>
  <c r="B276" i="2"/>
  <c r="G276" i="2" s="1"/>
  <c r="B277" i="2"/>
  <c r="G277" i="2" s="1"/>
  <c r="B278" i="2"/>
  <c r="G278" i="2" s="1"/>
  <c r="B279" i="2"/>
  <c r="G279" i="2" s="1"/>
  <c r="B280" i="2"/>
  <c r="G280" i="2" s="1"/>
  <c r="B281" i="2"/>
  <c r="G281" i="2" s="1"/>
  <c r="B282" i="2"/>
  <c r="G282" i="2" s="1"/>
  <c r="B283" i="2"/>
  <c r="G283" i="2" s="1"/>
  <c r="B284" i="2"/>
  <c r="G284" i="2" s="1"/>
  <c r="B285" i="2"/>
  <c r="G285" i="2" s="1"/>
  <c r="B286" i="2"/>
  <c r="G286" i="2" s="1"/>
  <c r="B287" i="2"/>
  <c r="G287" i="2" s="1"/>
  <c r="B288" i="2"/>
  <c r="G288" i="2" s="1"/>
  <c r="B289" i="2"/>
  <c r="G289" i="2" s="1"/>
  <c r="B290" i="2"/>
  <c r="G290" i="2" s="1"/>
  <c r="B291" i="2"/>
  <c r="G291" i="2" s="1"/>
  <c r="B292" i="2"/>
  <c r="G292" i="2" s="1"/>
  <c r="B293" i="2"/>
  <c r="G293" i="2" s="1"/>
  <c r="B294" i="2"/>
  <c r="G294" i="2" s="1"/>
  <c r="B295" i="2"/>
  <c r="G295" i="2" s="1"/>
  <c r="B296" i="2"/>
  <c r="G296" i="2" s="1"/>
  <c r="B297" i="2"/>
  <c r="G297" i="2" s="1"/>
  <c r="B298" i="2"/>
  <c r="G298" i="2" s="1"/>
  <c r="B299" i="2"/>
  <c r="G299" i="2" s="1"/>
  <c r="B300" i="2"/>
  <c r="G300" i="2" s="1"/>
  <c r="B301" i="2"/>
  <c r="G301" i="2" s="1"/>
  <c r="B302" i="2"/>
  <c r="G302" i="2" s="1"/>
  <c r="B303" i="2"/>
  <c r="G303" i="2" s="1"/>
  <c r="B304" i="2"/>
  <c r="G304" i="2" s="1"/>
  <c r="B305" i="2"/>
  <c r="G305" i="2" s="1"/>
  <c r="B306" i="2"/>
  <c r="G306" i="2" s="1"/>
  <c r="B307" i="2"/>
  <c r="G307" i="2" s="1"/>
  <c r="B308" i="2"/>
  <c r="G308" i="2" s="1"/>
  <c r="B309" i="2"/>
  <c r="G309" i="2" s="1"/>
  <c r="B310" i="2"/>
  <c r="G310" i="2" s="1"/>
  <c r="B311" i="2"/>
  <c r="G311" i="2" s="1"/>
  <c r="B312" i="2"/>
  <c r="G312" i="2" s="1"/>
  <c r="B313" i="2"/>
  <c r="G313" i="2" s="1"/>
  <c r="B314" i="2"/>
  <c r="G314" i="2" s="1"/>
  <c r="B315" i="2"/>
  <c r="G315" i="2" s="1"/>
  <c r="B316" i="2"/>
  <c r="G316" i="2" s="1"/>
  <c r="B317" i="2"/>
  <c r="G317" i="2" s="1"/>
  <c r="B318" i="2"/>
  <c r="G318" i="2" s="1"/>
  <c r="B319" i="2"/>
  <c r="G319" i="2" s="1"/>
  <c r="B320" i="2"/>
  <c r="G320" i="2" s="1"/>
  <c r="B321" i="2"/>
  <c r="G321" i="2" s="1"/>
  <c r="B322" i="2"/>
  <c r="G322" i="2" s="1"/>
  <c r="B323" i="2"/>
  <c r="G323" i="2" s="1"/>
  <c r="B324" i="2"/>
  <c r="G324" i="2" s="1"/>
  <c r="B325" i="2"/>
  <c r="G325" i="2" s="1"/>
  <c r="B326" i="2"/>
  <c r="G326" i="2" s="1"/>
  <c r="B327" i="2"/>
  <c r="G327" i="2" s="1"/>
  <c r="B328" i="2"/>
  <c r="G328" i="2" s="1"/>
  <c r="B329" i="2"/>
  <c r="G329" i="2" s="1"/>
  <c r="B330" i="2"/>
  <c r="G330" i="2" s="1"/>
  <c r="B331" i="2"/>
  <c r="G331" i="2" s="1"/>
  <c r="B332" i="2"/>
  <c r="G332" i="2" s="1"/>
  <c r="B333" i="2"/>
  <c r="G333" i="2" s="1"/>
  <c r="B334" i="2"/>
  <c r="G334" i="2" s="1"/>
  <c r="B335" i="2"/>
  <c r="G335" i="2" s="1"/>
  <c r="B336" i="2"/>
  <c r="G336" i="2" s="1"/>
  <c r="B337" i="2"/>
  <c r="G337" i="2" s="1"/>
  <c r="B338" i="2"/>
  <c r="G338" i="2" s="1"/>
  <c r="B339" i="2"/>
  <c r="G339" i="2" s="1"/>
  <c r="B340" i="2"/>
  <c r="G340" i="2" s="1"/>
  <c r="B341" i="2"/>
  <c r="G341" i="2" s="1"/>
  <c r="B342" i="2"/>
  <c r="G342" i="2" s="1"/>
  <c r="B343" i="2"/>
  <c r="G343" i="2" s="1"/>
  <c r="B344" i="2"/>
  <c r="G344" i="2" s="1"/>
  <c r="B345" i="2"/>
  <c r="G345" i="2" s="1"/>
  <c r="B346" i="2"/>
  <c r="G346" i="2" s="1"/>
  <c r="B347" i="2"/>
  <c r="G347" i="2" s="1"/>
  <c r="B348" i="2"/>
  <c r="G348" i="2" s="1"/>
  <c r="B349" i="2"/>
  <c r="G349" i="2" s="1"/>
  <c r="B350" i="2"/>
  <c r="G350" i="2" s="1"/>
  <c r="B351" i="2"/>
  <c r="G351" i="2" s="1"/>
  <c r="B352" i="2"/>
  <c r="G352" i="2" s="1"/>
  <c r="B353" i="2"/>
  <c r="G353" i="2" s="1"/>
  <c r="B354" i="2"/>
  <c r="G354" i="2" s="1"/>
  <c r="B355" i="2"/>
  <c r="G355" i="2" s="1"/>
  <c r="B356" i="2"/>
  <c r="G356" i="2" s="1"/>
  <c r="B357" i="2"/>
  <c r="G357" i="2" s="1"/>
  <c r="B358" i="2"/>
  <c r="G358" i="2" s="1"/>
  <c r="B359" i="2"/>
  <c r="G359" i="2" s="1"/>
  <c r="B360" i="2"/>
  <c r="G360" i="2" s="1"/>
  <c r="B361" i="2"/>
  <c r="G361" i="2" s="1"/>
  <c r="B362" i="2"/>
  <c r="G362" i="2" s="1"/>
  <c r="B363" i="2"/>
  <c r="G363" i="2" s="1"/>
  <c r="B364" i="2"/>
  <c r="G364" i="2" s="1"/>
  <c r="B365" i="2"/>
  <c r="G365" i="2" s="1"/>
  <c r="A37" i="18" l="1"/>
  <c r="C313" i="10"/>
  <c r="C36" i="9"/>
  <c r="C558" i="10"/>
  <c r="C550" i="10"/>
  <c r="C552" i="10"/>
  <c r="C560" i="10"/>
  <c r="C489" i="10"/>
  <c r="C487" i="10"/>
  <c r="C416" i="10"/>
  <c r="C410" i="10"/>
  <c r="C434" i="10"/>
  <c r="C425" i="10"/>
  <c r="C399" i="10"/>
  <c r="C388" i="10"/>
  <c r="C415" i="10"/>
  <c r="C409" i="10"/>
  <c r="C433" i="10"/>
  <c r="C383" i="10"/>
  <c r="C393" i="10"/>
  <c r="C424" i="10"/>
  <c r="C356" i="10"/>
  <c r="C359" i="10"/>
  <c r="C317" i="10"/>
  <c r="C38" i="9"/>
  <c r="C553" i="10"/>
  <c r="C543" i="10"/>
  <c r="C418" i="10"/>
  <c r="C427" i="10"/>
  <c r="C413" i="10"/>
  <c r="C407" i="10"/>
  <c r="C431" i="10"/>
  <c r="C422" i="10"/>
  <c r="C414" i="10"/>
  <c r="C387" i="10"/>
  <c r="C408" i="10"/>
  <c r="C382" i="10"/>
  <c r="C432" i="10"/>
  <c r="C392" i="10"/>
  <c r="C423" i="10"/>
  <c r="C398" i="10"/>
  <c r="C557" i="10"/>
  <c r="C548" i="10"/>
  <c r="C48" i="9"/>
  <c r="C537" i="10"/>
  <c r="C406" i="10"/>
  <c r="C430" i="10"/>
  <c r="C421" i="10"/>
  <c r="C412" i="10"/>
  <c r="C346" i="10"/>
  <c r="C351" i="10"/>
  <c r="C428" i="10"/>
  <c r="C419" i="10"/>
  <c r="C436" i="10"/>
  <c r="C401" i="10"/>
  <c r="C417" i="10"/>
  <c r="C435" i="10"/>
  <c r="C395" i="10"/>
  <c r="C426" i="10"/>
  <c r="C512" i="10"/>
  <c r="C520" i="10"/>
  <c r="C507" i="10"/>
  <c r="C516" i="10"/>
  <c r="C381" i="10"/>
  <c r="C391" i="10"/>
  <c r="C386" i="10"/>
  <c r="C397" i="10"/>
  <c r="C345" i="10"/>
  <c r="C350" i="10"/>
  <c r="C400" i="10"/>
  <c r="C389" i="10"/>
  <c r="C394" i="10"/>
  <c r="C384" i="10"/>
  <c r="C511" i="10"/>
  <c r="C519" i="10"/>
  <c r="C506" i="10"/>
  <c r="C515" i="10"/>
  <c r="C344" i="10"/>
  <c r="C349" i="10"/>
  <c r="C559" i="10"/>
  <c r="C551" i="10"/>
  <c r="C447" i="10"/>
  <c r="C457" i="10"/>
  <c r="C452" i="10"/>
  <c r="C503" i="10"/>
  <c r="C494" i="10"/>
  <c r="C491" i="10"/>
  <c r="C496" i="10"/>
  <c r="C499" i="10"/>
  <c r="C492" i="10"/>
  <c r="C446" i="10"/>
  <c r="C456" i="10"/>
  <c r="C451" i="10"/>
  <c r="C343" i="10"/>
  <c r="C340" i="10"/>
  <c r="C521" i="10"/>
  <c r="C468" i="10"/>
  <c r="C525" i="10"/>
  <c r="C517" i="10"/>
  <c r="C504" i="10"/>
  <c r="C529" i="10"/>
  <c r="C527" i="10"/>
  <c r="C473" i="10"/>
  <c r="C513" i="10"/>
  <c r="C509" i="10"/>
  <c r="C442" i="10"/>
  <c r="C450" i="10"/>
  <c r="C445" i="10"/>
  <c r="C47" i="9"/>
  <c r="C556" i="10"/>
  <c r="C536" i="10"/>
  <c r="C547" i="10"/>
  <c r="C482" i="10"/>
  <c r="C479" i="10"/>
  <c r="C441" i="10"/>
  <c r="C465" i="10"/>
  <c r="C444" i="10"/>
  <c r="C460" i="10"/>
  <c r="C449" i="10"/>
  <c r="C455" i="10"/>
  <c r="C367" i="10"/>
  <c r="C374" i="10"/>
  <c r="C41" i="9"/>
  <c r="C333" i="10"/>
  <c r="C555" i="10"/>
  <c r="C545" i="10"/>
  <c r="C40" i="9"/>
  <c r="C330" i="10"/>
  <c r="C481" i="10"/>
  <c r="C484" i="10"/>
  <c r="C478" i="10"/>
  <c r="C464" i="10"/>
  <c r="C462" i="10"/>
  <c r="C459" i="10"/>
  <c r="C370" i="10"/>
  <c r="C366" i="10"/>
  <c r="C320" i="10"/>
  <c r="C324" i="10"/>
  <c r="C544" i="10"/>
  <c r="C554" i="10"/>
  <c r="C45" i="16"/>
  <c r="C44" i="16"/>
  <c r="C47" i="16"/>
  <c r="C41" i="16"/>
  <c r="C39" i="16"/>
  <c r="C34" i="16"/>
  <c r="C52" i="16"/>
  <c r="C46" i="16"/>
  <c r="C43" i="16"/>
  <c r="C40" i="16"/>
  <c r="C38" i="16"/>
  <c r="C48" i="16"/>
  <c r="C51" i="16"/>
  <c r="C50" i="16"/>
  <c r="C37" i="16"/>
  <c r="C36" i="16"/>
  <c r="C53" i="16"/>
  <c r="C42" i="16"/>
  <c r="C35" i="16"/>
  <c r="C31" i="16"/>
  <c r="C33" i="16"/>
  <c r="C32" i="16"/>
  <c r="C30" i="16"/>
  <c r="C49" i="16"/>
  <c r="C532" i="10"/>
  <c r="C43" i="9"/>
  <c r="C50" i="9"/>
  <c r="C539" i="10"/>
  <c r="C52" i="9"/>
  <c r="C541" i="10"/>
  <c r="C404" i="10"/>
  <c r="C471" i="10"/>
  <c r="C476" i="10"/>
  <c r="C51" i="9"/>
  <c r="C540" i="10"/>
  <c r="C49" i="9"/>
  <c r="C538" i="10"/>
  <c r="C470" i="10"/>
  <c r="C475" i="10"/>
  <c r="C439" i="10"/>
  <c r="C535" i="10"/>
  <c r="C46" i="9"/>
  <c r="C534" i="10"/>
  <c r="C45" i="9"/>
  <c r="C378" i="10"/>
  <c r="C477" i="10"/>
  <c r="C474" i="10"/>
  <c r="C518" i="10"/>
  <c r="C469" i="10"/>
  <c r="C502" i="10"/>
  <c r="C528" i="10"/>
  <c r="C522" i="10"/>
  <c r="C510" i="10"/>
  <c r="C505" i="10"/>
  <c r="C493" i="10"/>
  <c r="C488" i="10"/>
  <c r="C526" i="10"/>
  <c r="C495" i="10"/>
  <c r="C530" i="10"/>
  <c r="C500" i="10"/>
  <c r="C497" i="10"/>
  <c r="C490" i="10"/>
  <c r="C486" i="10"/>
  <c r="C480" i="10"/>
  <c r="C514" i="10"/>
  <c r="C483" i="10"/>
  <c r="C463" i="10"/>
  <c r="C440" i="10"/>
  <c r="C461" i="10"/>
  <c r="C443" i="10"/>
  <c r="C458" i="10"/>
  <c r="C438" i="10"/>
  <c r="C454" i="10"/>
  <c r="C448" i="10"/>
  <c r="C403" i="10"/>
  <c r="C390" i="10"/>
  <c r="C380" i="10"/>
  <c r="C429" i="10"/>
  <c r="C411" i="10"/>
  <c r="C396" i="10"/>
  <c r="C420" i="10"/>
  <c r="C405" i="10"/>
  <c r="C385" i="10"/>
  <c r="C533" i="10"/>
  <c r="C44" i="9"/>
  <c r="C467" i="10"/>
  <c r="C472" i="10"/>
  <c r="C437" i="10"/>
  <c r="C402" i="10"/>
  <c r="C379" i="10"/>
  <c r="C338" i="10"/>
  <c r="C358" i="10"/>
  <c r="C361" i="10"/>
  <c r="C347" i="10"/>
  <c r="C336" i="10"/>
  <c r="C354" i="10"/>
  <c r="C342" i="10"/>
  <c r="C368" i="10"/>
  <c r="C339" i="10"/>
  <c r="C364" i="10"/>
  <c r="C373" i="10"/>
  <c r="C318" i="10"/>
  <c r="C325" i="10"/>
  <c r="C315" i="10"/>
  <c r="C322" i="10"/>
  <c r="C328" i="10"/>
  <c r="C331" i="10"/>
  <c r="C353" i="10"/>
  <c r="C335" i="10"/>
  <c r="C365" i="10"/>
  <c r="C357" i="10"/>
  <c r="C369" i="10"/>
  <c r="C319" i="10"/>
  <c r="C326" i="10"/>
  <c r="C323" i="10"/>
  <c r="C329" i="10"/>
  <c r="C316" i="10"/>
  <c r="C332" i="10"/>
  <c r="C59" i="10"/>
  <c r="C360" i="10"/>
  <c r="C377" i="10"/>
  <c r="C334" i="10"/>
  <c r="A10" i="17"/>
  <c r="C26" i="16"/>
  <c r="C23" i="16"/>
  <c r="C25" i="16"/>
  <c r="C24" i="16"/>
  <c r="C27" i="16"/>
  <c r="C28" i="16"/>
  <c r="C31" i="9"/>
  <c r="C296" i="10"/>
  <c r="C307" i="10"/>
  <c r="C35" i="9"/>
  <c r="C306" i="10"/>
  <c r="C34" i="9"/>
  <c r="C308" i="10"/>
  <c r="C311" i="10"/>
  <c r="C284" i="10"/>
  <c r="C297" i="10"/>
  <c r="C280" i="10"/>
  <c r="C277" i="10"/>
  <c r="C25" i="9"/>
  <c r="C300" i="10"/>
  <c r="C291" i="10"/>
  <c r="C294" i="10"/>
  <c r="C287" i="10"/>
  <c r="C303" i="10"/>
  <c r="C286" i="10"/>
  <c r="C29" i="9"/>
  <c r="C293" i="10"/>
  <c r="C289" i="10"/>
  <c r="C305" i="10"/>
  <c r="C33" i="9"/>
  <c r="C310" i="10"/>
  <c r="C314" i="10"/>
  <c r="C298" i="10"/>
  <c r="C309" i="10"/>
  <c r="C304" i="10"/>
  <c r="C312" i="10"/>
  <c r="C281" i="10"/>
  <c r="C285" i="10"/>
  <c r="C295" i="10"/>
  <c r="C26" i="9"/>
  <c r="C278" i="10"/>
  <c r="C288" i="10"/>
  <c r="C301" i="10"/>
  <c r="C292" i="10"/>
  <c r="C32" i="9"/>
  <c r="C302" i="10"/>
  <c r="C290" i="10"/>
  <c r="C30" i="9"/>
  <c r="C28" i="9"/>
  <c r="C283" i="10"/>
  <c r="C27" i="9"/>
  <c r="C279" i="10"/>
  <c r="C282" i="10"/>
  <c r="C9" i="9"/>
  <c r="C89" i="10"/>
  <c r="C92" i="10"/>
  <c r="C149" i="10"/>
  <c r="C112" i="10"/>
  <c r="C87" i="17"/>
  <c r="C60" i="17"/>
  <c r="C39" i="17"/>
  <c r="C54" i="17"/>
  <c r="C121" i="17"/>
  <c r="C104" i="17"/>
  <c r="C5" i="17"/>
  <c r="C90" i="17"/>
  <c r="C31" i="17"/>
  <c r="C13" i="17"/>
  <c r="C214" i="10"/>
  <c r="C199" i="10"/>
  <c r="C211" i="10"/>
  <c r="C226" i="10"/>
  <c r="C24" i="9"/>
  <c r="C162" i="10"/>
  <c r="C166" i="10"/>
  <c r="C86" i="17"/>
  <c r="C62" i="17"/>
  <c r="C120" i="17"/>
  <c r="C103" i="17"/>
  <c r="C27" i="17"/>
  <c r="C4" i="17"/>
  <c r="C83" i="17"/>
  <c r="C114" i="17"/>
  <c r="C225" i="10"/>
  <c r="C23" i="9"/>
  <c r="C153" i="10"/>
  <c r="C157" i="10"/>
  <c r="C85" i="17"/>
  <c r="C61" i="17"/>
  <c r="C119" i="17"/>
  <c r="C101" i="17"/>
  <c r="C19" i="17"/>
  <c r="C3" i="17"/>
  <c r="C82" i="17"/>
  <c r="C113" i="17"/>
  <c r="C29" i="17"/>
  <c r="C84" i="17"/>
  <c r="C57" i="17"/>
  <c r="C118" i="17"/>
  <c r="C100" i="17"/>
  <c r="C18" i="17"/>
  <c r="C2" i="17"/>
  <c r="G2" i="17" s="1"/>
  <c r="C81" i="17"/>
  <c r="C28" i="17"/>
  <c r="C15" i="16"/>
  <c r="C14" i="16"/>
  <c r="C16" i="16"/>
  <c r="C117" i="17"/>
  <c r="C69" i="17"/>
  <c r="C9" i="18"/>
  <c r="C17" i="17"/>
  <c r="C80" i="17"/>
  <c r="C107" i="17"/>
  <c r="C108" i="17"/>
  <c r="C26" i="17"/>
  <c r="G288" i="4"/>
  <c r="C99" i="17"/>
  <c r="C13" i="16"/>
  <c r="C11" i="16"/>
  <c r="C9" i="16"/>
  <c r="C12" i="17"/>
  <c r="C77" i="17"/>
  <c r="C51" i="17"/>
  <c r="C115" i="17"/>
  <c r="C68" i="17"/>
  <c r="C70" i="17"/>
  <c r="C8" i="18"/>
  <c r="C102" i="17"/>
  <c r="C16" i="17"/>
  <c r="C98" i="17"/>
  <c r="C79" i="17"/>
  <c r="C7" i="18"/>
  <c r="C67" i="17"/>
  <c r="C25" i="17"/>
  <c r="G287" i="4"/>
  <c r="C96" i="17"/>
  <c r="C14" i="18"/>
  <c r="C12" i="16"/>
  <c r="C10" i="16"/>
  <c r="C8" i="16"/>
  <c r="C78" i="17"/>
  <c r="C41" i="17"/>
  <c r="C56" i="17"/>
  <c r="C146" i="10"/>
  <c r="C139" i="10"/>
  <c r="C103" i="10"/>
  <c r="C95" i="17"/>
  <c r="C76" i="17"/>
  <c r="C50" i="17"/>
  <c r="C112" i="17"/>
  <c r="C65" i="17"/>
  <c r="C11" i="17"/>
  <c r="C97" i="17"/>
  <c r="C15" i="18"/>
  <c r="C63" i="17"/>
  <c r="C64" i="17"/>
  <c r="C59" i="17"/>
  <c r="C58" i="17"/>
  <c r="C6" i="18"/>
  <c r="C66" i="17"/>
  <c r="C23" i="17"/>
  <c r="C5" i="16"/>
  <c r="C4" i="16"/>
  <c r="C2" i="19"/>
  <c r="C3" i="16"/>
  <c r="C220" i="10"/>
  <c r="C21" i="9"/>
  <c r="C223" i="10"/>
  <c r="C250" i="10"/>
  <c r="C253" i="10"/>
  <c r="C224" i="10"/>
  <c r="C201" i="10"/>
  <c r="C221" i="10"/>
  <c r="C197" i="10"/>
  <c r="C22" i="9"/>
  <c r="C205" i="10"/>
  <c r="C94" i="17"/>
  <c r="C75" i="17"/>
  <c r="C49" i="17"/>
  <c r="C111" i="17"/>
  <c r="C38" i="17"/>
  <c r="C5" i="18"/>
  <c r="C10" i="17"/>
  <c r="C53" i="17"/>
  <c r="C22" i="17"/>
  <c r="C242" i="10"/>
  <c r="C247" i="10"/>
  <c r="C236" i="10"/>
  <c r="C19" i="9"/>
  <c r="C194" i="10"/>
  <c r="C93" i="17"/>
  <c r="C74" i="17"/>
  <c r="C13" i="18"/>
  <c r="C48" i="17"/>
  <c r="C110" i="17"/>
  <c r="C37" i="17"/>
  <c r="C4" i="18"/>
  <c r="C9" i="17"/>
  <c r="C52" i="17"/>
  <c r="C2" i="18"/>
  <c r="G2" i="18" s="1"/>
  <c r="C35" i="17"/>
  <c r="C24" i="17"/>
  <c r="C21" i="17"/>
  <c r="C2" i="16"/>
  <c r="C119" i="10"/>
  <c r="C125" i="10"/>
  <c r="C92" i="17"/>
  <c r="C12" i="18"/>
  <c r="C73" i="17"/>
  <c r="C47" i="17"/>
  <c r="C109" i="17"/>
  <c r="C3" i="18"/>
  <c r="C36" i="17"/>
  <c r="C8" i="17"/>
  <c r="C45" i="17"/>
  <c r="C124" i="17"/>
  <c r="C34" i="17"/>
  <c r="C20" i="17"/>
  <c r="C20" i="16"/>
  <c r="C18" i="16"/>
  <c r="C89" i="17"/>
  <c r="C11" i="18"/>
  <c r="C72" i="17"/>
  <c r="C46" i="17"/>
  <c r="C106" i="17"/>
  <c r="C7" i="17"/>
  <c r="C44" i="17"/>
  <c r="C123" i="17"/>
  <c r="C15" i="17"/>
  <c r="C17" i="16"/>
  <c r="C19" i="16"/>
  <c r="C152" i="10"/>
  <c r="C118" i="10"/>
  <c r="C156" i="10"/>
  <c r="C124" i="10"/>
  <c r="C187" i="10"/>
  <c r="C15" i="9"/>
  <c r="C181" i="10"/>
  <c r="C90" i="10"/>
  <c r="C69" i="10"/>
  <c r="C3" i="9"/>
  <c r="C127" i="10"/>
  <c r="C129" i="10"/>
  <c r="C88" i="17"/>
  <c r="C10" i="18"/>
  <c r="C71" i="17"/>
  <c r="C55" i="17"/>
  <c r="C40" i="17"/>
  <c r="C122" i="17"/>
  <c r="C105" i="17"/>
  <c r="C6" i="17"/>
  <c r="C91" i="17"/>
  <c r="C43" i="17"/>
  <c r="C116" i="17"/>
  <c r="C32" i="17"/>
  <c r="C14" i="17"/>
  <c r="C7" i="16"/>
  <c r="C14" i="9"/>
  <c r="C184" i="10"/>
  <c r="C191" i="10"/>
  <c r="C177" i="10"/>
  <c r="C37" i="10"/>
  <c r="C46" i="10"/>
  <c r="C185" i="10"/>
  <c r="C188" i="10"/>
  <c r="C16" i="9"/>
  <c r="C169" i="10"/>
  <c r="C137" i="10"/>
  <c r="C121" i="10"/>
  <c r="C114" i="10"/>
  <c r="C101" i="10"/>
  <c r="C144" i="10"/>
  <c r="C108" i="10"/>
  <c r="C4" i="10"/>
  <c r="C26" i="10"/>
  <c r="C18" i="10"/>
  <c r="C13" i="10"/>
  <c r="C186" i="10"/>
  <c r="C13" i="9"/>
  <c r="C183" i="10"/>
  <c r="C180" i="10"/>
  <c r="C189" i="10"/>
  <c r="C190" i="10"/>
  <c r="C176" i="10"/>
  <c r="C172" i="10"/>
  <c r="C91" i="10"/>
  <c r="C82" i="10"/>
  <c r="C96" i="10"/>
  <c r="C86" i="10"/>
  <c r="C88" i="10"/>
  <c r="C84" i="10"/>
  <c r="C93" i="10"/>
  <c r="C71" i="10"/>
  <c r="C76" i="10"/>
  <c r="C73" i="10"/>
  <c r="C79" i="10"/>
  <c r="C68" i="10"/>
  <c r="C36" i="10"/>
  <c r="C40" i="10"/>
  <c r="C231" i="10"/>
  <c r="C17" i="9"/>
  <c r="C192" i="10"/>
  <c r="C168" i="10"/>
  <c r="C136" i="10"/>
  <c r="C100" i="10"/>
  <c r="C4" i="9"/>
  <c r="C70" i="10"/>
  <c r="C3" i="10"/>
  <c r="C95" i="10"/>
  <c r="C10" i="9"/>
  <c r="C238" i="10"/>
  <c r="C230" i="10"/>
  <c r="C244" i="10"/>
  <c r="C265" i="10"/>
  <c r="C260" i="10"/>
  <c r="C135" i="10"/>
  <c r="C120" i="10"/>
  <c r="C113" i="10"/>
  <c r="C99" i="10"/>
  <c r="C107" i="10"/>
  <c r="C143" i="10"/>
  <c r="C2" i="10"/>
  <c r="C64" i="10"/>
  <c r="C12" i="10"/>
  <c r="C25" i="10"/>
  <c r="C17" i="10"/>
  <c r="C52" i="10"/>
  <c r="C43" i="10"/>
  <c r="C60" i="10"/>
  <c r="C32" i="10"/>
  <c r="C272" i="10"/>
  <c r="C263" i="10"/>
  <c r="C240" i="10"/>
  <c r="C235" i="10"/>
  <c r="C49" i="10"/>
  <c r="C41" i="10"/>
  <c r="C47" i="10"/>
  <c r="C39" i="10"/>
  <c r="C35" i="10"/>
  <c r="C266" i="10"/>
  <c r="C261" i="10"/>
  <c r="C11" i="10"/>
  <c r="C56" i="10"/>
  <c r="C67" i="10"/>
  <c r="C9" i="10"/>
  <c r="C55" i="10"/>
  <c r="C249" i="10"/>
  <c r="C256" i="10"/>
  <c r="C45" i="10"/>
  <c r="C34" i="10"/>
  <c r="C234" i="10"/>
  <c r="C20" i="9"/>
  <c r="C195" i="10"/>
  <c r="C106" i="10"/>
  <c r="C142" i="10"/>
  <c r="C10" i="10"/>
  <c r="C246" i="10"/>
  <c r="C267" i="10"/>
  <c r="C257" i="10"/>
  <c r="C251" i="10"/>
  <c r="C241" i="10"/>
  <c r="C233" i="10"/>
  <c r="C262" i="10"/>
  <c r="C254" i="10"/>
  <c r="C271" i="10"/>
  <c r="C193" i="10"/>
  <c r="C210" i="10"/>
  <c r="C219" i="10"/>
  <c r="C207" i="10"/>
  <c r="C196" i="10"/>
  <c r="C222" i="10"/>
  <c r="C213" i="10"/>
  <c r="C200" i="10"/>
  <c r="C18" i="9"/>
  <c r="C227" i="10"/>
  <c r="C204" i="10"/>
  <c r="C8" i="9"/>
  <c r="C85" i="10"/>
  <c r="C87" i="10"/>
  <c r="C83" i="10"/>
  <c r="C24" i="10"/>
  <c r="C31" i="10"/>
  <c r="C239" i="10"/>
  <c r="C245" i="10"/>
  <c r="C232" i="10"/>
  <c r="C182" i="10"/>
  <c r="C178" i="10"/>
  <c r="C11" i="9"/>
  <c r="C174" i="10"/>
  <c r="C170" i="10"/>
  <c r="C161" i="10"/>
  <c r="C155" i="10"/>
  <c r="C148" i="10"/>
  <c r="C128" i="10"/>
  <c r="C111" i="10"/>
  <c r="C126" i="10"/>
  <c r="C159" i="10"/>
  <c r="C141" i="10"/>
  <c r="C132" i="10"/>
  <c r="C105" i="10"/>
  <c r="C117" i="10"/>
  <c r="C151" i="10"/>
  <c r="C123" i="10"/>
  <c r="C165" i="10"/>
  <c r="C48" i="10"/>
  <c r="C16" i="10"/>
  <c r="C8" i="10"/>
  <c r="C38" i="10"/>
  <c r="C66" i="10"/>
  <c r="C58" i="10"/>
  <c r="C21" i="10"/>
  <c r="C44" i="10"/>
  <c r="C29" i="10"/>
  <c r="C54" i="10"/>
  <c r="C33" i="10"/>
  <c r="C62" i="10"/>
  <c r="C252" i="10"/>
  <c r="C255" i="10"/>
  <c r="C259" i="10"/>
  <c r="C98" i="10"/>
  <c r="C7" i="9"/>
  <c r="C78" i="10"/>
  <c r="C75" i="10"/>
  <c r="C81" i="10"/>
  <c r="C147" i="10"/>
  <c r="C110" i="10"/>
  <c r="C104" i="10"/>
  <c r="C150" i="10"/>
  <c r="C140" i="10"/>
  <c r="C116" i="10"/>
  <c r="C154" i="10"/>
  <c r="C15" i="10"/>
  <c r="C7" i="10"/>
  <c r="C28" i="10"/>
  <c r="C20" i="10"/>
  <c r="C94" i="10"/>
  <c r="C97" i="10"/>
  <c r="C77" i="10"/>
  <c r="C80" i="10"/>
  <c r="C74" i="10"/>
  <c r="C6" i="9"/>
  <c r="C6" i="10"/>
  <c r="C14" i="10"/>
  <c r="C19" i="10"/>
  <c r="C27" i="10"/>
  <c r="C248" i="10"/>
  <c r="C273" i="10"/>
  <c r="C270" i="10"/>
  <c r="C243" i="10"/>
  <c r="C264" i="10"/>
  <c r="C179" i="10"/>
  <c r="C12" i="9"/>
  <c r="C175" i="10"/>
  <c r="C171" i="10"/>
  <c r="C158" i="10"/>
  <c r="C115" i="10"/>
  <c r="C138" i="10"/>
  <c r="C122" i="10"/>
  <c r="C102" i="10"/>
  <c r="C164" i="10"/>
  <c r="C145" i="10"/>
  <c r="C109" i="10"/>
  <c r="C160" i="10"/>
  <c r="C173" i="10"/>
  <c r="C72" i="10"/>
  <c r="C5" i="9"/>
  <c r="C5" i="10"/>
  <c r="C65" i="10"/>
  <c r="C57" i="10"/>
  <c r="C53" i="10"/>
  <c r="C61" i="10"/>
  <c r="B281" i="4"/>
  <c r="G281" i="4" s="1"/>
  <c r="B282" i="4"/>
  <c r="G282" i="4" s="1"/>
  <c r="B283" i="4"/>
  <c r="G283" i="4" s="1"/>
  <c r="B284" i="4"/>
  <c r="G284" i="4" s="1"/>
  <c r="B285" i="4"/>
  <c r="G285" i="4" s="1"/>
  <c r="B286" i="4"/>
  <c r="G286" i="4" s="1"/>
  <c r="A38" i="18" l="1"/>
  <c r="A11" i="17"/>
  <c r="F2" i="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2" i="7"/>
  <c r="A39" i="18" l="1"/>
  <c r="A12" i="17"/>
  <c r="G288" i="3"/>
  <c r="G289" i="3"/>
  <c r="G290" i="3"/>
  <c r="E54" i="7"/>
  <c r="G292" i="3"/>
  <c r="G293" i="3"/>
  <c r="G294" i="3"/>
  <c r="G295" i="3"/>
  <c r="G296" i="3"/>
  <c r="G297" i="3"/>
  <c r="E110" i="7"/>
  <c r="E111" i="7"/>
  <c r="G300" i="3"/>
  <c r="G301" i="3"/>
  <c r="G302" i="3"/>
  <c r="G303" i="3"/>
  <c r="G304" i="3"/>
  <c r="G305" i="3"/>
  <c r="G306" i="3"/>
  <c r="G307" i="3"/>
  <c r="G308" i="3"/>
  <c r="G309" i="3"/>
  <c r="G310" i="3"/>
  <c r="G311" i="3"/>
  <c r="G312" i="3"/>
  <c r="G313" i="3"/>
  <c r="G314" i="3"/>
  <c r="G315" i="3"/>
  <c r="G316" i="3"/>
  <c r="G317" i="3"/>
  <c r="G318" i="3"/>
  <c r="G319" i="3"/>
  <c r="G320" i="3"/>
  <c r="G321" i="3"/>
  <c r="E243" i="7"/>
  <c r="G323" i="3"/>
  <c r="G324" i="3"/>
  <c r="G325" i="3"/>
  <c r="G326" i="3"/>
  <c r="G327" i="3"/>
  <c r="G328" i="3"/>
  <c r="G329" i="3"/>
  <c r="G330" i="3"/>
  <c r="G331" i="3"/>
  <c r="G332" i="3"/>
  <c r="G333" i="3"/>
  <c r="E284" i="7"/>
  <c r="E291" i="7"/>
  <c r="G336" i="3"/>
  <c r="G337" i="3"/>
  <c r="G338" i="3"/>
  <c r="G339" i="3"/>
  <c r="G340" i="3"/>
  <c r="G341" i="3"/>
  <c r="G342" i="3"/>
  <c r="G343" i="3"/>
  <c r="G344" i="3"/>
  <c r="E330" i="7"/>
  <c r="E334" i="7"/>
  <c r="G347" i="3"/>
  <c r="G348" i="3"/>
  <c r="G349" i="3"/>
  <c r="G350" i="3"/>
  <c r="G351" i="3"/>
  <c r="G352" i="3"/>
  <c r="G353" i="3"/>
  <c r="G354" i="3"/>
  <c r="G355" i="3"/>
  <c r="G356" i="3"/>
  <c r="E371" i="7"/>
  <c r="E372" i="7"/>
  <c r="E375" i="7"/>
  <c r="G360" i="3"/>
  <c r="G361" i="3"/>
  <c r="G362" i="3"/>
  <c r="G363" i="3"/>
  <c r="G364" i="3"/>
  <c r="G365" i="3"/>
  <c r="G366" i="3"/>
  <c r="G367" i="3"/>
  <c r="G368" i="3"/>
  <c r="E394" i="7"/>
  <c r="E399" i="7"/>
  <c r="G371" i="3"/>
  <c r="G372" i="3"/>
  <c r="G373" i="3"/>
  <c r="G374" i="3"/>
  <c r="E479" i="7"/>
  <c r="E485" i="7"/>
  <c r="E487" i="7"/>
  <c r="E48" i="7"/>
  <c r="E49" i="7"/>
  <c r="E57" i="7"/>
  <c r="E58" i="7"/>
  <c r="E62" i="7"/>
  <c r="E102" i="7"/>
  <c r="E103" i="7"/>
  <c r="E125" i="7"/>
  <c r="E182" i="7"/>
  <c r="E184" i="7"/>
  <c r="E185" i="7"/>
  <c r="E199" i="7"/>
  <c r="E200" i="7"/>
  <c r="E202" i="7"/>
  <c r="E233" i="7"/>
  <c r="E234" i="7"/>
  <c r="E242" i="7"/>
  <c r="E248" i="7"/>
  <c r="E280" i="7"/>
  <c r="E283" i="7"/>
  <c r="E292" i="7"/>
  <c r="E342" i="7"/>
  <c r="E348" i="7"/>
  <c r="E463" i="7"/>
  <c r="E466" i="7"/>
  <c r="E4" i="7"/>
  <c r="E88" i="7"/>
  <c r="E278" i="7"/>
  <c r="E7" i="7"/>
  <c r="E91" i="7"/>
  <c r="E17" i="7"/>
  <c r="E324" i="7"/>
  <c r="E42" i="7"/>
  <c r="E43" i="7"/>
  <c r="E12" i="7"/>
  <c r="E13" i="7"/>
  <c r="E14" i="7"/>
  <c r="E15" i="7"/>
  <c r="E16" i="7"/>
  <c r="E18" i="7"/>
  <c r="E19" i="7"/>
  <c r="E20" i="7"/>
  <c r="E21" i="7"/>
  <c r="E27" i="7"/>
  <c r="E28" i="7"/>
  <c r="E29" i="7"/>
  <c r="E44" i="7"/>
  <c r="E52" i="7"/>
  <c r="E134" i="7"/>
  <c r="E68" i="7"/>
  <c r="E63" i="7"/>
  <c r="E64" i="7"/>
  <c r="E75" i="7"/>
  <c r="E79" i="7"/>
  <c r="E80" i="7"/>
  <c r="E149" i="7"/>
  <c r="E135" i="7"/>
  <c r="E89" i="7"/>
  <c r="E158" i="7"/>
  <c r="E138" i="7"/>
  <c r="E131" i="7"/>
  <c r="E170" i="7"/>
  <c r="E442" i="7"/>
  <c r="E444" i="7"/>
  <c r="E446" i="7"/>
  <c r="E447" i="7"/>
  <c r="E448" i="7"/>
  <c r="E457" i="7"/>
  <c r="E458" i="7"/>
  <c r="E489" i="7"/>
  <c r="E453" i="7"/>
  <c r="E484" i="7"/>
  <c r="E477" i="7"/>
  <c r="E483" i="7"/>
  <c r="E474" i="7"/>
  <c r="E476" i="7"/>
  <c r="E488" i="7"/>
  <c r="E490" i="7"/>
  <c r="E491" i="7"/>
  <c r="E492" i="7"/>
  <c r="E493" i="7"/>
  <c r="E494" i="7"/>
  <c r="E495" i="7"/>
  <c r="E503" i="7"/>
  <c r="E504" i="7"/>
  <c r="E535" i="7"/>
  <c r="E516" i="7"/>
  <c r="E513" i="7"/>
  <c r="E515" i="7"/>
  <c r="E547" i="7"/>
  <c r="E520" i="7"/>
  <c r="E507" i="7"/>
  <c r="E262" i="7"/>
  <c r="E525" i="7"/>
  <c r="E509" i="7"/>
  <c r="E537" i="7"/>
  <c r="E539" i="7"/>
  <c r="E540" i="7"/>
  <c r="E541" i="7"/>
  <c r="E542" i="7"/>
  <c r="E544" i="7"/>
  <c r="E549" i="7"/>
  <c r="E553" i="7"/>
  <c r="E551" i="7"/>
  <c r="E263" i="7"/>
  <c r="E270" i="7"/>
  <c r="E264" i="7"/>
  <c r="E271" i="7"/>
  <c r="E272" i="7"/>
  <c r="E273" i="7"/>
  <c r="E276" i="7"/>
  <c r="E265" i="7"/>
  <c r="E279" i="7"/>
  <c r="E285" i="7"/>
  <c r="E266" i="7"/>
  <c r="E267" i="7"/>
  <c r="E287" i="7"/>
  <c r="E288" i="7"/>
  <c r="E289" i="7"/>
  <c r="E290" i="7"/>
  <c r="E305" i="7"/>
  <c r="E299" i="7"/>
  <c r="E310" i="7"/>
  <c r="E301" i="7"/>
  <c r="E311" i="7"/>
  <c r="E308" i="7"/>
  <c r="E314" i="7"/>
  <c r="E315" i="7"/>
  <c r="E316" i="7"/>
  <c r="E318" i="7"/>
  <c r="E319" i="7"/>
  <c r="E258" i="7"/>
  <c r="E217" i="7"/>
  <c r="E222" i="7"/>
  <c r="E226" i="7"/>
  <c r="E239" i="7"/>
  <c r="E227" i="7"/>
  <c r="E229" i="7"/>
  <c r="E251" i="7"/>
  <c r="E252" i="7"/>
  <c r="E253" i="7"/>
  <c r="E254" i="7"/>
  <c r="E51" i="7"/>
  <c r="E346" i="7"/>
  <c r="E326" i="7"/>
  <c r="E381" i="7"/>
  <c r="E382" i="7"/>
  <c r="E329" i="7"/>
  <c r="E421" i="7"/>
  <c r="E351" i="7"/>
  <c r="E335" i="7"/>
  <c r="E336" i="7"/>
  <c r="E337" i="7"/>
  <c r="E373" i="7"/>
  <c r="E370" i="7"/>
  <c r="E368" i="7"/>
  <c r="E392" i="7"/>
  <c r="E385" i="7"/>
  <c r="E386" i="7"/>
  <c r="E396" i="7"/>
  <c r="E418" i="7"/>
  <c r="E90" i="7"/>
  <c r="E424" i="7"/>
  <c r="E425" i="7"/>
  <c r="E426" i="7"/>
  <c r="E92" i="7"/>
  <c r="E93" i="7"/>
  <c r="E99" i="7"/>
  <c r="E100" i="7"/>
  <c r="E104" i="7"/>
  <c r="E105" i="7"/>
  <c r="E106" i="7"/>
  <c r="E107" i="7"/>
  <c r="E108" i="7"/>
  <c r="E109" i="7"/>
  <c r="E119" i="7"/>
  <c r="E126" i="7"/>
  <c r="E128" i="7"/>
  <c r="E129" i="7"/>
  <c r="E161" i="7"/>
  <c r="E162" i="7"/>
  <c r="E171" i="7"/>
  <c r="E164" i="7"/>
  <c r="E173" i="7"/>
  <c r="E186" i="7"/>
  <c r="E175" i="7"/>
  <c r="E169" i="7"/>
  <c r="E181" i="7"/>
  <c r="E187" i="7"/>
  <c r="E192" i="7"/>
  <c r="E193" i="7"/>
  <c r="E195" i="7"/>
  <c r="E196" i="7"/>
  <c r="E197" i="7"/>
  <c r="E194" i="7"/>
  <c r="E205" i="7"/>
  <c r="E206" i="7"/>
  <c r="E207" i="7"/>
  <c r="E208" i="7"/>
  <c r="E210" i="7"/>
  <c r="E30" i="7"/>
  <c r="E35" i="7"/>
  <c r="E40" i="7"/>
  <c r="E47" i="7"/>
  <c r="E160" i="7"/>
  <c r="E198" i="7"/>
  <c r="E213" i="7"/>
  <c r="E218" i="7"/>
  <c r="E321" i="7"/>
  <c r="E374" i="7"/>
  <c r="E468" i="7"/>
  <c r="E486" i="7"/>
  <c r="E3" i="7"/>
  <c r="A40" i="18" l="1"/>
  <c r="A13" i="17"/>
  <c r="E23" i="7"/>
  <c r="E26" i="7"/>
  <c r="E39" i="7"/>
  <c r="E36" i="7"/>
  <c r="E25" i="7"/>
  <c r="E24" i="7"/>
  <c r="E32" i="7"/>
  <c r="E31" i="7"/>
  <c r="E146" i="7"/>
  <c r="E408" i="7"/>
  <c r="E406" i="7"/>
  <c r="E405" i="7"/>
  <c r="E376" i="7"/>
  <c r="E496" i="7"/>
  <c r="E393" i="7"/>
  <c r="E367" i="7"/>
  <c r="E501" i="7"/>
  <c r="E297" i="7"/>
  <c r="E257" i="7"/>
  <c r="E144" i="7"/>
  <c r="E497" i="7"/>
  <c r="E358" i="7"/>
  <c r="E143" i="7"/>
  <c r="E142" i="7"/>
  <c r="E344" i="7"/>
  <c r="E141" i="7"/>
  <c r="E420" i="7"/>
  <c r="E298" i="7"/>
  <c r="E214" i="7"/>
  <c r="E293" i="7"/>
  <c r="E377" i="7"/>
  <c r="E275" i="7"/>
  <c r="E419" i="7"/>
  <c r="E296" i="7"/>
  <c r="E101" i="7"/>
  <c r="E361" i="7"/>
  <c r="E349" i="7"/>
  <c r="E500" i="7"/>
  <c r="E413" i="7"/>
  <c r="E359" i="7"/>
  <c r="E294" i="7"/>
  <c r="E241" i="7"/>
  <c r="E183" i="7"/>
  <c r="E61" i="7"/>
  <c r="E499" i="7"/>
  <c r="E412" i="7"/>
  <c r="E148" i="7"/>
  <c r="E216" i="7"/>
  <c r="E53" i="7"/>
  <c r="E467" i="7"/>
  <c r="E345" i="7"/>
  <c r="E282" i="7"/>
  <c r="E215" i="7"/>
  <c r="E465" i="7"/>
  <c r="E387" i="7"/>
  <c r="E343" i="7"/>
  <c r="E277" i="7"/>
  <c r="E204" i="7"/>
  <c r="E379" i="7"/>
  <c r="E462" i="7"/>
  <c r="E322" i="7"/>
  <c r="E260" i="7"/>
  <c r="E461" i="7"/>
  <c r="E312" i="7"/>
  <c r="E355" i="7"/>
  <c r="E320" i="7"/>
  <c r="G277" i="3"/>
  <c r="E391" i="7"/>
  <c r="E353" i="7"/>
  <c r="E450" i="7"/>
  <c r="E389" i="7"/>
  <c r="E352" i="7"/>
  <c r="E449" i="7"/>
  <c r="E388" i="7"/>
  <c r="E422" i="7"/>
  <c r="E191" i="7"/>
  <c r="E236" i="7"/>
  <c r="E190" i="7"/>
  <c r="E235" i="7"/>
  <c r="E189" i="7"/>
  <c r="E281" i="7"/>
  <c r="E188" i="7"/>
  <c r="E401" i="7"/>
  <c r="G359" i="3"/>
  <c r="E244" i="7"/>
  <c r="E203" i="7"/>
  <c r="G335" i="3"/>
  <c r="G299" i="3"/>
  <c r="G370" i="3"/>
  <c r="G358" i="3"/>
  <c r="G346" i="3"/>
  <c r="G334" i="3"/>
  <c r="G322" i="3"/>
  <c r="G298" i="3"/>
  <c r="E415" i="7"/>
  <c r="E380" i="7"/>
  <c r="E274" i="7"/>
  <c r="E228" i="7"/>
  <c r="G369" i="3"/>
  <c r="G357" i="3"/>
  <c r="G345" i="3"/>
  <c r="E295" i="7"/>
  <c r="E347" i="7"/>
  <c r="E178" i="7"/>
  <c r="E502" i="7"/>
  <c r="E177" i="7"/>
  <c r="G291" i="3"/>
  <c r="E400" i="7"/>
  <c r="E482" i="7"/>
  <c r="E481" i="7"/>
  <c r="E480" i="7"/>
  <c r="G283" i="3"/>
  <c r="G271" i="3"/>
  <c r="E536" i="7"/>
  <c r="G270" i="3"/>
  <c r="E530" i="7"/>
  <c r="E528" i="7"/>
  <c r="E527" i="7"/>
  <c r="E523" i="7"/>
  <c r="G266" i="3"/>
  <c r="E519" i="7"/>
  <c r="E508" i="7"/>
  <c r="E437" i="7"/>
  <c r="E306" i="7"/>
  <c r="E245" i="7"/>
  <c r="E436" i="7"/>
  <c r="E269" i="7"/>
  <c r="E225" i="7"/>
  <c r="E524" i="7"/>
  <c r="E460" i="7"/>
  <c r="E433" i="7"/>
  <c r="E302" i="7"/>
  <c r="E268" i="7"/>
  <c r="E552" i="7"/>
  <c r="E473" i="7"/>
  <c r="E459" i="7"/>
  <c r="E432" i="7"/>
  <c r="E369" i="7"/>
  <c r="E328" i="7"/>
  <c r="E300" i="7"/>
  <c r="E221" i="7"/>
  <c r="E472" i="7"/>
  <c r="E429" i="7"/>
  <c r="E384" i="7"/>
  <c r="E327" i="7"/>
  <c r="E518" i="7"/>
  <c r="E471" i="7"/>
  <c r="E428" i="7"/>
  <c r="E383" i="7"/>
  <c r="E364" i="7"/>
  <c r="E238" i="7"/>
  <c r="E517" i="7"/>
  <c r="E363" i="7"/>
  <c r="E538" i="7"/>
  <c r="E512" i="7"/>
  <c r="E317" i="7"/>
  <c r="E445" i="7"/>
  <c r="E256" i="7"/>
  <c r="E211" i="7"/>
  <c r="E443" i="7"/>
  <c r="E529" i="7"/>
  <c r="E506" i="7"/>
  <c r="E464" i="7"/>
  <c r="E357" i="7"/>
  <c r="E341" i="7"/>
  <c r="E313" i="7"/>
  <c r="E441" i="7"/>
  <c r="E246" i="7"/>
  <c r="E548" i="7"/>
  <c r="E454" i="7"/>
  <c r="E407" i="7"/>
  <c r="E323" i="7"/>
  <c r="E546" i="7"/>
  <c r="E452" i="7"/>
  <c r="E333" i="7"/>
  <c r="E309" i="7"/>
  <c r="E286" i="7"/>
  <c r="E250" i="7"/>
  <c r="E180" i="7"/>
  <c r="E168" i="7"/>
  <c r="E157" i="7"/>
  <c r="E145" i="7"/>
  <c r="E133" i="7"/>
  <c r="E122" i="7"/>
  <c r="E98" i="7"/>
  <c r="E86" i="7"/>
  <c r="E74" i="7"/>
  <c r="E50" i="7"/>
  <c r="E38" i="7"/>
  <c r="E179" i="7"/>
  <c r="E167" i="7"/>
  <c r="E156" i="7"/>
  <c r="E121" i="7"/>
  <c r="E97" i="7"/>
  <c r="E85" i="7"/>
  <c r="E73" i="7"/>
  <c r="E37" i="7"/>
  <c r="E554" i="7"/>
  <c r="E395" i="7"/>
  <c r="E534" i="7"/>
  <c r="E417" i="7"/>
  <c r="E545" i="7"/>
  <c r="E533" i="7"/>
  <c r="E522" i="7"/>
  <c r="E511" i="7"/>
  <c r="E475" i="7"/>
  <c r="E440" i="7"/>
  <c r="E416" i="7"/>
  <c r="E404" i="7"/>
  <c r="E356" i="7"/>
  <c r="E332" i="7"/>
  <c r="E261" i="7"/>
  <c r="E249" i="7"/>
  <c r="E532" i="7"/>
  <c r="E521" i="7"/>
  <c r="E510" i="7"/>
  <c r="E498" i="7"/>
  <c r="E451" i="7"/>
  <c r="E439" i="7"/>
  <c r="E427" i="7"/>
  <c r="E403" i="7"/>
  <c r="E331" i="7"/>
  <c r="E307" i="7"/>
  <c r="E224" i="7"/>
  <c r="E166" i="7"/>
  <c r="E155" i="7"/>
  <c r="E132" i="7"/>
  <c r="E120" i="7"/>
  <c r="E96" i="7"/>
  <c r="E84" i="7"/>
  <c r="E72" i="7"/>
  <c r="E60" i="7"/>
  <c r="E478" i="7"/>
  <c r="E431" i="7"/>
  <c r="E240" i="7"/>
  <c r="E543" i="7"/>
  <c r="E531" i="7"/>
  <c r="E438" i="7"/>
  <c r="E414" i="7"/>
  <c r="E402" i="7"/>
  <c r="E390" i="7"/>
  <c r="E378" i="7"/>
  <c r="E366" i="7"/>
  <c r="E354" i="7"/>
  <c r="E259" i="7"/>
  <c r="E247" i="7"/>
  <c r="E223" i="7"/>
  <c r="E212" i="7"/>
  <c r="E201" i="7"/>
  <c r="E154" i="7"/>
  <c r="E95" i="7"/>
  <c r="E83" i="7"/>
  <c r="E71" i="7"/>
  <c r="E59" i="7"/>
  <c r="E11" i="7"/>
  <c r="E176" i="7"/>
  <c r="E165" i="7"/>
  <c r="E153" i="7"/>
  <c r="E130" i="7"/>
  <c r="E118" i="7"/>
  <c r="E94" i="7"/>
  <c r="E82" i="7"/>
  <c r="E70" i="7"/>
  <c r="E46" i="7"/>
  <c r="E34" i="7"/>
  <c r="E22" i="7"/>
  <c r="E10" i="7"/>
  <c r="E152" i="7"/>
  <c r="E140" i="7"/>
  <c r="E117" i="7"/>
  <c r="E81" i="7"/>
  <c r="E69" i="7"/>
  <c r="E45" i="7"/>
  <c r="E33" i="7"/>
  <c r="E9" i="7"/>
  <c r="E232" i="7"/>
  <c r="E220" i="7"/>
  <c r="E209" i="7"/>
  <c r="E174" i="7"/>
  <c r="E163" i="7"/>
  <c r="E151" i="7"/>
  <c r="E139" i="7"/>
  <c r="E116" i="7"/>
  <c r="E56" i="7"/>
  <c r="E8" i="7"/>
  <c r="E470" i="7"/>
  <c r="E435" i="7"/>
  <c r="E423" i="7"/>
  <c r="E411" i="7"/>
  <c r="E339" i="7"/>
  <c r="E304" i="7"/>
  <c r="E505" i="7"/>
  <c r="E469" i="7"/>
  <c r="E434" i="7"/>
  <c r="E410" i="7"/>
  <c r="E398" i="7"/>
  <c r="E362" i="7"/>
  <c r="E350" i="7"/>
  <c r="E338" i="7"/>
  <c r="E303" i="7"/>
  <c r="E255" i="7"/>
  <c r="E231" i="7"/>
  <c r="E219" i="7"/>
  <c r="E150" i="7"/>
  <c r="E127" i="7"/>
  <c r="E115" i="7"/>
  <c r="E67" i="7"/>
  <c r="E55" i="7"/>
  <c r="E365" i="7"/>
  <c r="E550" i="7"/>
  <c r="E456" i="7"/>
  <c r="E397" i="7"/>
  <c r="E172" i="7"/>
  <c r="E137" i="7"/>
  <c r="E114" i="7"/>
  <c r="E78" i="7"/>
  <c r="E66" i="7"/>
  <c r="E6" i="7"/>
  <c r="E340" i="7"/>
  <c r="E409" i="7"/>
  <c r="E325" i="7"/>
  <c r="E230" i="7"/>
  <c r="E526" i="7"/>
  <c r="E455" i="7"/>
  <c r="E360" i="7"/>
  <c r="E136" i="7"/>
  <c r="E113" i="7"/>
  <c r="E77" i="7"/>
  <c r="E65" i="7"/>
  <c r="E41" i="7"/>
  <c r="E5" i="7"/>
  <c r="E159" i="7"/>
  <c r="E147" i="7"/>
  <c r="E124" i="7"/>
  <c r="E112" i="7"/>
  <c r="E76" i="7"/>
  <c r="E514" i="7"/>
  <c r="E430" i="7"/>
  <c r="E123" i="7"/>
  <c r="E87" i="7"/>
  <c r="G281" i="3"/>
  <c r="G280" i="3"/>
  <c r="G279" i="3"/>
  <c r="G269" i="3"/>
  <c r="G278" i="3"/>
  <c r="G268" i="3"/>
  <c r="G267" i="3"/>
  <c r="G287" i="3"/>
  <c r="G286" i="3"/>
  <c r="G276" i="3"/>
  <c r="G285" i="3"/>
  <c r="G275" i="3"/>
  <c r="G265" i="3"/>
  <c r="G284" i="3"/>
  <c r="G274" i="3"/>
  <c r="G264" i="3"/>
  <c r="G273" i="3"/>
  <c r="G263" i="3"/>
  <c r="G272" i="3"/>
  <c r="G262" i="3"/>
  <c r="G282" i="3"/>
  <c r="G261" i="3"/>
  <c r="G244" i="3"/>
  <c r="G246" i="3"/>
  <c r="G247" i="3"/>
  <c r="G259" i="3"/>
  <c r="G248" i="3"/>
  <c r="G260" i="3"/>
  <c r="G241" i="3"/>
  <c r="G258" i="3"/>
  <c r="G249" i="3"/>
  <c r="G253" i="3"/>
  <c r="G243" i="3"/>
  <c r="G255" i="3"/>
  <c r="G256" i="3"/>
  <c r="G245" i="3"/>
  <c r="G257" i="3"/>
  <c r="G240" i="3"/>
  <c r="G250" i="3"/>
  <c r="G242" i="3"/>
  <c r="G251" i="3"/>
  <c r="G252" i="3"/>
  <c r="G254" i="3"/>
  <c r="A41" i="18" l="1"/>
  <c r="A14" i="17"/>
  <c r="I668" i="6"/>
  <c r="L668" i="6"/>
  <c r="N668" i="6"/>
  <c r="A42" i="18" l="1"/>
  <c r="A15" i="17"/>
  <c r="L666" i="6"/>
  <c r="N666" i="6"/>
  <c r="L667" i="6"/>
  <c r="N667" i="6"/>
  <c r="I666" i="6"/>
  <c r="I667" i="6"/>
  <c r="A43" i="18" l="1"/>
  <c r="A16" i="17"/>
  <c r="I665" i="6"/>
  <c r="L665" i="6"/>
  <c r="N665" i="6"/>
  <c r="I663" i="6"/>
  <c r="L663" i="6"/>
  <c r="N663" i="6"/>
  <c r="I664" i="6"/>
  <c r="L664" i="6"/>
  <c r="N664" i="6"/>
  <c r="I659" i="6"/>
  <c r="L659" i="6"/>
  <c r="N659" i="6"/>
  <c r="I660" i="6"/>
  <c r="L660" i="6"/>
  <c r="N660" i="6"/>
  <c r="I661" i="6"/>
  <c r="L661" i="6"/>
  <c r="N661" i="6"/>
  <c r="I662" i="6"/>
  <c r="L662" i="6"/>
  <c r="N662" i="6"/>
  <c r="L654" i="6"/>
  <c r="N654" i="6"/>
  <c r="L655" i="6"/>
  <c r="N655" i="6"/>
  <c r="L656" i="6"/>
  <c r="N656" i="6"/>
  <c r="L657" i="6"/>
  <c r="N657" i="6"/>
  <c r="L658" i="6"/>
  <c r="N658" i="6"/>
  <c r="I654" i="6"/>
  <c r="I655" i="6"/>
  <c r="I656" i="6"/>
  <c r="I657" i="6"/>
  <c r="I658" i="6"/>
  <c r="I648" i="6"/>
  <c r="L648" i="6"/>
  <c r="N648" i="6"/>
  <c r="I649" i="6"/>
  <c r="L649" i="6"/>
  <c r="N649" i="6"/>
  <c r="I650" i="6"/>
  <c r="L650" i="6"/>
  <c r="N650" i="6"/>
  <c r="I651" i="6"/>
  <c r="L651" i="6"/>
  <c r="N651" i="6"/>
  <c r="I652" i="6"/>
  <c r="L652" i="6"/>
  <c r="N652" i="6"/>
  <c r="I653" i="6"/>
  <c r="L653" i="6"/>
  <c r="N653" i="6"/>
  <c r="L641" i="6"/>
  <c r="N641" i="6"/>
  <c r="L642" i="6"/>
  <c r="N642" i="6"/>
  <c r="L643" i="6"/>
  <c r="N643" i="6"/>
  <c r="L644" i="6"/>
  <c r="N644" i="6"/>
  <c r="L645" i="6"/>
  <c r="N645" i="6"/>
  <c r="L646" i="6"/>
  <c r="N646" i="6"/>
  <c r="L647" i="6"/>
  <c r="N647" i="6"/>
  <c r="I643" i="6"/>
  <c r="I644" i="6"/>
  <c r="I645" i="6"/>
  <c r="I646" i="6"/>
  <c r="I647" i="6"/>
  <c r="I642" i="6"/>
  <c r="I641" i="6"/>
  <c r="A44" i="18" l="1"/>
  <c r="A45" i="18" s="1"/>
  <c r="A46" i="18" s="1"/>
  <c r="A47" i="18" s="1"/>
  <c r="A17" i="17"/>
  <c r="L639" i="6"/>
  <c r="N639" i="6"/>
  <c r="L640" i="6"/>
  <c r="N640" i="6"/>
  <c r="I639" i="6"/>
  <c r="I640" i="6"/>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A48" i="18" l="1"/>
  <c r="A18" i="1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L638" i="6"/>
  <c r="N638" i="6"/>
  <c r="A49" i="18" l="1"/>
  <c r="A19" i="17"/>
  <c r="L637" i="6"/>
  <c r="N637" i="6"/>
  <c r="A50" i="18" l="1"/>
  <c r="A20" i="17"/>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A51" i="18" l="1"/>
  <c r="A21" i="17"/>
  <c r="N401" i="6"/>
  <c r="L401" i="6"/>
  <c r="E409" i="12"/>
  <c r="C409" i="12"/>
  <c r="E408" i="12"/>
  <c r="C408" i="12"/>
  <c r="E407" i="12"/>
  <c r="C407" i="12"/>
  <c r="E406" i="12"/>
  <c r="C406" i="12"/>
  <c r="E405" i="12"/>
  <c r="C405" i="12"/>
  <c r="E404" i="12"/>
  <c r="C404" i="12"/>
  <c r="E403" i="12"/>
  <c r="C403" i="12"/>
  <c r="E402" i="12"/>
  <c r="C402" i="12"/>
  <c r="E401" i="12"/>
  <c r="C401" i="12"/>
  <c r="E400" i="12"/>
  <c r="C400" i="12"/>
  <c r="E399" i="12"/>
  <c r="C399" i="12"/>
  <c r="E398" i="12"/>
  <c r="C398" i="12"/>
  <c r="E397" i="12"/>
  <c r="C397" i="12"/>
  <c r="E396" i="12"/>
  <c r="C396" i="12"/>
  <c r="E395" i="12"/>
  <c r="C395" i="12"/>
  <c r="E394" i="12"/>
  <c r="C394" i="12"/>
  <c r="E393" i="12"/>
  <c r="C393" i="12"/>
  <c r="E392" i="12"/>
  <c r="C392" i="12"/>
  <c r="E391" i="12"/>
  <c r="C391" i="12"/>
  <c r="E390" i="12"/>
  <c r="C390" i="12"/>
  <c r="E389" i="12"/>
  <c r="C389" i="12"/>
  <c r="E388" i="12"/>
  <c r="C388" i="12"/>
  <c r="E387" i="12"/>
  <c r="C387" i="12"/>
  <c r="E386" i="12"/>
  <c r="C386" i="12"/>
  <c r="E385" i="12"/>
  <c r="C385" i="12"/>
  <c r="E384" i="12"/>
  <c r="C384" i="12"/>
  <c r="E383" i="12"/>
  <c r="C383" i="12"/>
  <c r="E382" i="12"/>
  <c r="C382" i="12"/>
  <c r="E381" i="12"/>
  <c r="C381" i="12"/>
  <c r="E380" i="12"/>
  <c r="C380" i="12"/>
  <c r="E379" i="12"/>
  <c r="C379" i="12"/>
  <c r="E378" i="12"/>
  <c r="C378" i="12"/>
  <c r="E377" i="12"/>
  <c r="C377" i="12"/>
  <c r="E376" i="12"/>
  <c r="C376" i="12"/>
  <c r="E375" i="12"/>
  <c r="C375" i="12"/>
  <c r="E374" i="12"/>
  <c r="C374" i="12"/>
  <c r="E373" i="12"/>
  <c r="C373" i="12"/>
  <c r="E372" i="12"/>
  <c r="C372" i="12"/>
  <c r="E371" i="12"/>
  <c r="C371" i="12"/>
  <c r="E370" i="12"/>
  <c r="C370" i="12"/>
  <c r="E369" i="12"/>
  <c r="C369" i="12"/>
  <c r="E368" i="12"/>
  <c r="C368" i="12"/>
  <c r="E367" i="12"/>
  <c r="C367" i="12"/>
  <c r="E366" i="12"/>
  <c r="C366" i="12"/>
  <c r="E365" i="12"/>
  <c r="C365" i="12"/>
  <c r="E364" i="12"/>
  <c r="C364" i="12"/>
  <c r="E363" i="12"/>
  <c r="C363" i="12"/>
  <c r="E362" i="12"/>
  <c r="C362" i="12"/>
  <c r="E361" i="12"/>
  <c r="C361" i="12"/>
  <c r="E360" i="12"/>
  <c r="C360" i="12"/>
  <c r="E359" i="12"/>
  <c r="C359" i="12"/>
  <c r="E358" i="12"/>
  <c r="C358" i="12"/>
  <c r="E357" i="12"/>
  <c r="C357" i="12"/>
  <c r="E356" i="12"/>
  <c r="C356" i="12"/>
  <c r="E355" i="12"/>
  <c r="C355" i="12"/>
  <c r="E354" i="12"/>
  <c r="C354" i="12"/>
  <c r="E353" i="12"/>
  <c r="C353" i="12"/>
  <c r="E352" i="12"/>
  <c r="C352" i="12"/>
  <c r="E351" i="12"/>
  <c r="C351" i="12"/>
  <c r="E350" i="12"/>
  <c r="C350" i="12"/>
  <c r="E349" i="12"/>
  <c r="C349" i="12"/>
  <c r="E348" i="12"/>
  <c r="C348" i="12"/>
  <c r="E347" i="12"/>
  <c r="C347" i="12"/>
  <c r="E346" i="12"/>
  <c r="C346" i="12"/>
  <c r="E345" i="12"/>
  <c r="C345" i="12"/>
  <c r="E344" i="12"/>
  <c r="C344" i="12"/>
  <c r="E343" i="12"/>
  <c r="C343" i="12"/>
  <c r="E342" i="12"/>
  <c r="C342" i="12"/>
  <c r="E341" i="12"/>
  <c r="C341" i="12"/>
  <c r="E340" i="12"/>
  <c r="C340" i="12"/>
  <c r="E339" i="12"/>
  <c r="C339" i="12"/>
  <c r="E338" i="12"/>
  <c r="C338" i="12"/>
  <c r="E337" i="12"/>
  <c r="C337" i="12"/>
  <c r="E336" i="12"/>
  <c r="C336" i="12"/>
  <c r="E335" i="12"/>
  <c r="C335" i="12"/>
  <c r="E334" i="12"/>
  <c r="C334" i="12"/>
  <c r="E333" i="12"/>
  <c r="C333" i="12"/>
  <c r="E332" i="12"/>
  <c r="C332" i="12"/>
  <c r="E331" i="12"/>
  <c r="C331" i="12"/>
  <c r="E330" i="12"/>
  <c r="C330" i="12"/>
  <c r="E329" i="12"/>
  <c r="C329" i="12"/>
  <c r="E328" i="12"/>
  <c r="C328" i="12"/>
  <c r="E327" i="12"/>
  <c r="C327" i="12"/>
  <c r="E326" i="12"/>
  <c r="C326" i="12"/>
  <c r="E325" i="12"/>
  <c r="C325" i="12"/>
  <c r="E324" i="12"/>
  <c r="C324" i="12"/>
  <c r="E323" i="12"/>
  <c r="C323" i="12"/>
  <c r="E322" i="12"/>
  <c r="C322" i="12"/>
  <c r="E321" i="12"/>
  <c r="C321" i="12"/>
  <c r="E320" i="12"/>
  <c r="C320" i="12"/>
  <c r="E319" i="12"/>
  <c r="C319" i="12"/>
  <c r="E318" i="12"/>
  <c r="C318" i="12"/>
  <c r="E317" i="12"/>
  <c r="C317" i="12"/>
  <c r="E316" i="12"/>
  <c r="C316" i="12"/>
  <c r="E315" i="12"/>
  <c r="C315" i="12"/>
  <c r="E314" i="12"/>
  <c r="C314" i="12"/>
  <c r="E313" i="12"/>
  <c r="C313" i="12"/>
  <c r="E312" i="12"/>
  <c r="C312" i="12"/>
  <c r="E311" i="12"/>
  <c r="C311" i="12"/>
  <c r="E310" i="12"/>
  <c r="C310" i="12"/>
  <c r="E309" i="12"/>
  <c r="C309" i="12"/>
  <c r="E308" i="12"/>
  <c r="C308" i="12"/>
  <c r="E307" i="12"/>
  <c r="C307" i="12"/>
  <c r="E306" i="12"/>
  <c r="C306" i="12"/>
  <c r="E305" i="12"/>
  <c r="C305" i="12"/>
  <c r="E304" i="12"/>
  <c r="C304" i="12"/>
  <c r="E303" i="12"/>
  <c r="C303" i="12"/>
  <c r="E302" i="12"/>
  <c r="C302" i="12"/>
  <c r="E301" i="12"/>
  <c r="C301" i="12"/>
  <c r="E300" i="12"/>
  <c r="C300" i="12"/>
  <c r="E299" i="12"/>
  <c r="C299" i="12"/>
  <c r="E298" i="12"/>
  <c r="C298" i="12"/>
  <c r="E297" i="12"/>
  <c r="C297" i="12"/>
  <c r="E296" i="12"/>
  <c r="C296" i="12"/>
  <c r="E295" i="12"/>
  <c r="C295" i="12"/>
  <c r="E294" i="12"/>
  <c r="C294" i="12"/>
  <c r="E293" i="12"/>
  <c r="C293" i="12"/>
  <c r="E292" i="12"/>
  <c r="C292" i="12"/>
  <c r="E291" i="12"/>
  <c r="C291" i="12"/>
  <c r="E290" i="12"/>
  <c r="C290" i="12"/>
  <c r="E289" i="12"/>
  <c r="C289" i="12"/>
  <c r="E288" i="12"/>
  <c r="C288" i="12"/>
  <c r="E287" i="12"/>
  <c r="C287" i="12"/>
  <c r="E286" i="12"/>
  <c r="C286" i="12"/>
  <c r="E285" i="12"/>
  <c r="C285" i="12"/>
  <c r="E284" i="12"/>
  <c r="C284" i="12"/>
  <c r="E283" i="12"/>
  <c r="C283" i="12"/>
  <c r="E282" i="12"/>
  <c r="C282" i="12"/>
  <c r="E281" i="12"/>
  <c r="C281" i="12"/>
  <c r="E280" i="12"/>
  <c r="C280" i="12"/>
  <c r="E279" i="12"/>
  <c r="C279" i="12"/>
  <c r="E278" i="12"/>
  <c r="C278" i="12"/>
  <c r="E277" i="12"/>
  <c r="C277" i="12"/>
  <c r="E276" i="12"/>
  <c r="C276" i="12"/>
  <c r="E275" i="12"/>
  <c r="C275" i="12"/>
  <c r="E274" i="12"/>
  <c r="C274" i="12"/>
  <c r="E273" i="12"/>
  <c r="C273" i="12"/>
  <c r="E272" i="12"/>
  <c r="C272" i="12"/>
  <c r="E271" i="12"/>
  <c r="C271" i="12"/>
  <c r="E270" i="12"/>
  <c r="C270" i="12"/>
  <c r="E269" i="12"/>
  <c r="C269" i="12"/>
  <c r="E268" i="12"/>
  <c r="C268" i="12"/>
  <c r="E267" i="12"/>
  <c r="C267" i="12"/>
  <c r="E266" i="12"/>
  <c r="C266" i="12"/>
  <c r="E265" i="12"/>
  <c r="C265" i="12"/>
  <c r="E264" i="12"/>
  <c r="C264" i="12"/>
  <c r="E263" i="12"/>
  <c r="C263" i="12"/>
  <c r="E262" i="12"/>
  <c r="C262" i="12"/>
  <c r="E261" i="12"/>
  <c r="C261" i="12"/>
  <c r="E260" i="12"/>
  <c r="C260" i="12"/>
  <c r="E259" i="12"/>
  <c r="C259" i="12"/>
  <c r="E258" i="12"/>
  <c r="C258" i="12"/>
  <c r="E257" i="12"/>
  <c r="C257" i="12"/>
  <c r="E256" i="12"/>
  <c r="C256" i="12"/>
  <c r="E255" i="12"/>
  <c r="C255" i="12"/>
  <c r="E254" i="12"/>
  <c r="C254" i="12"/>
  <c r="E253" i="12"/>
  <c r="C253" i="12"/>
  <c r="E252" i="12"/>
  <c r="C252" i="12"/>
  <c r="E251" i="12"/>
  <c r="C251" i="12"/>
  <c r="E250" i="12"/>
  <c r="C250" i="12"/>
  <c r="E249" i="12"/>
  <c r="C249" i="12"/>
  <c r="E248" i="12"/>
  <c r="C248" i="12"/>
  <c r="E247" i="12"/>
  <c r="C247" i="12"/>
  <c r="E246" i="12"/>
  <c r="C246" i="12"/>
  <c r="E245" i="12"/>
  <c r="C245" i="12"/>
  <c r="E244" i="12"/>
  <c r="C244" i="12"/>
  <c r="E243" i="12"/>
  <c r="C243" i="12"/>
  <c r="E242" i="12"/>
  <c r="C242" i="12"/>
  <c r="E241" i="12"/>
  <c r="C241" i="12"/>
  <c r="E240" i="12"/>
  <c r="C240" i="12"/>
  <c r="E239" i="12"/>
  <c r="C239" i="12"/>
  <c r="E238" i="12"/>
  <c r="C238" i="12"/>
  <c r="E237" i="12"/>
  <c r="C237" i="12"/>
  <c r="E236" i="12"/>
  <c r="C236" i="12"/>
  <c r="E235" i="12"/>
  <c r="C235" i="12"/>
  <c r="E234" i="12"/>
  <c r="C234" i="12"/>
  <c r="E233" i="12"/>
  <c r="C233" i="12"/>
  <c r="E232" i="12"/>
  <c r="C232" i="12"/>
  <c r="E231" i="12"/>
  <c r="C231" i="12"/>
  <c r="E230" i="12"/>
  <c r="C230" i="12"/>
  <c r="E229" i="12"/>
  <c r="C229" i="12"/>
  <c r="E228" i="12"/>
  <c r="C228" i="12"/>
  <c r="E227" i="12"/>
  <c r="C227" i="12"/>
  <c r="E226" i="12"/>
  <c r="C226" i="12"/>
  <c r="E225" i="12"/>
  <c r="C225" i="12"/>
  <c r="E224" i="12"/>
  <c r="C224" i="12"/>
  <c r="E223" i="12"/>
  <c r="C223" i="12"/>
  <c r="E222" i="12"/>
  <c r="C222" i="12"/>
  <c r="E221" i="12"/>
  <c r="C221" i="12"/>
  <c r="E220" i="12"/>
  <c r="C220" i="12"/>
  <c r="E219" i="12"/>
  <c r="C219" i="12"/>
  <c r="E218" i="12"/>
  <c r="C218" i="12"/>
  <c r="E217" i="12"/>
  <c r="C217" i="12"/>
  <c r="E216" i="12"/>
  <c r="C216" i="12"/>
  <c r="E215" i="12"/>
  <c r="C215" i="12"/>
  <c r="E214" i="12"/>
  <c r="C214" i="12"/>
  <c r="E213" i="12"/>
  <c r="C213" i="12"/>
  <c r="E212" i="12"/>
  <c r="C212" i="12"/>
  <c r="E211" i="12"/>
  <c r="C211" i="12"/>
  <c r="E210" i="12"/>
  <c r="C210" i="12"/>
  <c r="E209" i="12"/>
  <c r="C209" i="12"/>
  <c r="E208" i="12"/>
  <c r="C208" i="12"/>
  <c r="E207" i="12"/>
  <c r="C207" i="12"/>
  <c r="E206" i="12"/>
  <c r="C206" i="12"/>
  <c r="E205" i="12"/>
  <c r="C205" i="12"/>
  <c r="E204" i="12"/>
  <c r="C204" i="12"/>
  <c r="E203" i="12"/>
  <c r="C203" i="12"/>
  <c r="E202" i="12"/>
  <c r="C202" i="12"/>
  <c r="E201" i="12"/>
  <c r="C201" i="12"/>
  <c r="E200" i="12"/>
  <c r="C200" i="12"/>
  <c r="E199" i="12"/>
  <c r="C199" i="12"/>
  <c r="E198" i="12"/>
  <c r="C198" i="12"/>
  <c r="E197" i="12"/>
  <c r="C197" i="12"/>
  <c r="E196" i="12"/>
  <c r="C196" i="12"/>
  <c r="E195" i="12"/>
  <c r="C195" i="12"/>
  <c r="E194" i="12"/>
  <c r="C194" i="12"/>
  <c r="E193" i="12"/>
  <c r="C193" i="12"/>
  <c r="E192" i="12"/>
  <c r="C192" i="12"/>
  <c r="E191" i="12"/>
  <c r="C191" i="12"/>
  <c r="E190" i="12"/>
  <c r="C190" i="12"/>
  <c r="E189" i="12"/>
  <c r="C189" i="12"/>
  <c r="E188" i="12"/>
  <c r="C188" i="12"/>
  <c r="E187" i="12"/>
  <c r="C187" i="12"/>
  <c r="E186" i="12"/>
  <c r="C186" i="12"/>
  <c r="E185" i="12"/>
  <c r="C185" i="12"/>
  <c r="E184" i="12"/>
  <c r="C184" i="12"/>
  <c r="E183" i="12"/>
  <c r="C183" i="12"/>
  <c r="E182" i="12"/>
  <c r="C182" i="12"/>
  <c r="E181" i="12"/>
  <c r="C181" i="12"/>
  <c r="E180" i="12"/>
  <c r="C180" i="12"/>
  <c r="E179" i="12"/>
  <c r="C179" i="12"/>
  <c r="E178" i="12"/>
  <c r="C178" i="12"/>
  <c r="E177" i="12"/>
  <c r="C177" i="12"/>
  <c r="E176" i="12"/>
  <c r="C176" i="12"/>
  <c r="E175" i="12"/>
  <c r="C175" i="12"/>
  <c r="E174" i="12"/>
  <c r="C174" i="12"/>
  <c r="E173" i="12"/>
  <c r="C173" i="12"/>
  <c r="E172" i="12"/>
  <c r="C172" i="12"/>
  <c r="E171" i="12"/>
  <c r="C171" i="12"/>
  <c r="E170" i="12"/>
  <c r="C170" i="12"/>
  <c r="E169" i="12"/>
  <c r="C169" i="12"/>
  <c r="E168" i="12"/>
  <c r="C168" i="12"/>
  <c r="E167" i="12"/>
  <c r="C167" i="12"/>
  <c r="E166" i="12"/>
  <c r="C166" i="12"/>
  <c r="E165" i="12"/>
  <c r="C165" i="12"/>
  <c r="E164" i="12"/>
  <c r="C164" i="12"/>
  <c r="E163" i="12"/>
  <c r="C163" i="12"/>
  <c r="E162" i="12"/>
  <c r="C162" i="12"/>
  <c r="E161" i="12"/>
  <c r="C161" i="12"/>
  <c r="E160" i="12"/>
  <c r="C160" i="12"/>
  <c r="E159" i="12"/>
  <c r="C159" i="12"/>
  <c r="E158" i="12"/>
  <c r="C158" i="12"/>
  <c r="E157" i="12"/>
  <c r="C157" i="12"/>
  <c r="E156" i="12"/>
  <c r="C156" i="12"/>
  <c r="E155" i="12"/>
  <c r="C155" i="12"/>
  <c r="E154" i="12"/>
  <c r="C154" i="12"/>
  <c r="E153" i="12"/>
  <c r="C153" i="12"/>
  <c r="E152" i="12"/>
  <c r="C152" i="12"/>
  <c r="E151" i="12"/>
  <c r="C151" i="12"/>
  <c r="E150" i="12"/>
  <c r="C150" i="12"/>
  <c r="E149" i="12"/>
  <c r="C149" i="12"/>
  <c r="E148" i="12"/>
  <c r="C148" i="12"/>
  <c r="E147" i="12"/>
  <c r="C147" i="12"/>
  <c r="E146" i="12"/>
  <c r="C146" i="12"/>
  <c r="E145" i="12"/>
  <c r="C145" i="12"/>
  <c r="E144" i="12"/>
  <c r="C144" i="12"/>
  <c r="E143" i="12"/>
  <c r="C143" i="12"/>
  <c r="E142" i="12"/>
  <c r="C142" i="12"/>
  <c r="E141" i="12"/>
  <c r="C141" i="12"/>
  <c r="E140" i="12"/>
  <c r="C140" i="12"/>
  <c r="E139" i="12"/>
  <c r="C139" i="12"/>
  <c r="E138" i="12"/>
  <c r="C138" i="12"/>
  <c r="E137" i="12"/>
  <c r="C137" i="12"/>
  <c r="E136" i="12"/>
  <c r="C136" i="12"/>
  <c r="E135" i="12"/>
  <c r="C135" i="12"/>
  <c r="E134" i="12"/>
  <c r="C134" i="12"/>
  <c r="E133" i="12"/>
  <c r="C133" i="12"/>
  <c r="E132" i="12"/>
  <c r="C132" i="12"/>
  <c r="E131" i="12"/>
  <c r="C131" i="12"/>
  <c r="E130" i="12"/>
  <c r="C130" i="12"/>
  <c r="E129" i="12"/>
  <c r="C129" i="12"/>
  <c r="E128" i="12"/>
  <c r="C128" i="12"/>
  <c r="E127" i="12"/>
  <c r="C127" i="12"/>
  <c r="E126" i="12"/>
  <c r="C126" i="12"/>
  <c r="E125" i="12"/>
  <c r="C125" i="12"/>
  <c r="E124" i="12"/>
  <c r="C124" i="12"/>
  <c r="E123" i="12"/>
  <c r="C123" i="12"/>
  <c r="E122" i="12"/>
  <c r="C122" i="12"/>
  <c r="E121" i="12"/>
  <c r="C121" i="12"/>
  <c r="E120" i="12"/>
  <c r="C120" i="12"/>
  <c r="E119" i="12"/>
  <c r="C119" i="12"/>
  <c r="E118" i="12"/>
  <c r="C118" i="12"/>
  <c r="E117" i="12"/>
  <c r="C117" i="12"/>
  <c r="E116" i="12"/>
  <c r="C116" i="12"/>
  <c r="E115" i="12"/>
  <c r="C115" i="12"/>
  <c r="E114" i="12"/>
  <c r="C114" i="12"/>
  <c r="E113" i="12"/>
  <c r="C113" i="12"/>
  <c r="E112" i="12"/>
  <c r="C112" i="12"/>
  <c r="E111" i="12"/>
  <c r="C111" i="12"/>
  <c r="E110" i="12"/>
  <c r="C110" i="12"/>
  <c r="E109" i="12"/>
  <c r="C109" i="12"/>
  <c r="E108" i="12"/>
  <c r="C108" i="12"/>
  <c r="E107" i="12"/>
  <c r="C107" i="12"/>
  <c r="E106" i="12"/>
  <c r="C106" i="12"/>
  <c r="E105" i="12"/>
  <c r="C105" i="12"/>
  <c r="E104" i="12"/>
  <c r="C104" i="12"/>
  <c r="E103" i="12"/>
  <c r="C103" i="12"/>
  <c r="E102" i="12"/>
  <c r="C102" i="12"/>
  <c r="E101" i="12"/>
  <c r="C101" i="12"/>
  <c r="E100" i="12"/>
  <c r="C100" i="12"/>
  <c r="E99" i="12"/>
  <c r="C99" i="12"/>
  <c r="E98" i="12"/>
  <c r="C98" i="12"/>
  <c r="E97" i="12"/>
  <c r="C97" i="12"/>
  <c r="E96" i="12"/>
  <c r="C96" i="12"/>
  <c r="E95" i="12"/>
  <c r="C95" i="12"/>
  <c r="E94" i="12"/>
  <c r="C94" i="12"/>
  <c r="E93" i="12"/>
  <c r="C93" i="12"/>
  <c r="E92" i="12"/>
  <c r="C92" i="12"/>
  <c r="E91" i="12"/>
  <c r="C91" i="12"/>
  <c r="E90" i="12"/>
  <c r="C90" i="12"/>
  <c r="E89" i="12"/>
  <c r="C89" i="12"/>
  <c r="E88" i="12"/>
  <c r="C88" i="12"/>
  <c r="E87" i="12"/>
  <c r="C87" i="12"/>
  <c r="E86" i="12"/>
  <c r="C86" i="12"/>
  <c r="E85" i="12"/>
  <c r="C85" i="12"/>
  <c r="E84" i="12"/>
  <c r="C84" i="12"/>
  <c r="E83" i="12"/>
  <c r="C83" i="12"/>
  <c r="E82" i="12"/>
  <c r="C82" i="12"/>
  <c r="E81" i="12"/>
  <c r="C81" i="12"/>
  <c r="E80" i="12"/>
  <c r="C80" i="12"/>
  <c r="E79" i="12"/>
  <c r="C79" i="12"/>
  <c r="E78" i="12"/>
  <c r="C78" i="12"/>
  <c r="E77" i="12"/>
  <c r="C77" i="12"/>
  <c r="E76" i="12"/>
  <c r="C76" i="12"/>
  <c r="E75" i="12"/>
  <c r="C75" i="12"/>
  <c r="E74" i="12"/>
  <c r="C74" i="12"/>
  <c r="E73" i="12"/>
  <c r="C73" i="12"/>
  <c r="E72" i="12"/>
  <c r="C72" i="12"/>
  <c r="E71" i="12"/>
  <c r="C71" i="12"/>
  <c r="E70" i="12"/>
  <c r="C70" i="12"/>
  <c r="E69" i="12"/>
  <c r="C69" i="12"/>
  <c r="E68" i="12"/>
  <c r="C68" i="12"/>
  <c r="E67" i="12"/>
  <c r="C67" i="12"/>
  <c r="E66" i="12"/>
  <c r="C66" i="12"/>
  <c r="E65" i="12"/>
  <c r="C65" i="12"/>
  <c r="E64" i="12"/>
  <c r="C64" i="12"/>
  <c r="E63" i="12"/>
  <c r="C63" i="12"/>
  <c r="E62" i="12"/>
  <c r="C62" i="12"/>
  <c r="E61" i="12"/>
  <c r="C61" i="12"/>
  <c r="E60" i="12"/>
  <c r="C60" i="12"/>
  <c r="E59" i="12"/>
  <c r="C59" i="12"/>
  <c r="E58" i="12"/>
  <c r="C58" i="12"/>
  <c r="E57" i="12"/>
  <c r="C57" i="12"/>
  <c r="E56" i="12"/>
  <c r="C56" i="12"/>
  <c r="E55" i="12"/>
  <c r="C55" i="12"/>
  <c r="E54" i="12"/>
  <c r="C54" i="12"/>
  <c r="E53" i="12"/>
  <c r="C53" i="12"/>
  <c r="E52" i="12"/>
  <c r="C52" i="12"/>
  <c r="E51" i="12"/>
  <c r="C51" i="12"/>
  <c r="E50" i="12"/>
  <c r="C50" i="12"/>
  <c r="E49" i="12"/>
  <c r="C49" i="12"/>
  <c r="E48" i="12"/>
  <c r="C48" i="12"/>
  <c r="E47" i="12"/>
  <c r="C47" i="12"/>
  <c r="E46" i="12"/>
  <c r="C46" i="12"/>
  <c r="E45" i="12"/>
  <c r="C45" i="12"/>
  <c r="E44" i="12"/>
  <c r="C44" i="12"/>
  <c r="E43" i="12"/>
  <c r="C43" i="12"/>
  <c r="E42" i="12"/>
  <c r="C42" i="12"/>
  <c r="E41" i="12"/>
  <c r="C41" i="12"/>
  <c r="E40" i="12"/>
  <c r="C40" i="12"/>
  <c r="E39" i="12"/>
  <c r="C39" i="12"/>
  <c r="E38" i="12"/>
  <c r="C38" i="12"/>
  <c r="E37" i="12"/>
  <c r="C37" i="12"/>
  <c r="E36" i="12"/>
  <c r="C36" i="12"/>
  <c r="E35" i="12"/>
  <c r="C35" i="12"/>
  <c r="E34" i="12"/>
  <c r="C34" i="12"/>
  <c r="E33" i="12"/>
  <c r="C33" i="12"/>
  <c r="E32" i="12"/>
  <c r="C32" i="12"/>
  <c r="E31" i="12"/>
  <c r="C31" i="12"/>
  <c r="E30" i="12"/>
  <c r="C30" i="12"/>
  <c r="E29" i="12"/>
  <c r="C29" i="12"/>
  <c r="E28" i="12"/>
  <c r="C28" i="12"/>
  <c r="E27" i="12"/>
  <c r="C27" i="12"/>
  <c r="E26" i="12"/>
  <c r="C26" i="12"/>
  <c r="E25" i="12"/>
  <c r="C25" i="12"/>
  <c r="E24" i="12"/>
  <c r="C24" i="12"/>
  <c r="E23" i="12"/>
  <c r="C23" i="12"/>
  <c r="E22" i="12"/>
  <c r="C22" i="12"/>
  <c r="E21" i="12"/>
  <c r="C21" i="12"/>
  <c r="E20" i="12"/>
  <c r="C20" i="12"/>
  <c r="E19" i="12"/>
  <c r="C19" i="12"/>
  <c r="E18" i="12"/>
  <c r="C18" i="12"/>
  <c r="E17" i="12"/>
  <c r="C17" i="12"/>
  <c r="E16" i="12"/>
  <c r="C16" i="12"/>
  <c r="E15" i="12"/>
  <c r="C15" i="12"/>
  <c r="E14" i="12"/>
  <c r="C14" i="12"/>
  <c r="E13" i="12"/>
  <c r="C13" i="12"/>
  <c r="E12" i="12"/>
  <c r="C12" i="12"/>
  <c r="E11" i="12"/>
  <c r="C11" i="12"/>
  <c r="E10" i="12"/>
  <c r="C10" i="12"/>
  <c r="E9" i="12"/>
  <c r="C9" i="12"/>
  <c r="E8" i="12"/>
  <c r="C8" i="12"/>
  <c r="E7" i="12"/>
  <c r="C7" i="12"/>
  <c r="E6" i="12"/>
  <c r="C6" i="12"/>
  <c r="E5" i="12"/>
  <c r="C5" i="12"/>
  <c r="E4" i="12"/>
  <c r="C4" i="12"/>
  <c r="E3" i="12"/>
  <c r="C3" i="12"/>
  <c r="E2" i="12"/>
  <c r="F2" i="12" s="1"/>
  <c r="C2" i="12"/>
  <c r="C3" i="11"/>
  <c r="K3" i="11" s="1"/>
  <c r="C2" i="11"/>
  <c r="K2" i="11" s="1"/>
  <c r="E2" i="10"/>
  <c r="G2" i="10" s="1"/>
  <c r="E2" i="9"/>
  <c r="C2" i="9"/>
  <c r="C16" i="8"/>
  <c r="C15" i="8"/>
  <c r="C14" i="8"/>
  <c r="C13" i="8"/>
  <c r="C12" i="8"/>
  <c r="C11" i="8"/>
  <c r="C10" i="8"/>
  <c r="C9" i="8"/>
  <c r="C8" i="8"/>
  <c r="C7" i="8"/>
  <c r="C6" i="8"/>
  <c r="C5" i="8"/>
  <c r="C4" i="8"/>
  <c r="C3" i="8"/>
  <c r="C2" i="8"/>
  <c r="E2" i="7"/>
  <c r="C2" i="7"/>
  <c r="N515" i="6"/>
  <c r="L515" i="6"/>
  <c r="N514" i="6"/>
  <c r="L514" i="6"/>
  <c r="N513" i="6"/>
  <c r="L513" i="6"/>
  <c r="N512" i="6"/>
  <c r="L512" i="6"/>
  <c r="N511" i="6"/>
  <c r="L511" i="6"/>
  <c r="N510" i="6"/>
  <c r="L510" i="6"/>
  <c r="N509" i="6"/>
  <c r="L509" i="6"/>
  <c r="N508" i="6"/>
  <c r="L508" i="6"/>
  <c r="N507" i="6"/>
  <c r="L507" i="6"/>
  <c r="N506" i="6"/>
  <c r="L506" i="6"/>
  <c r="N505" i="6"/>
  <c r="L505" i="6"/>
  <c r="N504" i="6"/>
  <c r="L504" i="6"/>
  <c r="N503" i="6"/>
  <c r="L503" i="6"/>
  <c r="N502" i="6"/>
  <c r="L502" i="6"/>
  <c r="N501" i="6"/>
  <c r="L501" i="6"/>
  <c r="N500" i="6"/>
  <c r="L500" i="6"/>
  <c r="N499" i="6"/>
  <c r="L499" i="6"/>
  <c r="N498" i="6"/>
  <c r="L498" i="6"/>
  <c r="N497" i="6"/>
  <c r="L497" i="6"/>
  <c r="N496" i="6"/>
  <c r="N495" i="6"/>
  <c r="N494" i="6"/>
  <c r="N493" i="6"/>
  <c r="N492" i="6"/>
  <c r="N491" i="6"/>
  <c r="L491" i="6"/>
  <c r="N490" i="6"/>
  <c r="N489" i="6"/>
  <c r="N488" i="6"/>
  <c r="L488" i="6"/>
  <c r="N487" i="6"/>
  <c r="L487" i="6"/>
  <c r="N486" i="6"/>
  <c r="N485" i="6"/>
  <c r="N484" i="6"/>
  <c r="L484" i="6"/>
  <c r="N483" i="6"/>
  <c r="L483" i="6"/>
  <c r="N482" i="6"/>
  <c r="L482" i="6"/>
  <c r="N481" i="6"/>
  <c r="L481" i="6"/>
  <c r="N480" i="6"/>
  <c r="N479" i="6"/>
  <c r="N478" i="6"/>
  <c r="L478" i="6"/>
  <c r="N477" i="6"/>
  <c r="L477" i="6"/>
  <c r="N476" i="6"/>
  <c r="L476" i="6"/>
  <c r="N475" i="6"/>
  <c r="L475" i="6"/>
  <c r="N474" i="6"/>
  <c r="L474" i="6"/>
  <c r="N473" i="6"/>
  <c r="N472" i="6"/>
  <c r="N471" i="6"/>
  <c r="L471" i="6"/>
  <c r="N470" i="6"/>
  <c r="L470" i="6"/>
  <c r="N469" i="6"/>
  <c r="L469" i="6"/>
  <c r="N468" i="6"/>
  <c r="L468" i="6"/>
  <c r="N467" i="6"/>
  <c r="L467" i="6"/>
  <c r="N466" i="6"/>
  <c r="L466" i="6"/>
  <c r="N465" i="6"/>
  <c r="L465" i="6"/>
  <c r="N464" i="6"/>
  <c r="L464" i="6"/>
  <c r="N463" i="6"/>
  <c r="L463" i="6"/>
  <c r="N462" i="6"/>
  <c r="L462" i="6"/>
  <c r="N461" i="6"/>
  <c r="L461" i="6"/>
  <c r="N460" i="6"/>
  <c r="L460" i="6"/>
  <c r="N459" i="6"/>
  <c r="L459" i="6"/>
  <c r="N458" i="6"/>
  <c r="L458" i="6"/>
  <c r="N457" i="6"/>
  <c r="L457" i="6"/>
  <c r="N456" i="6"/>
  <c r="L456" i="6"/>
  <c r="N455" i="6"/>
  <c r="L455" i="6"/>
  <c r="N454" i="6"/>
  <c r="L454" i="6"/>
  <c r="N453" i="6"/>
  <c r="L453" i="6"/>
  <c r="N452" i="6"/>
  <c r="L452" i="6"/>
  <c r="N451" i="6"/>
  <c r="L451" i="6"/>
  <c r="N450" i="6"/>
  <c r="L450" i="6"/>
  <c r="N449" i="6"/>
  <c r="L449" i="6"/>
  <c r="N448" i="6"/>
  <c r="L448" i="6"/>
  <c r="N447" i="6"/>
  <c r="L447" i="6"/>
  <c r="N446" i="6"/>
  <c r="L446" i="6"/>
  <c r="N445" i="6"/>
  <c r="L445" i="6"/>
  <c r="N444" i="6"/>
  <c r="L444" i="6"/>
  <c r="N443" i="6"/>
  <c r="L443" i="6"/>
  <c r="N442" i="6"/>
  <c r="L442" i="6"/>
  <c r="N441" i="6"/>
  <c r="L441" i="6"/>
  <c r="N440" i="6"/>
  <c r="L440" i="6"/>
  <c r="N439" i="6"/>
  <c r="L439" i="6"/>
  <c r="N438" i="6"/>
  <c r="L438" i="6"/>
  <c r="N437" i="6"/>
  <c r="L437" i="6"/>
  <c r="N436" i="6"/>
  <c r="L436" i="6"/>
  <c r="N435" i="6"/>
  <c r="L435" i="6"/>
  <c r="N434" i="6"/>
  <c r="L434" i="6"/>
  <c r="N433" i="6"/>
  <c r="L433" i="6"/>
  <c r="N432" i="6"/>
  <c r="L432" i="6"/>
  <c r="N431" i="6"/>
  <c r="L431" i="6"/>
  <c r="N430" i="6"/>
  <c r="L430" i="6"/>
  <c r="N429" i="6"/>
  <c r="L429" i="6"/>
  <c r="N428" i="6"/>
  <c r="L428" i="6"/>
  <c r="N427" i="6"/>
  <c r="L427" i="6"/>
  <c r="N426" i="6"/>
  <c r="L426" i="6"/>
  <c r="N425" i="6"/>
  <c r="L425" i="6"/>
  <c r="N424" i="6"/>
  <c r="L424" i="6"/>
  <c r="N423" i="6"/>
  <c r="L423" i="6"/>
  <c r="N422" i="6"/>
  <c r="L422" i="6"/>
  <c r="N421" i="6"/>
  <c r="L421" i="6"/>
  <c r="N420" i="6"/>
  <c r="L420" i="6"/>
  <c r="N419" i="6"/>
  <c r="L419" i="6"/>
  <c r="N418" i="6"/>
  <c r="L418" i="6"/>
  <c r="N417" i="6"/>
  <c r="L417" i="6"/>
  <c r="N416" i="6"/>
  <c r="L416" i="6"/>
  <c r="N415" i="6"/>
  <c r="L415" i="6"/>
  <c r="N414" i="6"/>
  <c r="L414" i="6"/>
  <c r="N413" i="6"/>
  <c r="L413" i="6"/>
  <c r="N412" i="6"/>
  <c r="L412" i="6"/>
  <c r="N411" i="6"/>
  <c r="L411" i="6"/>
  <c r="N410" i="6"/>
  <c r="L410" i="6"/>
  <c r="N409" i="6"/>
  <c r="L409" i="6"/>
  <c r="N408" i="6"/>
  <c r="L408" i="6"/>
  <c r="N407" i="6"/>
  <c r="L407" i="6"/>
  <c r="N406" i="6"/>
  <c r="L406" i="6"/>
  <c r="N405" i="6"/>
  <c r="L405" i="6"/>
  <c r="N404" i="6"/>
  <c r="L404" i="6"/>
  <c r="N403" i="6"/>
  <c r="L403" i="6"/>
  <c r="N402" i="6"/>
  <c r="L402" i="6"/>
  <c r="N400" i="6"/>
  <c r="L400" i="6"/>
  <c r="N399" i="6"/>
  <c r="L399" i="6"/>
  <c r="N398" i="6"/>
  <c r="L398" i="6"/>
  <c r="N397" i="6"/>
  <c r="L397" i="6"/>
  <c r="N396" i="6"/>
  <c r="L396" i="6"/>
  <c r="N395" i="6"/>
  <c r="L395" i="6"/>
  <c r="N394" i="6"/>
  <c r="L394" i="6"/>
  <c r="N393" i="6"/>
  <c r="L393" i="6"/>
  <c r="N392" i="6"/>
  <c r="L392" i="6"/>
  <c r="N391" i="6"/>
  <c r="L391" i="6"/>
  <c r="N390" i="6"/>
  <c r="L390" i="6"/>
  <c r="N389" i="6"/>
  <c r="L389" i="6"/>
  <c r="N388" i="6"/>
  <c r="L388" i="6"/>
  <c r="N387" i="6"/>
  <c r="L387" i="6"/>
  <c r="N386" i="6"/>
  <c r="L386" i="6"/>
  <c r="N385" i="6"/>
  <c r="L385" i="6"/>
  <c r="N384" i="6"/>
  <c r="L384" i="6"/>
  <c r="N383" i="6"/>
  <c r="L383" i="6"/>
  <c r="N382" i="6"/>
  <c r="L382" i="6"/>
  <c r="N381" i="6"/>
  <c r="L381" i="6"/>
  <c r="N380" i="6"/>
  <c r="L380" i="6"/>
  <c r="N379" i="6"/>
  <c r="L379" i="6"/>
  <c r="N378" i="6"/>
  <c r="L378" i="6"/>
  <c r="N377" i="6"/>
  <c r="L377" i="6"/>
  <c r="N376" i="6"/>
  <c r="L376" i="6"/>
  <c r="N375" i="6"/>
  <c r="L375" i="6"/>
  <c r="N374" i="6"/>
  <c r="L374" i="6"/>
  <c r="N373" i="6"/>
  <c r="L373" i="6"/>
  <c r="N372" i="6"/>
  <c r="L372" i="6"/>
  <c r="N371" i="6"/>
  <c r="L371" i="6"/>
  <c r="N370" i="6"/>
  <c r="L370" i="6"/>
  <c r="N369" i="6"/>
  <c r="L369" i="6"/>
  <c r="N368" i="6"/>
  <c r="L368" i="6"/>
  <c r="N367" i="6"/>
  <c r="L367" i="6"/>
  <c r="N366" i="6"/>
  <c r="L366" i="6"/>
  <c r="N365" i="6"/>
  <c r="L365" i="6"/>
  <c r="N364" i="6"/>
  <c r="L364" i="6"/>
  <c r="N363" i="6"/>
  <c r="L363" i="6"/>
  <c r="N362" i="6"/>
  <c r="L362" i="6"/>
  <c r="N361" i="6"/>
  <c r="L361" i="6"/>
  <c r="N360" i="6"/>
  <c r="L360" i="6"/>
  <c r="N359" i="6"/>
  <c r="L359" i="6"/>
  <c r="N358" i="6"/>
  <c r="L358" i="6"/>
  <c r="N357" i="6"/>
  <c r="L357" i="6"/>
  <c r="N356" i="6"/>
  <c r="L356" i="6"/>
  <c r="N355" i="6"/>
  <c r="L355" i="6"/>
  <c r="N354" i="6"/>
  <c r="L354" i="6"/>
  <c r="N353" i="6"/>
  <c r="L353" i="6"/>
  <c r="N352" i="6"/>
  <c r="L352" i="6"/>
  <c r="N351" i="6"/>
  <c r="L351" i="6"/>
  <c r="N350" i="6"/>
  <c r="N349" i="6"/>
  <c r="N348" i="6"/>
  <c r="N347" i="6"/>
  <c r="L347" i="6"/>
  <c r="N346" i="6"/>
  <c r="L346" i="6"/>
  <c r="N345" i="6"/>
  <c r="N344" i="6"/>
  <c r="N343" i="6"/>
  <c r="L343" i="6"/>
  <c r="N342" i="6"/>
  <c r="L342" i="6"/>
  <c r="N341" i="6"/>
  <c r="L341" i="6"/>
  <c r="N340" i="6"/>
  <c r="N339" i="6"/>
  <c r="L339" i="6"/>
  <c r="N338" i="6"/>
  <c r="L338" i="6"/>
  <c r="N337" i="6"/>
  <c r="L337" i="6"/>
  <c r="N336" i="6"/>
  <c r="L336" i="6"/>
  <c r="N335" i="6"/>
  <c r="L335" i="6"/>
  <c r="N334" i="6"/>
  <c r="L334" i="6"/>
  <c r="N333" i="6"/>
  <c r="L333" i="6"/>
  <c r="N332" i="6"/>
  <c r="L332" i="6"/>
  <c r="N331" i="6"/>
  <c r="L331" i="6"/>
  <c r="N330" i="6"/>
  <c r="L330" i="6"/>
  <c r="N329" i="6"/>
  <c r="L329" i="6"/>
  <c r="N328" i="6"/>
  <c r="L328" i="6"/>
  <c r="N327" i="6"/>
  <c r="L327" i="6"/>
  <c r="N326" i="6"/>
  <c r="L326" i="6"/>
  <c r="N325" i="6"/>
  <c r="L325" i="6"/>
  <c r="N324" i="6"/>
  <c r="N323" i="6"/>
  <c r="N322" i="6"/>
  <c r="N321" i="6"/>
  <c r="N320" i="6"/>
  <c r="N319" i="6"/>
  <c r="N318" i="6"/>
  <c r="N317" i="6"/>
  <c r="N316" i="6"/>
  <c r="L316" i="6"/>
  <c r="N315" i="6"/>
  <c r="N314" i="6"/>
  <c r="N313" i="6"/>
  <c r="N312" i="6"/>
  <c r="N311" i="6"/>
  <c r="N310" i="6"/>
  <c r="L310" i="6"/>
  <c r="N309" i="6"/>
  <c r="L309" i="6"/>
  <c r="N308" i="6"/>
  <c r="N307" i="6"/>
  <c r="N306" i="6"/>
  <c r="N305" i="6"/>
  <c r="N304" i="6"/>
  <c r="L304" i="6"/>
  <c r="N303" i="6"/>
  <c r="L303" i="6"/>
  <c r="N302" i="6"/>
  <c r="L302" i="6"/>
  <c r="N301" i="6"/>
  <c r="L301" i="6"/>
  <c r="N300" i="6"/>
  <c r="L300" i="6"/>
  <c r="N299" i="6"/>
  <c r="N298" i="6"/>
  <c r="N297" i="6"/>
  <c r="N296" i="6"/>
  <c r="L296" i="6"/>
  <c r="N295" i="6"/>
  <c r="L295" i="6"/>
  <c r="N294" i="6"/>
  <c r="L294" i="6"/>
  <c r="N293" i="6"/>
  <c r="N292" i="6"/>
  <c r="L292" i="6"/>
  <c r="N291" i="6"/>
  <c r="N290" i="6"/>
  <c r="L290" i="6"/>
  <c r="N289" i="6"/>
  <c r="N288" i="6"/>
  <c r="L288" i="6"/>
  <c r="N287" i="6"/>
  <c r="N286" i="6"/>
  <c r="L286" i="6"/>
  <c r="N285" i="6"/>
  <c r="L285" i="6"/>
  <c r="N284" i="6"/>
  <c r="L284" i="6"/>
  <c r="N283" i="6"/>
  <c r="L283" i="6"/>
  <c r="N282" i="6"/>
  <c r="N281" i="6"/>
  <c r="N280" i="6"/>
  <c r="L280" i="6"/>
  <c r="N279" i="6"/>
  <c r="L279" i="6"/>
  <c r="N278" i="6"/>
  <c r="L278" i="6"/>
  <c r="N277" i="6"/>
  <c r="N276" i="6"/>
  <c r="L276" i="6"/>
  <c r="N275" i="6"/>
  <c r="L275" i="6"/>
  <c r="N274" i="6"/>
  <c r="L274" i="6"/>
  <c r="N273" i="6"/>
  <c r="L273" i="6"/>
  <c r="N272" i="6"/>
  <c r="N271" i="6"/>
  <c r="N270" i="6"/>
  <c r="N269" i="6"/>
  <c r="N268" i="6"/>
  <c r="N267" i="6"/>
  <c r="N266" i="6"/>
  <c r="N265" i="6"/>
  <c r="N264" i="6"/>
  <c r="N263" i="6"/>
  <c r="N262" i="6"/>
  <c r="N261" i="6"/>
  <c r="N260" i="6"/>
  <c r="L260" i="6"/>
  <c r="N259" i="6"/>
  <c r="L259" i="6"/>
  <c r="N258" i="6"/>
  <c r="N257" i="6"/>
  <c r="N256" i="6"/>
  <c r="N255" i="6"/>
  <c r="N254" i="6"/>
  <c r="L254" i="6"/>
  <c r="N253" i="6"/>
  <c r="L253" i="6"/>
  <c r="N252" i="6"/>
  <c r="L252" i="6"/>
  <c r="N251" i="6"/>
  <c r="L251" i="6"/>
  <c r="N250" i="6"/>
  <c r="L250" i="6"/>
  <c r="N249" i="6"/>
  <c r="L249" i="6"/>
  <c r="N248" i="6"/>
  <c r="L248" i="6"/>
  <c r="N247" i="6"/>
  <c r="L247" i="6"/>
  <c r="N246" i="6"/>
  <c r="N245" i="6"/>
  <c r="L245" i="6"/>
  <c r="N244" i="6"/>
  <c r="L244" i="6"/>
  <c r="N243" i="6"/>
  <c r="N242" i="6"/>
  <c r="N241" i="6"/>
  <c r="N240" i="6"/>
  <c r="N239" i="6"/>
  <c r="N238" i="6"/>
  <c r="N237" i="6"/>
  <c r="N236" i="6"/>
  <c r="L236" i="6"/>
  <c r="N235" i="6"/>
  <c r="L235" i="6"/>
  <c r="N234" i="6"/>
  <c r="L234" i="6"/>
  <c r="N233" i="6"/>
  <c r="L233" i="6"/>
  <c r="N232" i="6"/>
  <c r="L232" i="6"/>
  <c r="N231" i="6"/>
  <c r="L231" i="6"/>
  <c r="N230" i="6"/>
  <c r="N229" i="6"/>
  <c r="N228" i="6"/>
  <c r="L228" i="6"/>
  <c r="N227" i="6"/>
  <c r="L227" i="6"/>
  <c r="N226" i="6"/>
  <c r="N225" i="6"/>
  <c r="L225" i="6"/>
  <c r="N224" i="6"/>
  <c r="L224" i="6"/>
  <c r="N223" i="6"/>
  <c r="N222" i="6"/>
  <c r="N221" i="6"/>
  <c r="N220" i="6"/>
  <c r="L220" i="6"/>
  <c r="N219" i="6"/>
  <c r="L219" i="6"/>
  <c r="N218" i="6"/>
  <c r="L218" i="6"/>
  <c r="N217" i="6"/>
  <c r="L217" i="6"/>
  <c r="N216" i="6"/>
  <c r="L216" i="6"/>
  <c r="N215" i="6"/>
  <c r="L215" i="6"/>
  <c r="N214" i="6"/>
  <c r="L214" i="6"/>
  <c r="N213" i="6"/>
  <c r="L213" i="6"/>
  <c r="N212" i="6"/>
  <c r="L212" i="6"/>
  <c r="N211" i="6"/>
  <c r="N210" i="6"/>
  <c r="L210" i="6"/>
  <c r="N209" i="6"/>
  <c r="L209" i="6"/>
  <c r="N208" i="6"/>
  <c r="L208" i="6"/>
  <c r="N207" i="6"/>
  <c r="N206" i="6"/>
  <c r="L206" i="6"/>
  <c r="N205" i="6"/>
  <c r="N204" i="6"/>
  <c r="L204" i="6"/>
  <c r="N203" i="6"/>
  <c r="L203" i="6"/>
  <c r="N202" i="6"/>
  <c r="L202" i="6"/>
  <c r="N201" i="6"/>
  <c r="L201" i="6"/>
  <c r="N200" i="6"/>
  <c r="L200" i="6"/>
  <c r="N199" i="6"/>
  <c r="L199" i="6"/>
  <c r="N198" i="6"/>
  <c r="L198" i="6"/>
  <c r="N197" i="6"/>
  <c r="L197" i="6"/>
  <c r="N196" i="6"/>
  <c r="L196" i="6"/>
  <c r="N195" i="6"/>
  <c r="L195" i="6"/>
  <c r="N194" i="6"/>
  <c r="L194" i="6"/>
  <c r="N193" i="6"/>
  <c r="L193" i="6"/>
  <c r="N192" i="6"/>
  <c r="L192" i="6"/>
  <c r="N191" i="6"/>
  <c r="L191" i="6"/>
  <c r="N190" i="6"/>
  <c r="L190" i="6"/>
  <c r="N189" i="6"/>
  <c r="L189" i="6"/>
  <c r="N188" i="6"/>
  <c r="L188" i="6"/>
  <c r="N187" i="6"/>
  <c r="L187" i="6"/>
  <c r="N186" i="6"/>
  <c r="L186" i="6"/>
  <c r="N185" i="6"/>
  <c r="L185" i="6"/>
  <c r="N184" i="6"/>
  <c r="L184" i="6"/>
  <c r="N183" i="6"/>
  <c r="L183" i="6"/>
  <c r="N182" i="6"/>
  <c r="L182" i="6"/>
  <c r="N181" i="6"/>
  <c r="L181" i="6"/>
  <c r="N180" i="6"/>
  <c r="L180" i="6"/>
  <c r="N179" i="6"/>
  <c r="L179" i="6"/>
  <c r="N178" i="6"/>
  <c r="L178" i="6"/>
  <c r="N177" i="6"/>
  <c r="L177" i="6"/>
  <c r="N176" i="6"/>
  <c r="L176" i="6"/>
  <c r="N175" i="6"/>
  <c r="L175" i="6"/>
  <c r="N174" i="6"/>
  <c r="L174" i="6"/>
  <c r="N173" i="6"/>
  <c r="L173" i="6"/>
  <c r="N172" i="6"/>
  <c r="L172" i="6"/>
  <c r="N171" i="6"/>
  <c r="L171" i="6"/>
  <c r="N170" i="6"/>
  <c r="L170" i="6"/>
  <c r="N169" i="6"/>
  <c r="L169" i="6"/>
  <c r="N168" i="6"/>
  <c r="L168" i="6"/>
  <c r="N167" i="6"/>
  <c r="L167" i="6"/>
  <c r="N166" i="6"/>
  <c r="L166" i="6"/>
  <c r="N165" i="6"/>
  <c r="L165" i="6"/>
  <c r="N164" i="6"/>
  <c r="L164" i="6"/>
  <c r="N163" i="6"/>
  <c r="N162" i="6"/>
  <c r="L162" i="6"/>
  <c r="N161" i="6"/>
  <c r="L161" i="6"/>
  <c r="N160" i="6"/>
  <c r="L160" i="6"/>
  <c r="N159" i="6"/>
  <c r="L159" i="6"/>
  <c r="N158" i="6"/>
  <c r="N157" i="6"/>
  <c r="N156" i="6"/>
  <c r="L156" i="6"/>
  <c r="N155" i="6"/>
  <c r="L155" i="6"/>
  <c r="N154" i="6"/>
  <c r="N153" i="6"/>
  <c r="L153" i="6"/>
  <c r="N152" i="6"/>
  <c r="L152" i="6"/>
  <c r="N151" i="6"/>
  <c r="L151" i="6"/>
  <c r="N150" i="6"/>
  <c r="N149" i="6"/>
  <c r="L149" i="6"/>
  <c r="N148" i="6"/>
  <c r="L148" i="6"/>
  <c r="N147" i="6"/>
  <c r="N146" i="6"/>
  <c r="L146" i="6"/>
  <c r="N145" i="6"/>
  <c r="L145" i="6"/>
  <c r="N144" i="6"/>
  <c r="L144" i="6"/>
  <c r="N143" i="6"/>
  <c r="L143" i="6"/>
  <c r="N142" i="6"/>
  <c r="N141" i="6"/>
  <c r="N140" i="6"/>
  <c r="N139" i="6"/>
  <c r="L139" i="6"/>
  <c r="N138" i="6"/>
  <c r="L138" i="6"/>
  <c r="N137" i="6"/>
  <c r="L137" i="6"/>
  <c r="N136" i="6"/>
  <c r="N135" i="6"/>
  <c r="N134" i="6"/>
  <c r="N133" i="6"/>
  <c r="L133" i="6"/>
  <c r="N132" i="6"/>
  <c r="L132" i="6"/>
  <c r="N131" i="6"/>
  <c r="L131" i="6"/>
  <c r="N130" i="6"/>
  <c r="L130" i="6"/>
  <c r="N129" i="6"/>
  <c r="L129" i="6"/>
  <c r="N128" i="6"/>
  <c r="L128" i="6"/>
  <c r="N127" i="6"/>
  <c r="L127" i="6"/>
  <c r="N126" i="6"/>
  <c r="N125" i="6"/>
  <c r="N124" i="6"/>
  <c r="N123" i="6"/>
  <c r="N122" i="6"/>
  <c r="L122" i="6"/>
  <c r="N121" i="6"/>
  <c r="N120" i="6"/>
  <c r="N119" i="6"/>
  <c r="N118" i="6"/>
  <c r="N117" i="6"/>
  <c r="N116" i="6"/>
  <c r="L116" i="6"/>
  <c r="N115" i="6"/>
  <c r="N114" i="6"/>
  <c r="L114" i="6"/>
  <c r="N113" i="6"/>
  <c r="N112" i="6"/>
  <c r="L112" i="6"/>
  <c r="N111" i="6"/>
  <c r="L111" i="6"/>
  <c r="N110" i="6"/>
  <c r="N109" i="6"/>
  <c r="L109" i="6"/>
  <c r="N108" i="6"/>
  <c r="L108" i="6"/>
  <c r="N107" i="6"/>
  <c r="L107" i="6"/>
  <c r="N106" i="6"/>
  <c r="L106" i="6"/>
  <c r="N105" i="6"/>
  <c r="L105" i="6"/>
  <c r="N104" i="6"/>
  <c r="L104" i="6"/>
  <c r="N103" i="6"/>
  <c r="L103" i="6"/>
  <c r="N102" i="6"/>
  <c r="L102" i="6"/>
  <c r="N101" i="6"/>
  <c r="N100" i="6"/>
  <c r="L100" i="6"/>
  <c r="N99" i="6"/>
  <c r="L99" i="6"/>
  <c r="N98" i="6"/>
  <c r="L98" i="6"/>
  <c r="N97" i="6"/>
  <c r="L97" i="6"/>
  <c r="N96" i="6"/>
  <c r="N95" i="6"/>
  <c r="L95" i="6"/>
  <c r="N94" i="6"/>
  <c r="L94" i="6"/>
  <c r="N93" i="6"/>
  <c r="L93" i="6"/>
  <c r="N92" i="6"/>
  <c r="N91" i="6"/>
  <c r="L91" i="6"/>
  <c r="N90" i="6"/>
  <c r="L90" i="6"/>
  <c r="N89" i="6"/>
  <c r="N88" i="6"/>
  <c r="L88" i="6"/>
  <c r="N87" i="6"/>
  <c r="L87" i="6"/>
  <c r="N86" i="6"/>
  <c r="L86" i="6"/>
  <c r="N85" i="6"/>
  <c r="L85" i="6"/>
  <c r="N84" i="6"/>
  <c r="L84" i="6"/>
  <c r="N83" i="6"/>
  <c r="L83" i="6"/>
  <c r="N82" i="6"/>
  <c r="L82" i="6"/>
  <c r="N81" i="6"/>
  <c r="L81" i="6"/>
  <c r="N80" i="6"/>
  <c r="L80" i="6"/>
  <c r="N79" i="6"/>
  <c r="L79" i="6"/>
  <c r="N78" i="6"/>
  <c r="L78" i="6"/>
  <c r="N77" i="6"/>
  <c r="L77" i="6"/>
  <c r="N76" i="6"/>
  <c r="L76" i="6"/>
  <c r="N75" i="6"/>
  <c r="L75" i="6"/>
  <c r="N74" i="6"/>
  <c r="L74" i="6"/>
  <c r="N73" i="6"/>
  <c r="L73" i="6"/>
  <c r="N72" i="6"/>
  <c r="L72" i="6"/>
  <c r="N71" i="6"/>
  <c r="L71" i="6"/>
  <c r="N70" i="6"/>
  <c r="L70" i="6"/>
  <c r="N69" i="6"/>
  <c r="L69" i="6"/>
  <c r="N68" i="6"/>
  <c r="L68" i="6"/>
  <c r="N67" i="6"/>
  <c r="L67" i="6"/>
  <c r="N66" i="6"/>
  <c r="L66" i="6"/>
  <c r="N65" i="6"/>
  <c r="L65" i="6"/>
  <c r="N64" i="6"/>
  <c r="L64" i="6"/>
  <c r="N63" i="6"/>
  <c r="L63" i="6"/>
  <c r="N62" i="6"/>
  <c r="L62" i="6"/>
  <c r="N61" i="6"/>
  <c r="L61" i="6"/>
  <c r="N60" i="6"/>
  <c r="N59" i="6"/>
  <c r="N58" i="6"/>
  <c r="N57" i="6"/>
  <c r="N56" i="6"/>
  <c r="N55" i="6"/>
  <c r="L55" i="6"/>
  <c r="N54" i="6"/>
  <c r="L54" i="6"/>
  <c r="N53" i="6"/>
  <c r="L53" i="6"/>
  <c r="N52" i="6"/>
  <c r="L52" i="6"/>
  <c r="N51" i="6"/>
  <c r="L51" i="6"/>
  <c r="N50" i="6"/>
  <c r="L50" i="6"/>
  <c r="N49" i="6"/>
  <c r="L49" i="6"/>
  <c r="N48" i="6"/>
  <c r="L48" i="6"/>
  <c r="N47" i="6"/>
  <c r="L47" i="6"/>
  <c r="N46" i="6"/>
  <c r="L46" i="6"/>
  <c r="N45" i="6"/>
  <c r="L45" i="6"/>
  <c r="N44" i="6"/>
  <c r="L44" i="6"/>
  <c r="N43" i="6"/>
  <c r="L43" i="6"/>
  <c r="N42" i="6"/>
  <c r="L42" i="6"/>
  <c r="N41" i="6"/>
  <c r="L41" i="6"/>
  <c r="N40" i="6"/>
  <c r="L40" i="6"/>
  <c r="N39" i="6"/>
  <c r="L39" i="6"/>
  <c r="N38" i="6"/>
  <c r="L38" i="6"/>
  <c r="N37" i="6"/>
  <c r="L37" i="6"/>
  <c r="N36" i="6"/>
  <c r="L36" i="6"/>
  <c r="N35" i="6"/>
  <c r="N34" i="6"/>
  <c r="L34" i="6"/>
  <c r="N33" i="6"/>
  <c r="L33" i="6"/>
  <c r="N32" i="6"/>
  <c r="L32" i="6"/>
  <c r="N31" i="6"/>
  <c r="L31" i="6"/>
  <c r="N30" i="6"/>
  <c r="L30" i="6"/>
  <c r="N29" i="6"/>
  <c r="L29" i="6"/>
  <c r="N28" i="6"/>
  <c r="L28" i="6"/>
  <c r="N27" i="6"/>
  <c r="L27" i="6"/>
  <c r="N26" i="6"/>
  <c r="L26" i="6"/>
  <c r="N25" i="6"/>
  <c r="N24" i="6"/>
  <c r="L24" i="6"/>
  <c r="N23" i="6"/>
  <c r="L23" i="6"/>
  <c r="N22" i="6"/>
  <c r="N21" i="6"/>
  <c r="L21" i="6"/>
  <c r="N20" i="6"/>
  <c r="L20" i="6"/>
  <c r="N19" i="6"/>
  <c r="L19" i="6"/>
  <c r="N18" i="6"/>
  <c r="N17" i="6"/>
  <c r="L17" i="6"/>
  <c r="N16" i="6"/>
  <c r="L16" i="6"/>
  <c r="N15" i="6"/>
  <c r="L15" i="6"/>
  <c r="N14" i="6"/>
  <c r="L14" i="6"/>
  <c r="N13" i="6"/>
  <c r="L13" i="6"/>
  <c r="N12" i="6"/>
  <c r="L12" i="6"/>
  <c r="N11" i="6"/>
  <c r="L11" i="6"/>
  <c r="N10" i="6"/>
  <c r="N9" i="6"/>
  <c r="N8" i="6"/>
  <c r="N7" i="6"/>
  <c r="N6" i="6"/>
  <c r="N5" i="6"/>
  <c r="L5" i="6"/>
  <c r="N4" i="6"/>
  <c r="L4" i="6"/>
  <c r="N3" i="6"/>
  <c r="L3" i="6"/>
  <c r="N2" i="6"/>
  <c r="L2" i="6"/>
  <c r="I2" i="6"/>
  <c r="B24" i="5"/>
  <c r="G24" i="5" s="1"/>
  <c r="B23" i="5"/>
  <c r="G23" i="5" s="1"/>
  <c r="B22" i="5"/>
  <c r="G22" i="5" s="1"/>
  <c r="B21" i="5"/>
  <c r="G21" i="5" s="1"/>
  <c r="B20" i="5"/>
  <c r="G20" i="5" s="1"/>
  <c r="B19" i="5"/>
  <c r="G19" i="5" s="1"/>
  <c r="B18" i="5"/>
  <c r="G18" i="5" s="1"/>
  <c r="B17" i="5"/>
  <c r="G17" i="5" s="1"/>
  <c r="B16" i="5"/>
  <c r="G16" i="5" s="1"/>
  <c r="B15" i="5"/>
  <c r="G15" i="5" s="1"/>
  <c r="B14" i="5"/>
  <c r="G14" i="5" s="1"/>
  <c r="B13" i="5"/>
  <c r="G13" i="5" s="1"/>
  <c r="B12" i="5"/>
  <c r="G12" i="5" s="1"/>
  <c r="B11" i="5"/>
  <c r="G11" i="5" s="1"/>
  <c r="B10" i="5"/>
  <c r="G10" i="5" s="1"/>
  <c r="B9" i="5"/>
  <c r="G9" i="5" s="1"/>
  <c r="B8" i="5"/>
  <c r="G8" i="5" s="1"/>
  <c r="B7" i="5"/>
  <c r="G7" i="5" s="1"/>
  <c r="B6" i="5"/>
  <c r="G6" i="5" s="1"/>
  <c r="B5" i="5"/>
  <c r="G5" i="5" s="1"/>
  <c r="B4" i="5"/>
  <c r="G4" i="5" s="1"/>
  <c r="B3" i="5"/>
  <c r="G3" i="5" s="1"/>
  <c r="B2" i="5"/>
  <c r="G2" i="5" s="1"/>
  <c r="B280" i="4"/>
  <c r="G280" i="4" s="1"/>
  <c r="B279" i="4"/>
  <c r="G279" i="4" s="1"/>
  <c r="B278" i="4"/>
  <c r="G278" i="4" s="1"/>
  <c r="B277" i="4"/>
  <c r="G277" i="4" s="1"/>
  <c r="B276" i="4"/>
  <c r="G276" i="4" s="1"/>
  <c r="B275" i="4"/>
  <c r="G275" i="4" s="1"/>
  <c r="B274" i="4"/>
  <c r="G274" i="4" s="1"/>
  <c r="B273" i="4"/>
  <c r="G273" i="4" s="1"/>
  <c r="B272" i="4"/>
  <c r="G272" i="4" s="1"/>
  <c r="B271" i="4"/>
  <c r="G271" i="4" s="1"/>
  <c r="B270" i="4"/>
  <c r="G270" i="4" s="1"/>
  <c r="B269" i="4"/>
  <c r="G269" i="4" s="1"/>
  <c r="B268" i="4"/>
  <c r="G268" i="4" s="1"/>
  <c r="B267" i="4"/>
  <c r="G267" i="4" s="1"/>
  <c r="B266" i="4"/>
  <c r="G266" i="4" s="1"/>
  <c r="B265" i="4"/>
  <c r="G265" i="4" s="1"/>
  <c r="B264" i="4"/>
  <c r="G264" i="4" s="1"/>
  <c r="B263" i="4"/>
  <c r="G263" i="4" s="1"/>
  <c r="B262" i="4"/>
  <c r="G262" i="4" s="1"/>
  <c r="B261" i="4"/>
  <c r="G261" i="4" s="1"/>
  <c r="B260" i="4"/>
  <c r="G260" i="4" s="1"/>
  <c r="B259" i="4"/>
  <c r="G259" i="4" s="1"/>
  <c r="B258" i="4"/>
  <c r="G258" i="4" s="1"/>
  <c r="B257" i="4"/>
  <c r="G257" i="4" s="1"/>
  <c r="B256" i="4"/>
  <c r="G256" i="4" s="1"/>
  <c r="B255" i="4"/>
  <c r="G255" i="4" s="1"/>
  <c r="B254" i="4"/>
  <c r="G254" i="4" s="1"/>
  <c r="B253" i="4"/>
  <c r="G253" i="4" s="1"/>
  <c r="B252" i="4"/>
  <c r="G252" i="4" s="1"/>
  <c r="B251" i="4"/>
  <c r="G251" i="4" s="1"/>
  <c r="B250" i="4"/>
  <c r="G250" i="4" s="1"/>
  <c r="B249" i="4"/>
  <c r="G249" i="4" s="1"/>
  <c r="B248" i="4"/>
  <c r="G248" i="4" s="1"/>
  <c r="B247" i="4"/>
  <c r="G247" i="4" s="1"/>
  <c r="B246" i="4"/>
  <c r="G246" i="4" s="1"/>
  <c r="B245" i="4"/>
  <c r="G245" i="4" s="1"/>
  <c r="B244" i="4"/>
  <c r="G244" i="4" s="1"/>
  <c r="B243" i="4"/>
  <c r="G243" i="4" s="1"/>
  <c r="B242" i="4"/>
  <c r="G242" i="4" s="1"/>
  <c r="B241" i="4"/>
  <c r="G241" i="4" s="1"/>
  <c r="B240" i="4"/>
  <c r="G240" i="4" s="1"/>
  <c r="B239" i="4"/>
  <c r="G239" i="4" s="1"/>
  <c r="B238" i="4"/>
  <c r="G238" i="4" s="1"/>
  <c r="B237" i="4"/>
  <c r="G237" i="4" s="1"/>
  <c r="B236" i="4"/>
  <c r="G236" i="4" s="1"/>
  <c r="B235" i="4"/>
  <c r="G235" i="4" s="1"/>
  <c r="B234" i="4"/>
  <c r="G234" i="4" s="1"/>
  <c r="B233" i="4"/>
  <c r="G233" i="4" s="1"/>
  <c r="B232" i="4"/>
  <c r="G232" i="4" s="1"/>
  <c r="B231" i="4"/>
  <c r="G231" i="4" s="1"/>
  <c r="B230" i="4"/>
  <c r="G230" i="4" s="1"/>
  <c r="B229" i="4"/>
  <c r="G229" i="4" s="1"/>
  <c r="B228" i="4"/>
  <c r="G228" i="4" s="1"/>
  <c r="B227" i="4"/>
  <c r="G227" i="4" s="1"/>
  <c r="B226" i="4"/>
  <c r="G226" i="4" s="1"/>
  <c r="B225" i="4"/>
  <c r="G225" i="4" s="1"/>
  <c r="B224" i="4"/>
  <c r="G224" i="4" s="1"/>
  <c r="B223" i="4"/>
  <c r="G223" i="4" s="1"/>
  <c r="B222" i="4"/>
  <c r="G222" i="4" s="1"/>
  <c r="B221" i="4"/>
  <c r="G221" i="4" s="1"/>
  <c r="B220" i="4"/>
  <c r="G220" i="4" s="1"/>
  <c r="B219" i="4"/>
  <c r="G219" i="4" s="1"/>
  <c r="B218" i="4"/>
  <c r="G218" i="4" s="1"/>
  <c r="B217" i="4"/>
  <c r="G217" i="4" s="1"/>
  <c r="B216" i="4"/>
  <c r="G216" i="4" s="1"/>
  <c r="B215" i="4"/>
  <c r="G215" i="4" s="1"/>
  <c r="B214" i="4"/>
  <c r="G214" i="4" s="1"/>
  <c r="B213" i="4"/>
  <c r="G213" i="4" s="1"/>
  <c r="B212" i="4"/>
  <c r="G212" i="4" s="1"/>
  <c r="B211" i="4"/>
  <c r="G211" i="4" s="1"/>
  <c r="B210" i="4"/>
  <c r="G210" i="4" s="1"/>
  <c r="B209" i="4"/>
  <c r="G209" i="4" s="1"/>
  <c r="B208" i="4"/>
  <c r="G208" i="4" s="1"/>
  <c r="B207" i="4"/>
  <c r="G207" i="4" s="1"/>
  <c r="B206" i="4"/>
  <c r="G206" i="4" s="1"/>
  <c r="B205" i="4"/>
  <c r="G205" i="4" s="1"/>
  <c r="B204" i="4"/>
  <c r="G204" i="4" s="1"/>
  <c r="B203" i="4"/>
  <c r="G203" i="4" s="1"/>
  <c r="B202" i="4"/>
  <c r="G202" i="4" s="1"/>
  <c r="B201" i="4"/>
  <c r="G201" i="4" s="1"/>
  <c r="B200" i="4"/>
  <c r="G200" i="4" s="1"/>
  <c r="B199" i="4"/>
  <c r="G199" i="4" s="1"/>
  <c r="B198" i="4"/>
  <c r="G198" i="4" s="1"/>
  <c r="B197" i="4"/>
  <c r="G197" i="4" s="1"/>
  <c r="B196" i="4"/>
  <c r="G196" i="4" s="1"/>
  <c r="B195" i="4"/>
  <c r="G195" i="4" s="1"/>
  <c r="B194" i="4"/>
  <c r="G194" i="4" s="1"/>
  <c r="B193" i="4"/>
  <c r="G193" i="4" s="1"/>
  <c r="B192" i="4"/>
  <c r="G192" i="4" s="1"/>
  <c r="B191" i="4"/>
  <c r="G191" i="4" s="1"/>
  <c r="B190" i="4"/>
  <c r="G190" i="4" s="1"/>
  <c r="B189" i="4"/>
  <c r="G189" i="4" s="1"/>
  <c r="B188" i="4"/>
  <c r="G188" i="4" s="1"/>
  <c r="B187" i="4"/>
  <c r="G187" i="4" s="1"/>
  <c r="B186" i="4"/>
  <c r="G186" i="4" s="1"/>
  <c r="B185" i="4"/>
  <c r="G185" i="4" s="1"/>
  <c r="B184" i="4"/>
  <c r="G184" i="4" s="1"/>
  <c r="B183" i="4"/>
  <c r="G183" i="4" s="1"/>
  <c r="B182" i="4"/>
  <c r="G182" i="4" s="1"/>
  <c r="B181" i="4"/>
  <c r="G181" i="4" s="1"/>
  <c r="B180" i="4"/>
  <c r="G180" i="4" s="1"/>
  <c r="B179" i="4"/>
  <c r="G179" i="4" s="1"/>
  <c r="B178" i="4"/>
  <c r="G178" i="4" s="1"/>
  <c r="B177" i="4"/>
  <c r="G177" i="4" s="1"/>
  <c r="B176" i="4"/>
  <c r="G176" i="4" s="1"/>
  <c r="B175" i="4"/>
  <c r="G175" i="4" s="1"/>
  <c r="B174" i="4"/>
  <c r="G174" i="4" s="1"/>
  <c r="B173" i="4"/>
  <c r="G173" i="4" s="1"/>
  <c r="B172" i="4"/>
  <c r="G172" i="4" s="1"/>
  <c r="B171" i="4"/>
  <c r="G171" i="4" s="1"/>
  <c r="B170" i="4"/>
  <c r="G170" i="4" s="1"/>
  <c r="B169" i="4"/>
  <c r="G169" i="4" s="1"/>
  <c r="B168" i="4"/>
  <c r="G168" i="4" s="1"/>
  <c r="B167" i="4"/>
  <c r="G167" i="4" s="1"/>
  <c r="B166" i="4"/>
  <c r="G166" i="4" s="1"/>
  <c r="B165" i="4"/>
  <c r="G165" i="4" s="1"/>
  <c r="B164" i="4"/>
  <c r="G164" i="4" s="1"/>
  <c r="B163" i="4"/>
  <c r="G163" i="4" s="1"/>
  <c r="B162" i="4"/>
  <c r="G162" i="4" s="1"/>
  <c r="B161" i="4"/>
  <c r="G161" i="4" s="1"/>
  <c r="B160" i="4"/>
  <c r="G160" i="4" s="1"/>
  <c r="B159" i="4"/>
  <c r="G159" i="4" s="1"/>
  <c r="B158" i="4"/>
  <c r="G158" i="4" s="1"/>
  <c r="B157" i="4"/>
  <c r="G157" i="4" s="1"/>
  <c r="B156" i="4"/>
  <c r="G156" i="4" s="1"/>
  <c r="B155" i="4"/>
  <c r="G155" i="4" s="1"/>
  <c r="B154" i="4"/>
  <c r="G154" i="4" s="1"/>
  <c r="B153" i="4"/>
  <c r="G153" i="4" s="1"/>
  <c r="B152" i="4"/>
  <c r="G152" i="4" s="1"/>
  <c r="B151" i="4"/>
  <c r="G151" i="4" s="1"/>
  <c r="B150" i="4"/>
  <c r="G150" i="4" s="1"/>
  <c r="B149" i="4"/>
  <c r="G149" i="4" s="1"/>
  <c r="B148" i="4"/>
  <c r="G148" i="4" s="1"/>
  <c r="B147" i="4"/>
  <c r="G147" i="4" s="1"/>
  <c r="B146" i="4"/>
  <c r="G146" i="4" s="1"/>
  <c r="B145" i="4"/>
  <c r="G145" i="4" s="1"/>
  <c r="B144" i="4"/>
  <c r="G144" i="4" s="1"/>
  <c r="B143" i="4"/>
  <c r="G143" i="4" s="1"/>
  <c r="B142" i="4"/>
  <c r="G142" i="4" s="1"/>
  <c r="B141" i="4"/>
  <c r="G141" i="4" s="1"/>
  <c r="B140" i="4"/>
  <c r="G140" i="4" s="1"/>
  <c r="B139" i="4"/>
  <c r="G139" i="4" s="1"/>
  <c r="B138" i="4"/>
  <c r="G138" i="4" s="1"/>
  <c r="B137" i="4"/>
  <c r="G137" i="4" s="1"/>
  <c r="B136" i="4"/>
  <c r="G136" i="4" s="1"/>
  <c r="B135" i="4"/>
  <c r="G135" i="4" s="1"/>
  <c r="B134" i="4"/>
  <c r="G134" i="4" s="1"/>
  <c r="B133" i="4"/>
  <c r="G133" i="4" s="1"/>
  <c r="B132" i="4"/>
  <c r="G132" i="4" s="1"/>
  <c r="B131" i="4"/>
  <c r="G131" i="4" s="1"/>
  <c r="B130" i="4"/>
  <c r="G130" i="4" s="1"/>
  <c r="B129" i="4"/>
  <c r="G129" i="4" s="1"/>
  <c r="B128" i="4"/>
  <c r="G128" i="4" s="1"/>
  <c r="B127" i="4"/>
  <c r="G127" i="4" s="1"/>
  <c r="B126" i="4"/>
  <c r="G126" i="4" s="1"/>
  <c r="B125" i="4"/>
  <c r="G125" i="4" s="1"/>
  <c r="B124" i="4"/>
  <c r="G124" i="4" s="1"/>
  <c r="B123" i="4"/>
  <c r="G123" i="4" s="1"/>
  <c r="B122" i="4"/>
  <c r="G122" i="4" s="1"/>
  <c r="B121" i="4"/>
  <c r="G121" i="4" s="1"/>
  <c r="B120" i="4"/>
  <c r="G120" i="4" s="1"/>
  <c r="B119" i="4"/>
  <c r="G119" i="4" s="1"/>
  <c r="B118" i="4"/>
  <c r="G118" i="4" s="1"/>
  <c r="B117" i="4"/>
  <c r="G117" i="4" s="1"/>
  <c r="B116" i="4"/>
  <c r="G116" i="4" s="1"/>
  <c r="B115" i="4"/>
  <c r="G115" i="4" s="1"/>
  <c r="B114" i="4"/>
  <c r="G114" i="4" s="1"/>
  <c r="B113" i="4"/>
  <c r="G113" i="4" s="1"/>
  <c r="B112" i="4"/>
  <c r="G112" i="4" s="1"/>
  <c r="B111" i="4"/>
  <c r="G111" i="4" s="1"/>
  <c r="B110" i="4"/>
  <c r="G110" i="4" s="1"/>
  <c r="B109" i="4"/>
  <c r="G109" i="4" s="1"/>
  <c r="B108" i="4"/>
  <c r="G108" i="4" s="1"/>
  <c r="B107" i="4"/>
  <c r="G107" i="4" s="1"/>
  <c r="B106" i="4"/>
  <c r="G106" i="4" s="1"/>
  <c r="B105" i="4"/>
  <c r="G105" i="4" s="1"/>
  <c r="B104" i="4"/>
  <c r="G104" i="4" s="1"/>
  <c r="B103" i="4"/>
  <c r="G103" i="4" s="1"/>
  <c r="B102" i="4"/>
  <c r="G102" i="4" s="1"/>
  <c r="B101" i="4"/>
  <c r="G101" i="4" s="1"/>
  <c r="B100" i="4"/>
  <c r="G100" i="4" s="1"/>
  <c r="B99" i="4"/>
  <c r="G99" i="4" s="1"/>
  <c r="B98" i="4"/>
  <c r="G98" i="4" s="1"/>
  <c r="B97" i="4"/>
  <c r="G97" i="4" s="1"/>
  <c r="B96" i="4"/>
  <c r="G96" i="4" s="1"/>
  <c r="B95" i="4"/>
  <c r="G95" i="4" s="1"/>
  <c r="B94" i="4"/>
  <c r="G94" i="4" s="1"/>
  <c r="B93" i="4"/>
  <c r="G93" i="4" s="1"/>
  <c r="B92" i="4"/>
  <c r="G92" i="4" s="1"/>
  <c r="B91" i="4"/>
  <c r="G91" i="4" s="1"/>
  <c r="B90" i="4"/>
  <c r="G90" i="4" s="1"/>
  <c r="B89" i="4"/>
  <c r="G89" i="4" s="1"/>
  <c r="B88" i="4"/>
  <c r="G88" i="4" s="1"/>
  <c r="B87" i="4"/>
  <c r="G87" i="4" s="1"/>
  <c r="B86" i="4"/>
  <c r="G86" i="4" s="1"/>
  <c r="B85" i="4"/>
  <c r="G85" i="4" s="1"/>
  <c r="B84" i="4"/>
  <c r="G84" i="4" s="1"/>
  <c r="B83" i="4"/>
  <c r="G83" i="4" s="1"/>
  <c r="B82" i="4"/>
  <c r="G82" i="4" s="1"/>
  <c r="B81" i="4"/>
  <c r="G81" i="4" s="1"/>
  <c r="B80" i="4"/>
  <c r="G80" i="4" s="1"/>
  <c r="B79" i="4"/>
  <c r="G79" i="4" s="1"/>
  <c r="B78" i="4"/>
  <c r="G78" i="4" s="1"/>
  <c r="B77" i="4"/>
  <c r="G77" i="4" s="1"/>
  <c r="B76" i="4"/>
  <c r="G76" i="4" s="1"/>
  <c r="B75" i="4"/>
  <c r="G75" i="4" s="1"/>
  <c r="B74" i="4"/>
  <c r="G74" i="4" s="1"/>
  <c r="B73" i="4"/>
  <c r="G73" i="4" s="1"/>
  <c r="B72" i="4"/>
  <c r="G72" i="4" s="1"/>
  <c r="B71" i="4"/>
  <c r="G71" i="4" s="1"/>
  <c r="B70" i="4"/>
  <c r="G70" i="4" s="1"/>
  <c r="B69" i="4"/>
  <c r="G69" i="4" s="1"/>
  <c r="B68" i="4"/>
  <c r="G68" i="4" s="1"/>
  <c r="B67" i="4"/>
  <c r="G67" i="4" s="1"/>
  <c r="B66" i="4"/>
  <c r="G66" i="4" s="1"/>
  <c r="B65" i="4"/>
  <c r="G65" i="4" s="1"/>
  <c r="B64" i="4"/>
  <c r="G64" i="4" s="1"/>
  <c r="B63" i="4"/>
  <c r="G63" i="4" s="1"/>
  <c r="B62" i="4"/>
  <c r="G62" i="4" s="1"/>
  <c r="B61" i="4"/>
  <c r="G61" i="4" s="1"/>
  <c r="B60" i="4"/>
  <c r="G60" i="4" s="1"/>
  <c r="B59" i="4"/>
  <c r="G59" i="4" s="1"/>
  <c r="B58" i="4"/>
  <c r="G58" i="4" s="1"/>
  <c r="B57" i="4"/>
  <c r="G57" i="4" s="1"/>
  <c r="B56" i="4"/>
  <c r="G56" i="4" s="1"/>
  <c r="B55" i="4"/>
  <c r="G55" i="4" s="1"/>
  <c r="B54" i="4"/>
  <c r="G54" i="4" s="1"/>
  <c r="B53" i="4"/>
  <c r="G53" i="4" s="1"/>
  <c r="B52" i="4"/>
  <c r="G52" i="4" s="1"/>
  <c r="B51" i="4"/>
  <c r="G51" i="4" s="1"/>
  <c r="B50" i="4"/>
  <c r="G50" i="4" s="1"/>
  <c r="B49" i="4"/>
  <c r="G49" i="4" s="1"/>
  <c r="B48" i="4"/>
  <c r="G48" i="4" s="1"/>
  <c r="B47" i="4"/>
  <c r="G47" i="4" s="1"/>
  <c r="B46" i="4"/>
  <c r="G46" i="4" s="1"/>
  <c r="B45" i="4"/>
  <c r="G45" i="4" s="1"/>
  <c r="B44" i="4"/>
  <c r="G44" i="4" s="1"/>
  <c r="B43" i="4"/>
  <c r="G43" i="4" s="1"/>
  <c r="B42" i="4"/>
  <c r="G42" i="4" s="1"/>
  <c r="B41" i="4"/>
  <c r="G41" i="4" s="1"/>
  <c r="B40" i="4"/>
  <c r="G40" i="4" s="1"/>
  <c r="B39" i="4"/>
  <c r="G39" i="4" s="1"/>
  <c r="B38" i="4"/>
  <c r="G38" i="4" s="1"/>
  <c r="B37" i="4"/>
  <c r="G37" i="4" s="1"/>
  <c r="B36" i="4"/>
  <c r="G36" i="4" s="1"/>
  <c r="B35" i="4"/>
  <c r="G35" i="4" s="1"/>
  <c r="B34" i="4"/>
  <c r="G34" i="4" s="1"/>
  <c r="B33" i="4"/>
  <c r="G33" i="4" s="1"/>
  <c r="B32" i="4"/>
  <c r="G32" i="4" s="1"/>
  <c r="B31" i="4"/>
  <c r="G31" i="4" s="1"/>
  <c r="B30" i="4"/>
  <c r="G30" i="4" s="1"/>
  <c r="B29" i="4"/>
  <c r="G29" i="4" s="1"/>
  <c r="B28" i="4"/>
  <c r="G28" i="4" s="1"/>
  <c r="B27" i="4"/>
  <c r="G27" i="4" s="1"/>
  <c r="B26" i="4"/>
  <c r="G26" i="4" s="1"/>
  <c r="B25" i="4"/>
  <c r="G25" i="4" s="1"/>
  <c r="B24" i="4"/>
  <c r="G24" i="4" s="1"/>
  <c r="B23" i="4"/>
  <c r="G23" i="4" s="1"/>
  <c r="B22" i="4"/>
  <c r="G22" i="4" s="1"/>
  <c r="B21" i="4"/>
  <c r="G21" i="4" s="1"/>
  <c r="B20" i="4"/>
  <c r="G20" i="4" s="1"/>
  <c r="B19" i="4"/>
  <c r="G19" i="4" s="1"/>
  <c r="B18" i="4"/>
  <c r="G18" i="4" s="1"/>
  <c r="B17" i="4"/>
  <c r="G17" i="4" s="1"/>
  <c r="B16" i="4"/>
  <c r="G16" i="4" s="1"/>
  <c r="B15" i="4"/>
  <c r="G15" i="4" s="1"/>
  <c r="B14" i="4"/>
  <c r="G14" i="4" s="1"/>
  <c r="B13" i="4"/>
  <c r="G13" i="4" s="1"/>
  <c r="B12" i="4"/>
  <c r="G12" i="4" s="1"/>
  <c r="B11" i="4"/>
  <c r="G11" i="4" s="1"/>
  <c r="B10" i="4"/>
  <c r="G10" i="4" s="1"/>
  <c r="B9" i="4"/>
  <c r="G9" i="4" s="1"/>
  <c r="B8" i="4"/>
  <c r="G8" i="4" s="1"/>
  <c r="B7" i="4"/>
  <c r="G7" i="4" s="1"/>
  <c r="B6" i="4"/>
  <c r="G6" i="4" s="1"/>
  <c r="B5" i="4"/>
  <c r="G5" i="4" s="1"/>
  <c r="B4" i="4"/>
  <c r="G4" i="4" s="1"/>
  <c r="B3" i="4"/>
  <c r="G3" i="4" s="1"/>
  <c r="B2" i="4"/>
  <c r="G2" i="4" s="1"/>
  <c r="G4" i="3"/>
  <c r="G3" i="3"/>
  <c r="G2" i="3"/>
  <c r="B2" i="2"/>
  <c r="G2" i="2" s="1"/>
  <c r="A52" i="18" l="1"/>
  <c r="G2" i="9"/>
  <c r="A22" i="17"/>
  <c r="G2" i="7"/>
  <c r="P2" i="6"/>
  <c r="A53" i="18" l="1"/>
  <c r="A23" i="17"/>
  <c r="A54" i="18" l="1"/>
  <c r="A24" i="17"/>
  <c r="A55" i="18" l="1"/>
  <c r="A25" i="17"/>
  <c r="A56" i="18" l="1"/>
  <c r="A57" i="18" s="1"/>
  <c r="A26" i="17"/>
  <c r="A58" i="18" l="1"/>
  <c r="A27" i="17"/>
  <c r="A59" i="18" l="1"/>
  <c r="A28" i="17"/>
  <c r="A60" i="18" l="1"/>
  <c r="A29" i="17"/>
  <c r="A61" i="18" l="1"/>
  <c r="A62" i="18" s="1"/>
  <c r="A30" i="17"/>
  <c r="A63" i="18" l="1"/>
  <c r="A31" i="17"/>
  <c r="A64" i="18" l="1"/>
  <c r="A65" i="18" s="1"/>
  <c r="A32" i="17"/>
  <c r="A66" i="18" l="1"/>
  <c r="A33" i="17"/>
  <c r="A67" i="18" l="1"/>
  <c r="A34" i="17"/>
  <c r="A68" i="18" l="1"/>
  <c r="A35" i="17"/>
  <c r="A69" i="18" l="1"/>
  <c r="A36" i="17"/>
  <c r="A70" i="18" l="1"/>
  <c r="A37" i="17"/>
  <c r="A71" i="18" l="1"/>
  <c r="A72" i="18" s="1"/>
  <c r="A38" i="17"/>
  <c r="A73" i="18" l="1"/>
  <c r="A39" i="17"/>
  <c r="A74" i="18" l="1"/>
  <c r="A40" i="17"/>
  <c r="A75" i="18" l="1"/>
  <c r="A41" i="17"/>
  <c r="A76" i="18" l="1"/>
  <c r="A42" i="17"/>
  <c r="A77" i="18" l="1"/>
  <c r="A43" i="17"/>
  <c r="A78" i="18" l="1"/>
  <c r="A79" i="18" s="1"/>
  <c r="A44" i="17"/>
  <c r="A80" i="18" l="1"/>
  <c r="A45" i="17"/>
  <c r="A81" i="18" l="1"/>
  <c r="A46" i="17"/>
  <c r="A82" i="18" l="1"/>
  <c r="A47" i="17"/>
  <c r="A83" i="18" l="1"/>
  <c r="A48" i="17"/>
  <c r="A84" i="18" l="1"/>
  <c r="A49" i="17"/>
  <c r="A85" i="18" l="1"/>
  <c r="A50" i="17"/>
  <c r="A86" i="18" l="1"/>
  <c r="A51" i="17"/>
  <c r="A87" i="18" l="1"/>
  <c r="A52" i="17"/>
  <c r="A88" i="18" l="1"/>
  <c r="A53" i="17"/>
  <c r="A89" i="18" l="1"/>
  <c r="A54" i="17"/>
  <c r="A90" i="18" l="1"/>
  <c r="A55" i="17"/>
  <c r="A91" i="18" l="1"/>
  <c r="A56" i="17"/>
  <c r="A92" i="18" l="1"/>
  <c r="A57" i="17"/>
  <c r="A93" i="18" l="1"/>
  <c r="A94" i="18" s="1"/>
  <c r="A58" i="17"/>
  <c r="A95" i="18" l="1"/>
  <c r="A59" i="17"/>
  <c r="A96" i="18" l="1"/>
  <c r="A60" i="17"/>
  <c r="A97" i="18" l="1"/>
  <c r="A61" i="17"/>
  <c r="A98" i="18" l="1"/>
  <c r="A62" i="17"/>
  <c r="A99" i="18" l="1"/>
  <c r="A63" i="17"/>
  <c r="A100" i="18" l="1"/>
  <c r="A64" i="17"/>
  <c r="A101" i="18" l="1"/>
  <c r="A65" i="17"/>
  <c r="A102" i="18" l="1"/>
  <c r="A103" i="18" s="1"/>
  <c r="A66" i="17"/>
  <c r="A104" i="18" l="1"/>
  <c r="A2" i="19"/>
  <c r="A67" i="17"/>
  <c r="A3" i="19" l="1"/>
  <c r="G2" i="19"/>
  <c r="A68" i="17"/>
  <c r="A4" i="19" l="1"/>
  <c r="A69" i="17"/>
  <c r="A5" i="19" l="1"/>
  <c r="A70" i="17"/>
  <c r="A6" i="19" l="1"/>
  <c r="A71" i="17"/>
  <c r="A7" i="19" l="1"/>
  <c r="A72" i="17"/>
  <c r="A73" i="17" l="1"/>
  <c r="A74" i="17" l="1"/>
  <c r="A75" i="17" l="1"/>
  <c r="A76" i="17" l="1"/>
  <c r="A77" i="17" l="1"/>
  <c r="A78" i="17" l="1"/>
  <c r="A79" i="17" l="1"/>
  <c r="A80" i="17" l="1"/>
  <c r="A81" i="17" l="1"/>
  <c r="A82" i="17" l="1"/>
  <c r="A83" i="17" l="1"/>
  <c r="A84" i="17" l="1"/>
  <c r="A85" i="17" l="1"/>
  <c r="A86" i="17" l="1"/>
  <c r="A87" i="17" l="1"/>
  <c r="A88" i="17" l="1"/>
  <c r="A89" i="17" l="1"/>
  <c r="A90" i="17" l="1"/>
  <c r="A91" i="17" l="1"/>
  <c r="A92" i="17" l="1"/>
  <c r="A93" i="17" l="1"/>
  <c r="A94" i="17" l="1"/>
  <c r="A95" i="17" l="1"/>
  <c r="A96" i="17" l="1"/>
  <c r="A97" i="17" l="1"/>
  <c r="A98" i="17" l="1"/>
  <c r="A99" i="17" l="1"/>
  <c r="A100" i="17" l="1"/>
  <c r="A101" i="17" l="1"/>
  <c r="A102" i="17" l="1"/>
  <c r="A103" i="17" l="1"/>
  <c r="A104" i="17" l="1"/>
  <c r="A105" i="17" l="1"/>
  <c r="A106" i="17" l="1"/>
  <c r="A107" i="17" l="1"/>
  <c r="A108" i="17" l="1"/>
  <c r="A109" i="17" l="1"/>
  <c r="A110" i="17" l="1"/>
  <c r="A111" i="17" l="1"/>
  <c r="A112" i="17" l="1"/>
  <c r="A113" i="17" l="1"/>
  <c r="A114" i="17" l="1"/>
  <c r="A115" i="17" l="1"/>
  <c r="A116" i="17" l="1"/>
  <c r="A117" i="17" l="1"/>
  <c r="A118" i="17" l="1"/>
  <c r="A119" i="17" l="1"/>
  <c r="A120" i="17" l="1"/>
  <c r="A121" i="17" l="1"/>
  <c r="A122" i="17" l="1"/>
  <c r="A123" i="17" l="1"/>
  <c r="A124" i="17" l="1"/>
  <c r="A125" i="17" l="1"/>
  <c r="A126" i="17" l="1"/>
  <c r="A127" i="17" l="1"/>
  <c r="A128" i="17" l="1"/>
  <c r="A129" i="17" l="1"/>
  <c r="A130" i="17" l="1"/>
  <c r="A131" i="17" l="1"/>
  <c r="A132" i="17" l="1"/>
  <c r="A133" i="17" l="1"/>
  <c r="A134" i="17" l="1"/>
  <c r="A135" i="17" l="1"/>
  <c r="A136" i="17" l="1"/>
  <c r="A137" i="17" l="1"/>
  <c r="A138" i="17" l="1"/>
  <c r="A139" i="17" l="1"/>
  <c r="A140" i="17" l="1"/>
  <c r="A141" i="17" l="1"/>
  <c r="A142" i="17" l="1"/>
  <c r="A143" i="17" l="1"/>
  <c r="A144" i="17" l="1"/>
  <c r="A145" i="17" l="1"/>
  <c r="A146" i="17" l="1"/>
  <c r="A147" i="17" l="1"/>
  <c r="A148" i="17" l="1"/>
  <c r="A149" i="17" l="1"/>
  <c r="A150" i="17" l="1"/>
  <c r="A151" i="17" l="1"/>
  <c r="A152" i="17" l="1"/>
  <c r="A153" i="17" l="1"/>
  <c r="A154" i="17" l="1"/>
  <c r="A155" i="17" l="1"/>
  <c r="A156" i="17" l="1"/>
  <c r="A157" i="17" l="1"/>
  <c r="A158" i="17" s="1"/>
  <c r="A159" i="17" l="1"/>
  <c r="A160" i="17" l="1"/>
  <c r="A161" i="17" l="1"/>
  <c r="A162" i="17" l="1"/>
  <c r="A163" i="17" l="1"/>
  <c r="A164" i="17" s="1"/>
  <c r="A165" i="17" l="1"/>
  <c r="A166" i="17" l="1"/>
  <c r="A167" i="17" s="1"/>
  <c r="A168" i="17" l="1"/>
  <c r="A169" i="17" l="1"/>
  <c r="A170" i="17" l="1"/>
  <c r="A171" i="17" l="1"/>
  <c r="A172" i="17" s="1"/>
  <c r="A173" i="17" l="1"/>
  <c r="A174" i="17" l="1"/>
  <c r="A175" i="17" s="1"/>
  <c r="A176" i="17" l="1"/>
  <c r="A177" i="17" l="1"/>
  <c r="A178" i="17" s="1"/>
  <c r="A179" i="17" l="1"/>
  <c r="A180" i="17" l="1"/>
  <c r="A181" i="17" s="1"/>
  <c r="A182" i="17" l="1"/>
  <c r="A183" i="17" l="1"/>
  <c r="A184" i="17" l="1"/>
  <c r="A185" i="17" l="1"/>
  <c r="A186" i="17" l="1"/>
  <c r="A187" i="17" l="1"/>
  <c r="A188" i="17" l="1"/>
  <c r="A189" i="17" l="1"/>
  <c r="A190" i="17" s="1"/>
  <c r="A191" i="17" l="1"/>
  <c r="A192" i="17" l="1"/>
  <c r="A193" i="17" l="1"/>
  <c r="A194" i="17" l="1"/>
  <c r="A195" i="17" l="1"/>
  <c r="A196" i="17" l="1"/>
  <c r="A197" i="17" l="1"/>
  <c r="A198" i="17" l="1"/>
  <c r="A199" i="17" l="1"/>
  <c r="A200" i="17" l="1"/>
  <c r="A201" i="17" l="1"/>
  <c r="A202" i="17" l="1"/>
  <c r="A203" i="17" s="1"/>
  <c r="A204" i="17" l="1"/>
  <c r="A205" i="17" l="1"/>
  <c r="A206" i="17" l="1"/>
  <c r="A207" i="17" l="1"/>
  <c r="A208" i="17" l="1"/>
  <c r="A209" i="17" l="1"/>
  <c r="A210" i="17" l="1"/>
  <c r="A211" i="17" l="1"/>
  <c r="A212" i="17" l="1"/>
  <c r="A213" i="17" l="1"/>
  <c r="A214" i="17" s="1"/>
  <c r="A215" i="17" l="1"/>
  <c r="A216" i="17" s="1"/>
  <c r="A217" i="17" s="1"/>
  <c r="A218" i="17" s="1"/>
  <c r="A219" i="17" s="1"/>
  <c r="A220" i="17" s="1"/>
  <c r="A221" i="17" s="1"/>
  <c r="A222" i="17" s="1"/>
  <c r="A223" i="17" s="1"/>
  <c r="A224" i="17" s="1"/>
  <c r="A225" i="17" s="1"/>
  <c r="A226" i="17" s="1"/>
  <c r="A227" i="17" l="1"/>
  <c r="A228" i="17" l="1"/>
  <c r="A229" i="17" l="1"/>
  <c r="A230" i="17" l="1"/>
  <c r="A231" i="17" l="1"/>
  <c r="A232" i="17" l="1"/>
  <c r="A233" i="17" l="1"/>
  <c r="A234" i="17" l="1"/>
  <c r="A235" i="17" l="1"/>
  <c r="A236" i="17" l="1"/>
  <c r="A237" i="17" l="1"/>
  <c r="A238" i="17" l="1"/>
  <c r="A239" i="17" l="1"/>
  <c r="A240" i="17" l="1"/>
  <c r="A241" i="17" l="1"/>
  <c r="A242" i="17" l="1"/>
  <c r="A243" i="17" l="1"/>
  <c r="A244" i="17" l="1"/>
  <c r="A245" i="17" l="1"/>
  <c r="A246" i="17" l="1"/>
  <c r="A247" i="17" l="1"/>
  <c r="A248" i="17" s="1"/>
  <c r="A249" i="17" l="1"/>
  <c r="A250" i="17" l="1"/>
  <c r="A251" i="17" l="1"/>
  <c r="A252" i="17" l="1"/>
  <c r="A253" i="17" s="1"/>
  <c r="A254" i="17" l="1"/>
  <c r="A255" i="17" l="1"/>
  <c r="A256" i="17" l="1"/>
  <c r="A257" i="17" l="1"/>
  <c r="A258" i="17" l="1"/>
  <c r="A259" i="17" l="1"/>
  <c r="A260" i="17" s="1"/>
  <c r="A261" i="17" l="1"/>
  <c r="A262" i="17" l="1"/>
  <c r="A263" i="17" s="1"/>
  <c r="A264" i="17" l="1"/>
  <c r="A265" i="17" l="1"/>
  <c r="A266" i="17" s="1"/>
  <c r="A267" i="17" l="1"/>
  <c r="A268" i="17" l="1"/>
  <c r="A269" i="17" s="1"/>
  <c r="A270" i="17" l="1"/>
  <c r="A271" i="17" l="1"/>
  <c r="A272" i="17" l="1"/>
  <c r="A273" i="17" l="1"/>
  <c r="A274" i="17" s="1"/>
  <c r="A275" i="17" l="1"/>
  <c r="A276" i="17" l="1"/>
  <c r="A277" i="17" s="1"/>
  <c r="A278" i="17" l="1"/>
  <c r="A279" i="17" l="1"/>
  <c r="A280" i="17" l="1"/>
  <c r="A281" i="17" l="1"/>
  <c r="A282" i="17" l="1"/>
  <c r="A283" i="17" l="1"/>
  <c r="A284" i="17" s="1"/>
  <c r="A285" i="17" l="1"/>
  <c r="A286" i="17" l="1"/>
  <c r="A287" i="17" l="1"/>
  <c r="A288" i="17" l="1"/>
  <c r="A289" i="17" s="1"/>
  <c r="A290" i="17" l="1"/>
  <c r="A291" i="17" l="1"/>
  <c r="A292" i="17" l="1"/>
  <c r="A293" i="17" l="1"/>
  <c r="A294" i="17" l="1"/>
  <c r="A295" i="17" l="1"/>
  <c r="A296" i="17" l="1"/>
  <c r="A297" i="17" l="1"/>
  <c r="A298" i="17" l="1"/>
  <c r="A299" i="17" l="1"/>
  <c r="A300" i="17" s="1"/>
  <c r="A301" i="17" l="1"/>
  <c r="A302" i="17" l="1"/>
  <c r="A303" i="17" l="1"/>
  <c r="A304" i="17" l="1"/>
  <c r="A305" i="17" l="1"/>
  <c r="A306" i="17" l="1"/>
  <c r="A307" i="17" l="1"/>
  <c r="A308" i="17" l="1"/>
  <c r="A309" i="17" s="1"/>
  <c r="A310" i="17" l="1"/>
  <c r="A311" i="17" l="1"/>
  <c r="A312" i="17" l="1"/>
  <c r="A313" i="17" l="1"/>
  <c r="A314" i="17" l="1"/>
  <c r="A315" i="17" l="1"/>
  <c r="A316" i="17" s="1"/>
  <c r="A317" i="17" l="1"/>
  <c r="A318" i="17" l="1"/>
  <c r="A319" i="17" s="1"/>
  <c r="A320" i="17" l="1"/>
  <c r="A321" i="17" l="1"/>
  <c r="A322" i="17" s="1"/>
  <c r="A323" i="17" l="1"/>
  <c r="A324" i="17" l="1"/>
  <c r="A325" i="17" l="1"/>
  <c r="A326" i="17" l="1"/>
  <c r="A327" i="17" l="1"/>
  <c r="A328" i="17" l="1"/>
  <c r="A329" i="17" s="1"/>
  <c r="A330" i="17" l="1"/>
  <c r="A331" i="17" l="1"/>
  <c r="A332" i="17" l="1"/>
  <c r="A333" i="17" l="1"/>
  <c r="A334" i="17" s="1"/>
  <c r="A335" i="17" l="1"/>
  <c r="A336" i="17" l="1"/>
  <c r="A337" i="17" l="1"/>
  <c r="A338" i="17" l="1"/>
  <c r="A339" i="17" l="1"/>
  <c r="A340" i="17" l="1"/>
  <c r="A341" i="17" l="1"/>
  <c r="A342" i="17" l="1"/>
  <c r="A343" i="17" s="1"/>
  <c r="A344" i="17" l="1"/>
  <c r="A345" i="17" l="1"/>
  <c r="A346" i="17" s="1"/>
  <c r="A347" i="17" l="1"/>
  <c r="A2" i="16"/>
  <c r="G2" i="16" l="1"/>
  <c r="A3" i="16"/>
  <c r="A4" i="16" l="1"/>
  <c r="A5" i="16" l="1"/>
  <c r="A6" i="16" l="1"/>
  <c r="A7" i="16" l="1"/>
  <c r="A8" i="16" l="1"/>
  <c r="A9" i="16" l="1"/>
  <c r="A10" i="16" l="1"/>
  <c r="A11" i="16" l="1"/>
  <c r="A12" i="16" l="1"/>
  <c r="A13" i="16" l="1"/>
  <c r="A14" i="16" l="1"/>
  <c r="A15" i="16" l="1"/>
  <c r="A16" i="16" l="1"/>
  <c r="A17" i="16" l="1"/>
  <c r="A18" i="16" l="1"/>
  <c r="A19" i="16" l="1"/>
  <c r="A20" i="16" l="1"/>
  <c r="A21" i="16" l="1"/>
  <c r="A22" i="16" l="1"/>
  <c r="A23" i="16" l="1"/>
  <c r="A24" i="16" l="1"/>
  <c r="A25" i="16" l="1"/>
  <c r="A26" i="16" l="1"/>
  <c r="A27" i="16" l="1"/>
  <c r="A28" i="16" l="1"/>
  <c r="A29" i="16" l="1"/>
  <c r="A30" i="16" l="1"/>
  <c r="A31" i="16" l="1"/>
  <c r="A32" i="16" l="1"/>
  <c r="A33" i="16" l="1"/>
  <c r="A34" i="16" l="1"/>
  <c r="A35" i="16" l="1"/>
  <c r="A36" i="16" l="1"/>
  <c r="A37" i="16" l="1"/>
  <c r="A38" i="16" l="1"/>
  <c r="A39" i="16" l="1"/>
  <c r="A40" i="16" l="1"/>
  <c r="A41" i="16" l="1"/>
  <c r="A42" i="16" l="1"/>
  <c r="A43" i="16" l="1"/>
  <c r="A44" i="16" l="1"/>
  <c r="A45" i="16" l="1"/>
  <c r="A46" i="16" l="1"/>
  <c r="A47" i="16" l="1"/>
  <c r="A48" i="16" l="1"/>
  <c r="A49" i="16" l="1"/>
  <c r="A50" i="16" l="1"/>
  <c r="A51" i="16" l="1"/>
  <c r="A52" i="16" l="1"/>
  <c r="A53" i="16" l="1"/>
  <c r="A54" i="16" l="1"/>
  <c r="A55" i="16" l="1"/>
  <c r="A56" i="16" l="1"/>
  <c r="A57" i="16" l="1"/>
  <c r="A58" i="16" l="1"/>
  <c r="A59" i="16" l="1"/>
  <c r="A60"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1"/>
            <color theme="1"/>
            <rFont val="Calibri"/>
            <family val="2"/>
            <scheme val="minor"/>
          </rPr>
          <t>======
ID#AAAAhmtXUT4
keys    (2022-10-07 01:30:51)
ID dari sheet KPI TYPE</t>
        </r>
      </text>
    </comment>
  </commentList>
  <extLst>
    <ext xmlns:r="http://schemas.openxmlformats.org/officeDocument/2006/relationships" uri="GoogleSheetsCustomDataVersion1">
      <go:sheetsCustomData xmlns:go="http://customooxmlschemas.google.com/" r:id="rId1" roundtripDataSignature="AMtx7mgm6Xm1GFUHziCO87jkuPSPx8nvMA=="/>
    </ext>
  </extL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B00-000002000000}">
      <text>
        <r>
          <rPr>
            <sz val="11"/>
            <color theme="1"/>
            <rFont val="Calibri"/>
            <family val="2"/>
            <scheme val="minor"/>
          </rPr>
          <t>======
ID#AAAAhmtXUTY
keys    (2022-10-07 01:30:51)
ID pada sheet KPI LIST</t>
        </r>
      </text>
    </comment>
    <comment ref="E1" authorId="0" shapeId="0" xr:uid="{00000000-0006-0000-0B00-000003000000}">
      <text>
        <r>
          <rPr>
            <sz val="11"/>
            <color theme="1"/>
            <rFont val="Calibri"/>
            <family val="2"/>
            <scheme val="minor"/>
          </rPr>
          <t>======
ID#AAAAhmtXUTk
keys    (2022-10-07 01:30:51)
ID pada sheet Master Position</t>
        </r>
      </text>
    </comment>
    <comment ref="B26" authorId="0" shapeId="0" xr:uid="{00000000-0006-0000-0B00-000001000000}">
      <text>
        <r>
          <rPr>
            <sz val="11"/>
            <color theme="1"/>
            <rFont val="Calibri"/>
            <family val="2"/>
            <scheme val="minor"/>
          </rPr>
          <t>======
ID#AAAAhmtXUTo
Prima    (2022-10-07 01:30:51)
turun ke Officer PPPD</t>
        </r>
      </text>
    </comment>
    <comment ref="B27" authorId="0" shapeId="0" xr:uid="{00000000-0006-0000-0B00-000004000000}">
      <text>
        <r>
          <rPr>
            <sz val="11"/>
            <color theme="1"/>
            <rFont val="Calibri"/>
            <family val="2"/>
            <scheme val="minor"/>
          </rPr>
          <t>======
ID#AAAAhmtXUTM
Prima    (2022-10-07 01:30:51)
Turun ke kedua officer</t>
        </r>
      </text>
    </comment>
  </commentList>
  <extLst>
    <ext xmlns:r="http://schemas.openxmlformats.org/officeDocument/2006/relationships" uri="GoogleSheetsCustomDataVersion1">
      <go:sheetsCustomData xmlns:go="http://customooxmlschemas.google.com/" r:id="rId1" roundtripDataSignature="AMtx7miqQQSZfbClo9iSwKaU+52n7p6oM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500-000002000000}">
      <text>
        <r>
          <rPr>
            <sz val="11"/>
            <color theme="1"/>
            <rFont val="Calibri"/>
            <family val="2"/>
            <scheme val="minor"/>
          </rPr>
          <t>======
ID#AAAAhmtXUUA
keys    (2022-10-07 01:30:51)
0 = Persentase,
1 = Waktu,
2 = Jumlah</t>
        </r>
      </text>
    </comment>
    <comment ref="L1" authorId="0" shapeId="0" xr:uid="{00000000-0006-0000-0500-000001000000}">
      <text>
        <r>
          <rPr>
            <sz val="11"/>
            <color theme="1"/>
            <rFont val="Calibri"/>
            <family val="2"/>
            <scheme val="minor"/>
          </rPr>
          <t>======
ID#AAAAhmtXUT8
keys    (2022-10-07 01:30:51)
0 = positif,
1 = negatif</t>
        </r>
      </text>
    </comment>
    <comment ref="M1" authorId="0" shapeId="0" xr:uid="{00000000-0006-0000-0500-000003000000}">
      <text>
        <r>
          <rPr>
            <sz val="11"/>
            <color theme="1"/>
            <rFont val="Calibri"/>
            <family val="2"/>
            <scheme val="minor"/>
          </rPr>
          <t>======
ID#AAAAhmtXUTc
keys    (2022-10-07 01:30:51)
range inputan, misalnya persentase inputannya dari 0 sampai 200(fitur baru harus didev terlebih dahulu)</t>
        </r>
      </text>
    </comment>
  </commentList>
  <extLst>
    <ext xmlns:r="http://schemas.openxmlformats.org/officeDocument/2006/relationships" uri="GoogleSheetsCustomDataVersion1">
      <go:sheetsCustomData xmlns:go="http://customooxmlschemas.google.com/" r:id="rId1" roundtripDataSignature="AMtx7mi9raFbCSOj117Pgdk1bxCWXQVWS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600-000003000000}">
      <text>
        <r>
          <rPr>
            <sz val="11"/>
            <color theme="1"/>
            <rFont val="Calibri"/>
            <family val="2"/>
            <scheme val="minor"/>
          </rPr>
          <t>======
ID#AAAAhmtXUTU
keys    (2022-10-07 01:30:51)
ID pada sheet KPI LIST</t>
        </r>
      </text>
    </comment>
    <comment ref="E1" authorId="0" shapeId="0" xr:uid="{00000000-0006-0000-0600-000002000000}">
      <text>
        <r>
          <rPr>
            <sz val="11"/>
            <color theme="1"/>
            <rFont val="Calibri"/>
            <family val="2"/>
            <scheme val="minor"/>
          </rPr>
          <t>======
ID#AAAAhmtXUT0
keys    (2022-10-07 01:30:51)
ID pada sheet KPI GROUP</t>
        </r>
      </text>
    </comment>
    <comment ref="E237" authorId="0" shapeId="0" xr:uid="{00000000-0006-0000-0600-000001000000}">
      <text>
        <r>
          <rPr>
            <sz val="11"/>
            <color theme="1"/>
            <rFont val="Calibri"/>
            <family val="2"/>
            <scheme val="minor"/>
          </rPr>
          <t>======
ID#AAAAhmtXUTw
keys    (2022-10-07 01:30:51)
manual add tidak terbaca vlookup</t>
        </r>
      </text>
    </comment>
  </commentList>
  <extLst>
    <ext xmlns:r="http://schemas.openxmlformats.org/officeDocument/2006/relationships" uri="GoogleSheetsCustomDataVersion1">
      <go:sheetsCustomData xmlns:go="http://customooxmlschemas.google.com/" r:id="rId1" roundtripDataSignature="AMtx7mhUNLUvIES9HI3gMvyI1JJLCyFE1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01000000}">
      <text>
        <r>
          <rPr>
            <sz val="11"/>
            <color theme="1"/>
            <rFont val="Calibri"/>
            <family val="2"/>
            <scheme val="minor"/>
          </rPr>
          <t>======
ID#AAAAhmtXUTs
keys    (2022-10-07 01:30:51)
ID dari sheet KPI TYPE</t>
        </r>
      </text>
    </comment>
  </commentList>
  <extLst>
    <ext xmlns:r="http://schemas.openxmlformats.org/officeDocument/2006/relationships" uri="GoogleSheetsCustomDataVersion1">
      <go:sheetsCustomData xmlns:go="http://customooxmlschemas.google.com/" r:id="rId1" roundtripDataSignature="AMtx7mjmszp8zgRJAo0BsGjKgLOTGV3mY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01000000}">
      <text>
        <r>
          <rPr>
            <sz val="11"/>
            <color theme="1"/>
            <rFont val="Calibri"/>
            <family val="2"/>
            <scheme val="minor"/>
          </rPr>
          <t>======
ID#AAAAhmtXUTQ
keys    (2022-10-07 01:30:51)
ID dari sheet KPI TYPE</t>
        </r>
      </text>
    </comment>
  </commentList>
  <extLst>
    <ext xmlns:r="http://schemas.openxmlformats.org/officeDocument/2006/relationships" uri="GoogleSheetsCustomDataVersion1">
      <go:sheetsCustomData xmlns:go="http://customooxmlschemas.google.com/" r:id="rId1" roundtripDataSignature="AMtx7mjpCBUdcQ52vkEAqoVHP4VIxZuSUA=="/>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1"/>
            <color theme="1"/>
            <rFont val="Calibri"/>
            <family val="2"/>
            <scheme val="minor"/>
          </rPr>
          <t>======
ID#AAAAhmtXUTI
keys    (2022-10-07 01:30:51)
ID dari sheet KPI TYPE</t>
        </r>
      </text>
    </comment>
  </commentList>
  <extLst>
    <ext xmlns:r="http://schemas.openxmlformats.org/officeDocument/2006/relationships" uri="GoogleSheetsCustomDataVersion1">
      <go:sheetsCustomData xmlns:go="http://customooxmlschemas.google.com/" r:id="rId1" roundtripDataSignature="AMtx7mjs1Yg7622uHpzMWUY3POBK99/T4Q=="/>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325" authorId="0" shapeId="0" xr:uid="{B89241A7-2987-450E-9F65-AF945C2E5C15}">
      <text>
        <r>
          <rPr>
            <b/>
            <sz val="9"/>
            <color indexed="81"/>
            <rFont val="Tahoma"/>
            <family val="2"/>
          </rPr>
          <t>Windows User:</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227" authorId="0" shapeId="0" xr:uid="{D13E8175-182A-4471-A059-D6EC91955BA8}">
      <text>
        <r>
          <rPr>
            <sz val="11"/>
            <color theme="1"/>
            <rFont val="Arial"/>
            <family val="2"/>
          </rPr>
          <t>======
ID#AAAAIlW84eM
Berdasarkan BPP Bank BPD Bali    (2021-05-25 01:11:49)
Project Management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A00-000001000000}">
      <text>
        <r>
          <rPr>
            <sz val="11"/>
            <color theme="1"/>
            <rFont val="Calibri"/>
            <family val="2"/>
            <scheme val="minor"/>
          </rPr>
          <t>======
ID#AAAAhmtXUTg
keys    (2022-10-07 01:30:51)
ID dari sheet KPI LIST</t>
        </r>
      </text>
    </comment>
  </commentList>
  <extLst>
    <ext xmlns:r="http://schemas.openxmlformats.org/officeDocument/2006/relationships" uri="GoogleSheetsCustomDataVersion1">
      <go:sheetsCustomData xmlns:go="http://customooxmlschemas.google.com/" r:id="rId1" roundtripDataSignature="AMtx7mg2r4Ip9IBtOrS75pWgflTPOouwrQ=="/>
    </ext>
  </extLst>
</comments>
</file>

<file path=xl/sharedStrings.xml><?xml version="1.0" encoding="utf-8"?>
<sst xmlns="http://schemas.openxmlformats.org/spreadsheetml/2006/main" count="17215" uniqueCount="4162">
  <si>
    <t>TYPE_NAME</t>
  </si>
  <si>
    <t>KPI_TYPE_ID</t>
  </si>
  <si>
    <t>DESCRIPTION</t>
  </si>
  <si>
    <t>COMPANY</t>
  </si>
  <si>
    <t>NUMBER_INDEX</t>
  </si>
  <si>
    <t>Sasaran Kinerja</t>
  </si>
  <si>
    <t>\N</t>
  </si>
  <si>
    <t>Sasaran Kinerja Berdasarkan Tugas Pokok</t>
  </si>
  <si>
    <t>Sasaran Kinerja Berdasarkan Inisiatif Strategis atau Tugas Ad-hoc</t>
  </si>
  <si>
    <t>GROUP_TITLE</t>
  </si>
  <si>
    <t>KPI_GROUP_ID</t>
  </si>
  <si>
    <t>Meningkatnya pendapatan</t>
  </si>
  <si>
    <t>1</t>
  </si>
  <si>
    <t>Terjaganya operasional bank yang efisien</t>
  </si>
  <si>
    <t>2</t>
  </si>
  <si>
    <r>
      <rPr>
        <sz val="11"/>
        <color theme="1"/>
        <rFont val="Calibri"/>
        <family val="2"/>
      </rPr>
      <t xml:space="preserve">Meningkatnya kemampuan sebagai </t>
    </r>
    <r>
      <rPr>
        <i/>
        <sz val="11"/>
        <color theme="1"/>
        <rFont val="Calibri"/>
        <family val="2"/>
      </rPr>
      <t>agent of regional development</t>
    </r>
  </si>
  <si>
    <t>3</t>
  </si>
  <si>
    <t xml:space="preserve">Memperluas jangkauan layanan keuangan </t>
  </si>
  <si>
    <t>4</t>
  </si>
  <si>
    <t>Meningkatkan pertumbuhan dana  pihak ketiga berbiaya kompetitif</t>
  </si>
  <si>
    <t>5</t>
  </si>
  <si>
    <t>Mengoptimalkan aset produktif bank</t>
  </si>
  <si>
    <t>6</t>
  </si>
  <si>
    <t>Meningkatkan kualitas pengelolaan Governance, Risk Management dan Compliance</t>
  </si>
  <si>
    <t>7</t>
  </si>
  <si>
    <t>Mengoptimalkan teknologi informasi untuk meningkatkan kapabilitas produk dan layanan bank</t>
  </si>
  <si>
    <t>8</t>
  </si>
  <si>
    <t xml:space="preserve">Memperkuat internalisasi budaya perusahaan </t>
  </si>
  <si>
    <t>9</t>
  </si>
  <si>
    <r>
      <rPr>
        <sz val="11"/>
        <color theme="1"/>
        <rFont val="Calibri"/>
        <family val="2"/>
      </rPr>
      <t xml:space="preserve">Memastikan pemenuhan </t>
    </r>
    <r>
      <rPr>
        <i/>
        <sz val="11"/>
        <color theme="1"/>
        <rFont val="Calibri"/>
        <family val="2"/>
      </rPr>
      <t>availability</t>
    </r>
    <r>
      <rPr>
        <sz val="11"/>
        <color theme="1"/>
        <rFont val="Calibri"/>
        <family val="2"/>
      </rPr>
      <t xml:space="preserve"> layanan </t>
    </r>
    <r>
      <rPr>
        <i/>
        <sz val="11"/>
        <color theme="1"/>
        <rFont val="Calibri"/>
        <family val="2"/>
      </rPr>
      <t>digital banking</t>
    </r>
  </si>
  <si>
    <t>10</t>
  </si>
  <si>
    <r>
      <rPr>
        <sz val="11"/>
        <color theme="1"/>
        <rFont val="Calibri"/>
        <family val="2"/>
      </rPr>
      <t xml:space="preserve">Meningkatkan kualitas layanan </t>
    </r>
    <r>
      <rPr>
        <i/>
        <sz val="11"/>
        <color theme="1"/>
        <rFont val="Calibri"/>
        <family val="2"/>
      </rPr>
      <t>Card Center</t>
    </r>
    <r>
      <rPr>
        <sz val="11"/>
        <color theme="1"/>
        <rFont val="Calibri"/>
        <family val="2"/>
      </rPr>
      <t xml:space="preserve"> dan </t>
    </r>
    <r>
      <rPr>
        <i/>
        <sz val="11"/>
        <color theme="1"/>
        <rFont val="Calibri"/>
        <family val="2"/>
      </rPr>
      <t>E-Banking</t>
    </r>
  </si>
  <si>
    <t>11</t>
  </si>
  <si>
    <t>12</t>
  </si>
  <si>
    <t>Mengoptimalkan pelaksanaan evaluasi ke unit kerja</t>
  </si>
  <si>
    <t>13</t>
  </si>
  <si>
    <t>Meningkatkan kualitas layanan pengaduan nasabah</t>
  </si>
  <si>
    <t>14</t>
  </si>
  <si>
    <t>Mengoptimalkan pertumbuhan kartu</t>
  </si>
  <si>
    <t>15</t>
  </si>
  <si>
    <r>
      <rPr>
        <sz val="11"/>
        <color theme="1"/>
        <rFont val="Calibri"/>
        <family val="2"/>
      </rPr>
      <t xml:space="preserve">Memastikan pemenuhan pelaporan sesuai </t>
    </r>
    <r>
      <rPr>
        <i/>
        <sz val="11"/>
        <color theme="1"/>
        <rFont val="Calibri"/>
        <family val="2"/>
      </rPr>
      <t>timeline</t>
    </r>
  </si>
  <si>
    <t>16</t>
  </si>
  <si>
    <t xml:space="preserve">Meningkatkan efektivitas pemantauan dan evaluasi implementasi strategi pendanaan </t>
  </si>
  <si>
    <t>17</t>
  </si>
  <si>
    <t>Meningkatkan kualitas layanan finansial kepada Pemda</t>
  </si>
  <si>
    <t>18</t>
  </si>
  <si>
    <t>Mengoptimalkan pengembangan produk dana pihak ketiga</t>
  </si>
  <si>
    <t>19</t>
  </si>
  <si>
    <t>Memastikan ketersediaan laporan terkait produk dana dan jasa</t>
  </si>
  <si>
    <t>20</t>
  </si>
  <si>
    <r>
      <rPr>
        <sz val="11"/>
        <color theme="1"/>
        <rFont val="Calibri"/>
        <family val="2"/>
      </rPr>
      <t xml:space="preserve">Meningkatkan kualitas layanan </t>
    </r>
    <r>
      <rPr>
        <i/>
        <sz val="11"/>
        <color theme="1"/>
        <rFont val="Calibri"/>
        <family val="2"/>
      </rPr>
      <t>Card Center</t>
    </r>
    <r>
      <rPr>
        <sz val="11"/>
        <color theme="1"/>
        <rFont val="Calibri"/>
        <family val="2"/>
      </rPr>
      <t xml:space="preserve"> </t>
    </r>
  </si>
  <si>
    <t>21</t>
  </si>
  <si>
    <r>
      <rPr>
        <sz val="11"/>
        <color theme="1"/>
        <rFont val="Calibri"/>
        <family val="2"/>
      </rPr>
      <t xml:space="preserve">Memastikan </t>
    </r>
    <r>
      <rPr>
        <i/>
        <sz val="11"/>
        <color theme="1"/>
        <rFont val="Calibri"/>
        <family val="2"/>
      </rPr>
      <t>pemenuhan</t>
    </r>
    <r>
      <rPr>
        <sz val="11"/>
        <color theme="1"/>
        <rFont val="Calibri"/>
        <family val="2"/>
      </rPr>
      <t xml:space="preserve"> layanan </t>
    </r>
    <r>
      <rPr>
        <i/>
        <sz val="11"/>
        <color theme="1"/>
        <rFont val="Calibri"/>
        <family val="2"/>
      </rPr>
      <t>ATM Center</t>
    </r>
    <r>
      <rPr>
        <sz val="11"/>
        <color theme="1"/>
        <rFont val="Calibri"/>
        <family val="2"/>
      </rPr>
      <t xml:space="preserve"> yang berkualitas </t>
    </r>
  </si>
  <si>
    <t>22</t>
  </si>
  <si>
    <r>
      <rPr>
        <sz val="11"/>
        <color theme="1"/>
        <rFont val="Calibri"/>
        <family val="2"/>
      </rPr>
      <t xml:space="preserve">Mengoptimalkan pemanfaatan </t>
    </r>
    <r>
      <rPr>
        <i/>
        <sz val="11"/>
        <color theme="1"/>
        <rFont val="Calibri"/>
        <family val="2"/>
      </rPr>
      <t>merchant</t>
    </r>
    <r>
      <rPr>
        <sz val="11"/>
        <color theme="1"/>
        <rFont val="Calibri"/>
        <family val="2"/>
      </rPr>
      <t xml:space="preserve"> untuk pertumbuhan bisnis bank</t>
    </r>
  </si>
  <si>
    <t>23</t>
  </si>
  <si>
    <t>Meningkatkan kualitas layanan</t>
  </si>
  <si>
    <t>24</t>
  </si>
  <si>
    <r>
      <rPr>
        <sz val="11"/>
        <color theme="1"/>
        <rFont val="Calibri"/>
        <family val="2"/>
      </rPr>
      <t xml:space="preserve">Meningkatkan efektivitas pemantauan dan evaluasi implementasi </t>
    </r>
    <r>
      <rPr>
        <i/>
        <sz val="11"/>
        <color theme="1"/>
        <rFont val="Calibri"/>
        <family val="2"/>
      </rPr>
      <t>service quality</t>
    </r>
    <r>
      <rPr>
        <sz val="11"/>
        <color theme="1"/>
        <rFont val="Calibri"/>
        <family val="2"/>
      </rPr>
      <t xml:space="preserve"> di unit kerja</t>
    </r>
  </si>
  <si>
    <t>25</t>
  </si>
  <si>
    <t>Meningkatkan kualitas pengembangan produk</t>
  </si>
  <si>
    <t>26</t>
  </si>
  <si>
    <t>Meningkatkan kualitas layanan E-Banking</t>
  </si>
  <si>
    <t>27</t>
  </si>
  <si>
    <t>Memperkuat internalisasi budaya perusahaan</t>
  </si>
  <si>
    <t>28</t>
  </si>
  <si>
    <t xml:space="preserve">Memastikan penerapan prinsip kehati-hatian dan pemenuhan ketentuan </t>
  </si>
  <si>
    <t>29</t>
  </si>
  <si>
    <t>Memperkuat pengelolaan fungsi tata kelola Bank</t>
  </si>
  <si>
    <t>30</t>
  </si>
  <si>
    <t xml:space="preserve">Memastikan efektivitas pengelolaan masalah hukum internal dan eksternal </t>
  </si>
  <si>
    <t>31</t>
  </si>
  <si>
    <t>Mengembangkan sistem, kebijakan dan prosedur yang mendukung penerapan program APU &amp; PPT</t>
  </si>
  <si>
    <t>32</t>
  </si>
  <si>
    <t>Mengembangkan sistem penerapan program APU &amp; PPT yang akurat dan komprehensif</t>
  </si>
  <si>
    <t>33</t>
  </si>
  <si>
    <t xml:space="preserve">Memastikan efektivitas pengelolaan masalah hukum internal secara optimal </t>
  </si>
  <si>
    <t>34</t>
  </si>
  <si>
    <t xml:space="preserve">Memastikan efektivitas pengelolaan masalah hukum eksternal secara optimal </t>
  </si>
  <si>
    <t>35</t>
  </si>
  <si>
    <t>Memastikan efektivitas pengelolaan masalah hukum eksternal</t>
  </si>
  <si>
    <t>36</t>
  </si>
  <si>
    <t xml:space="preserve">Memperkuat pengelolaan fungsi tata kelola Bank. </t>
  </si>
  <si>
    <t>37</t>
  </si>
  <si>
    <r>
      <rPr>
        <sz val="11"/>
        <color theme="1"/>
        <rFont val="Calibri"/>
        <family val="2"/>
      </rPr>
      <t xml:space="preserve">Meningkatkan kualitas pengelolaan </t>
    </r>
    <r>
      <rPr>
        <i/>
        <sz val="11"/>
        <color theme="1"/>
        <rFont val="Calibri"/>
        <family val="2"/>
      </rPr>
      <t>Governance, Risk Management</t>
    </r>
    <r>
      <rPr>
        <sz val="11"/>
        <color theme="1"/>
        <rFont val="Calibri"/>
        <family val="2"/>
      </rPr>
      <t xml:space="preserve"> dan </t>
    </r>
    <r>
      <rPr>
        <i/>
        <sz val="11"/>
        <color theme="1"/>
        <rFont val="Calibri"/>
        <family val="2"/>
      </rPr>
      <t>Compliance</t>
    </r>
    <r>
      <rPr>
        <sz val="11"/>
        <color theme="1"/>
        <rFont val="Calibri"/>
        <family val="2"/>
      </rPr>
      <t>)</t>
    </r>
  </si>
  <si>
    <t>38</t>
  </si>
  <si>
    <t>Memperkuat fungsi dan strategi manajemen risiko Bank</t>
  </si>
  <si>
    <t>39</t>
  </si>
  <si>
    <t>Memastikan penyaluran kredit yang berkualitas</t>
  </si>
  <si>
    <t>40</t>
  </si>
  <si>
    <t>Memastikan implementasi pengelolaan manajemen risiko sesuai  ketentuan</t>
  </si>
  <si>
    <t>41</t>
  </si>
  <si>
    <t xml:space="preserve">Mengoptimalkan mitigasi pencegahan dan pengendalian Covid-19 </t>
  </si>
  <si>
    <t>42</t>
  </si>
  <si>
    <t>Terjaganya resiliensi bank yang tinggi</t>
  </si>
  <si>
    <t>43</t>
  </si>
  <si>
    <t>Meningkatkan kualitas pengelolaan Governance, Risk Management dan Compliance (GRC)</t>
  </si>
  <si>
    <t>44</t>
  </si>
  <si>
    <t>Memastikan likuiditas yang optimal untuk membiayai operasional Bank</t>
  </si>
  <si>
    <t>45</t>
  </si>
  <si>
    <t>Mengoptimalkan pengelolaan kelebihan likuiditas untuk bisnis treasury</t>
  </si>
  <si>
    <t>46</t>
  </si>
  <si>
    <t>Mengoptimalkan pengelolaan portofolio aset dan liability bank</t>
  </si>
  <si>
    <t>47</t>
  </si>
  <si>
    <r>
      <rPr>
        <sz val="11"/>
        <color theme="1"/>
        <rFont val="Calibri"/>
        <family val="2"/>
      </rPr>
      <t xml:space="preserve">Mengoptimalkan pengelolaan hubungan institusi dengan </t>
    </r>
    <r>
      <rPr>
        <i/>
        <sz val="11"/>
        <color theme="1"/>
        <rFont val="Calibri"/>
        <family val="2"/>
      </rPr>
      <t xml:space="preserve">counterparty </t>
    </r>
    <r>
      <rPr>
        <sz val="11"/>
        <color theme="1"/>
        <rFont val="Calibri"/>
        <family val="2"/>
      </rPr>
      <t>baik bank maupun non bank</t>
    </r>
  </si>
  <si>
    <t>48</t>
  </si>
  <si>
    <t>Memastikan penyampaian laporan kepada pihak internal dan eksternal</t>
  </si>
  <si>
    <t>49</t>
  </si>
  <si>
    <t>Mengoptimalkan rencana korporasi : penerbitan surat berharga</t>
  </si>
  <si>
    <t>50</t>
  </si>
  <si>
    <t>Meningkatkan aktivitas bisnis treasury</t>
  </si>
  <si>
    <t>51</t>
  </si>
  <si>
    <t>Memastikan penyampaian laporan kepada pihak internal dan eksternal secara tepat waktu</t>
  </si>
  <si>
    <t>52</t>
  </si>
  <si>
    <t>Mengoptimalkan pengembangan Bisnis Treasury</t>
  </si>
  <si>
    <t>53</t>
  </si>
  <si>
    <t>Memastikan penyampaian laporan pengelolaan likuiditas kepada pihak internal dan eksternal secara tepat waktu</t>
  </si>
  <si>
    <t>54</t>
  </si>
  <si>
    <t>Mengoptimalkan pengembangan Bisnis Treasury (usulan #1)</t>
  </si>
  <si>
    <t>55</t>
  </si>
  <si>
    <t>Mengoptimalkan pengelolaan fungsi APEX Bank</t>
  </si>
  <si>
    <t>56</t>
  </si>
  <si>
    <t xml:space="preserve">Mengoptimalkan prosedur pengelolaan likuiditas </t>
  </si>
  <si>
    <t>57</t>
  </si>
  <si>
    <t xml:space="preserve">Mengoptimalkan pengelolaan saldo ABA dan Nostro </t>
  </si>
  <si>
    <t>58</t>
  </si>
  <si>
    <t xml:space="preserve">Meningkatkan kualitas layanan </t>
  </si>
  <si>
    <t>59</t>
  </si>
  <si>
    <t>Memastikan sistem SWIFT berjalan lancar, aman dan efisien</t>
  </si>
  <si>
    <t>60</t>
  </si>
  <si>
    <t>Memastikan ketersediaan saldo Nostro untuk mengcover transaksi jasa luar negeri</t>
  </si>
  <si>
    <t>61</t>
  </si>
  <si>
    <t>Mengoptimalkan pengelolaan kerjasama untuk mendukung aktivitas dealing room dan transaksi devisa cabang</t>
  </si>
  <si>
    <t>62</t>
  </si>
  <si>
    <t>Mengoptimalkan penyiapan pemeringkat bank sesuai rencana</t>
  </si>
  <si>
    <t>63</t>
  </si>
  <si>
    <r>
      <rPr>
        <sz val="11"/>
        <color theme="1"/>
        <rFont val="Calibri"/>
        <family val="2"/>
      </rPr>
      <t xml:space="preserve">Mengoptimalkan analisis pemberian dana bergulir atau dana </t>
    </r>
    <r>
      <rPr>
        <i/>
        <sz val="11"/>
        <color theme="1"/>
        <rFont val="Calibri"/>
        <family val="2"/>
      </rPr>
      <t xml:space="preserve">mismatch </t>
    </r>
    <r>
      <rPr>
        <sz val="11"/>
        <color theme="1"/>
        <rFont val="Calibri"/>
        <family val="2"/>
      </rPr>
      <t>dalam rangka pengelolaan APEX</t>
    </r>
  </si>
  <si>
    <t>64</t>
  </si>
  <si>
    <t>Memastikan penetapan limit Credit Line untuk Counterparty Bank maupun non Bank (corporate) sesuai kebijakan dan SOP yang berlaku</t>
  </si>
  <si>
    <t>65</t>
  </si>
  <si>
    <t>Mengoptimalkan pengelolaan term &amp; conditions serta tarif Nostro bank koresponden</t>
  </si>
  <si>
    <t>66</t>
  </si>
  <si>
    <t>Mengoptimalkan pemantauan Rating Counterparty untuk penetapan pembentukan cadangan sesuai dengan ketentuan akuntansi.</t>
  </si>
  <si>
    <t>67</t>
  </si>
  <si>
    <t>Memastikan pengelolaan kebijakan manajemen pengadaan barang dan jasa secara optimal</t>
  </si>
  <si>
    <t>68</t>
  </si>
  <si>
    <t xml:space="preserve">Memastikan pengelolaan manajemen aset dan logistik secara optimal </t>
  </si>
  <si>
    <t>69</t>
  </si>
  <si>
    <t xml:space="preserve">Memastikan pengelolaan fungsi manajemen kearsipan Bank secara optimal </t>
  </si>
  <si>
    <t>70</t>
  </si>
  <si>
    <t>Memastikan pengelolaan fungsi kesekretariatan dan keprotokolan Direksi dan Dewan Komisaris secara optimal</t>
  </si>
  <si>
    <t>71</t>
  </si>
  <si>
    <t>Memastikan pengelolaan manajemen kehumasan internal dan eksternal secara optimal</t>
  </si>
  <si>
    <t>72</t>
  </si>
  <si>
    <t xml:space="preserve">Memastikan pengelolaan kebijakan CSR secara optimal </t>
  </si>
  <si>
    <t>73</t>
  </si>
  <si>
    <t>Memastikan pengelolaan fungsi manajemen komunikasi internal dan eksternal secara optimal</t>
  </si>
  <si>
    <t>74</t>
  </si>
  <si>
    <t xml:space="preserve">Memastikan pengelolaan kebijakan manajemen pengadaan barang dan jasa secara optimal </t>
  </si>
  <si>
    <t>75</t>
  </si>
  <si>
    <t xml:space="preserve">Memastikan pengembangan sistem digitalisasi pengelolaan pengadaan berjalan sesuai tahapan </t>
  </si>
  <si>
    <t>76</t>
  </si>
  <si>
    <t>Memastikan pengelolaan manajemen aset dan logistik secara optimal</t>
  </si>
  <si>
    <t>77</t>
  </si>
  <si>
    <t xml:space="preserve">Mengoptimalkan kapabilitas organisasi </t>
  </si>
  <si>
    <t>78</t>
  </si>
  <si>
    <t xml:space="preserve">Memastikan pengembangan otomasi sistem informasi pengelolaan aset berjalan sesuai tahapan </t>
  </si>
  <si>
    <t>79</t>
  </si>
  <si>
    <t xml:space="preserve">Memastikan pengelolaan fungsi manajemen kearsipan perusahaan secara optimal </t>
  </si>
  <si>
    <t>80</t>
  </si>
  <si>
    <t xml:space="preserve">Memastikan pengelolaan fungsi keprotokolan Direksi secara optimal </t>
  </si>
  <si>
    <t>81</t>
  </si>
  <si>
    <t>Memastikan pengelolaan fungsi kesekretariatan Direksi dan dokumen asli perusahaan secara optimal</t>
  </si>
  <si>
    <t>82</t>
  </si>
  <si>
    <t>Memastikan pengelolaan tugas sekretaris Direksi secara optimal</t>
  </si>
  <si>
    <t>83</t>
  </si>
  <si>
    <t>Memastikan pengelolaan fungsi kesekretariatan Direksi secara optimal</t>
  </si>
  <si>
    <t>84</t>
  </si>
  <si>
    <t>Memastikan pengelolaan kegiatan Direksi secara optimal</t>
  </si>
  <si>
    <t>85</t>
  </si>
  <si>
    <t xml:space="preserve">Memastikan penyelenggaraan kebijakan CSR secara optimal </t>
  </si>
  <si>
    <t>86</t>
  </si>
  <si>
    <t>Memastikan pengelolaan fungsi kesekretariatan dan keprotokolan Dewan Komisaris secara optimal</t>
  </si>
  <si>
    <t>87</t>
  </si>
  <si>
    <t>Memastikan pengelolaan kegiatan kesekretariatan dan keprotokolan Dewan Komisaris secara optimal</t>
  </si>
  <si>
    <t>88</t>
  </si>
  <si>
    <t>Meningkatkan keandalan proses penyusunan dan diseminasi rencana strategis dan bisnis</t>
  </si>
  <si>
    <t>89</t>
  </si>
  <si>
    <t>Memastikan pemenuhan riset yang berkualitas untuk menopang penyusunan Renstra dan RBB</t>
  </si>
  <si>
    <t>90</t>
  </si>
  <si>
    <t>Meningkatkan kualitas pelaksanaan evaluasi rencana bisnis bank</t>
  </si>
  <si>
    <t>91</t>
  </si>
  <si>
    <t>Memastikan ketersediaan dokumen strategis bank</t>
  </si>
  <si>
    <t>92</t>
  </si>
  <si>
    <r>
      <rPr>
        <sz val="11"/>
        <color theme="1"/>
        <rFont val="Calibri"/>
        <family val="2"/>
      </rPr>
      <t xml:space="preserve">Mengoptimalkan pendampingan penyusunan dan review </t>
    </r>
    <r>
      <rPr>
        <i/>
        <sz val="11"/>
        <color theme="1"/>
        <rFont val="Calibri"/>
        <family val="2"/>
      </rPr>
      <t>goal setting</t>
    </r>
    <r>
      <rPr>
        <sz val="11"/>
        <color theme="1"/>
        <rFont val="Calibri"/>
        <family val="2"/>
      </rPr>
      <t xml:space="preserve"> unit kerja</t>
    </r>
  </si>
  <si>
    <t>93</t>
  </si>
  <si>
    <r>
      <rPr>
        <sz val="11"/>
        <color theme="1"/>
        <rFont val="Calibri"/>
        <family val="2"/>
      </rPr>
      <t xml:space="preserve">Memastikan pemenuhan pelaksanaan penilaian kinerja sesuai </t>
    </r>
    <r>
      <rPr>
        <i/>
        <sz val="11"/>
        <color theme="1"/>
        <rFont val="Calibri"/>
        <family val="2"/>
      </rPr>
      <t>timeline</t>
    </r>
  </si>
  <si>
    <t>94</t>
  </si>
  <si>
    <t xml:space="preserve">Meningkatkan kualitas program promosi </t>
  </si>
  <si>
    <t>95</t>
  </si>
  <si>
    <t>Meningkatkan efektivitas hubungan kelembagaan</t>
  </si>
  <si>
    <t>96</t>
  </si>
  <si>
    <r>
      <rPr>
        <sz val="11"/>
        <color theme="1"/>
        <rFont val="Calibri"/>
        <family val="2"/>
      </rPr>
      <t>Meningkatkan dukungan untuk penyiapan materi dalam keikutsertaan di ajang</t>
    </r>
    <r>
      <rPr>
        <sz val="11"/>
        <color theme="1"/>
        <rFont val="Calibri"/>
        <family val="2"/>
      </rPr>
      <t xml:space="preserve"> penghargaan yang diselenggarakan oleh pihak eksternal</t>
    </r>
  </si>
  <si>
    <t>97</t>
  </si>
  <si>
    <t>Memastikan pelaksanaan proyek yang memenuhi kaidah OTOBOS</t>
  </si>
  <si>
    <t>98</t>
  </si>
  <si>
    <t>Memastikan implementasi program transformasi yang memenuhi kaidah OTOBOS</t>
  </si>
  <si>
    <t>99</t>
  </si>
  <si>
    <t>Meningkatkan kualitas monitoring dan evaluasi proyek</t>
  </si>
  <si>
    <t>100</t>
  </si>
  <si>
    <r>
      <rPr>
        <sz val="11"/>
        <color theme="1"/>
        <rFont val="Calibri"/>
        <family val="2"/>
      </rPr>
      <t xml:space="preserve">Mengoptimalkan pendampingan terhadap unit kerja terkait perencanaan, pelaksanaan dan </t>
    </r>
    <r>
      <rPr>
        <i/>
        <sz val="11"/>
        <color theme="1"/>
        <rFont val="Calibri"/>
        <family val="2"/>
      </rPr>
      <t>monitoring</t>
    </r>
    <r>
      <rPr>
        <sz val="11"/>
        <color theme="1"/>
        <rFont val="Calibri"/>
        <family val="2"/>
      </rPr>
      <t xml:space="preserve"> proyek</t>
    </r>
  </si>
  <si>
    <t>101</t>
  </si>
  <si>
    <r>
      <rPr>
        <sz val="11"/>
        <color theme="1"/>
        <rFont val="Calibri"/>
        <family val="2"/>
      </rPr>
      <t xml:space="preserve">Mengoptimalkan pendampingan terhadap unit kerja terkait perencanaan, pelaksanaan dan </t>
    </r>
    <r>
      <rPr>
        <i/>
        <sz val="11"/>
        <color theme="1"/>
        <rFont val="Calibri"/>
        <family val="2"/>
      </rPr>
      <t>monitoring</t>
    </r>
    <r>
      <rPr>
        <sz val="11"/>
        <color theme="1"/>
        <rFont val="Calibri"/>
        <family val="2"/>
      </rPr>
      <t xml:space="preserve"> program transformasi</t>
    </r>
  </si>
  <si>
    <t>102</t>
  </si>
  <si>
    <t xml:space="preserve">Memastikan pemenuhan evaluasi klasifikasi </t>
  </si>
  <si>
    <t>103</t>
  </si>
  <si>
    <t>Menjamin pelaksanaan audit yang berkualitas</t>
  </si>
  <si>
    <t>104</t>
  </si>
  <si>
    <t>Meningkatkan efektivitas penerapan strategi anti fraud dan pengawasan pasif</t>
  </si>
  <si>
    <t>105</t>
  </si>
  <si>
    <t>Mengoptimalkan fungsi manajemen audit</t>
  </si>
  <si>
    <t>106</t>
  </si>
  <si>
    <t>Mengoptimalkan fungsi konsultasi bagi pihak-pihak intern terkait aspek pengendalian intern</t>
  </si>
  <si>
    <t>107</t>
  </si>
  <si>
    <t>Memastikan pelaporan pelaksanaan dan pokok-pokok hasil audit dan laporan evaluasi penerapan strategi anti fraud Otoritas Jasa Keuangan (OJK) secara tepat waktu</t>
  </si>
  <si>
    <t>108</t>
  </si>
  <si>
    <t>Mengoptimalkan pendampingan audit dari pihak eksternal</t>
  </si>
  <si>
    <t>109</t>
  </si>
  <si>
    <r>
      <rPr>
        <sz val="11"/>
        <color theme="1"/>
        <rFont val="Calibri"/>
        <family val="2"/>
      </rPr>
      <t xml:space="preserve">Persentase pelaksanaan </t>
    </r>
    <r>
      <rPr>
        <i/>
        <sz val="11"/>
        <color theme="1"/>
        <rFont val="Calibri"/>
        <family val="2"/>
      </rPr>
      <t xml:space="preserve">surprise audit </t>
    </r>
    <r>
      <rPr>
        <sz val="11"/>
        <color theme="1"/>
        <rFont val="Calibri"/>
        <family val="2"/>
      </rPr>
      <t>dan/atau audit khusus yang berjalan sesuai Program Kerja Audit Tahunan (PKAT)  dan sejalan dengan kebijakan, dan prosedur bank</t>
    </r>
  </si>
  <si>
    <t>110</t>
  </si>
  <si>
    <r>
      <rPr>
        <sz val="11"/>
        <color theme="1"/>
        <rFont val="Calibri"/>
        <family val="2"/>
      </rPr>
      <t xml:space="preserve">Persentase penyelesain tindak lanjut hasil </t>
    </r>
    <r>
      <rPr>
        <i/>
        <sz val="11"/>
        <color theme="1"/>
        <rFont val="Calibri"/>
        <family val="2"/>
      </rPr>
      <t xml:space="preserve">surprise </t>
    </r>
    <r>
      <rPr>
        <i/>
        <sz val="11"/>
        <color theme="1"/>
        <rFont val="Calibri"/>
        <family val="2"/>
      </rPr>
      <t xml:space="preserve">audit </t>
    </r>
    <r>
      <rPr>
        <sz val="11"/>
        <color theme="1"/>
        <rFont val="Calibri"/>
        <family val="2"/>
      </rPr>
      <t>dan/atau audit khusus dinyatakan tuntas sesuai dengan target waktu yang ditentukan dalam program audit</t>
    </r>
  </si>
  <si>
    <t>111</t>
  </si>
  <si>
    <r>
      <rPr>
        <sz val="11"/>
        <color theme="1"/>
        <rFont val="Calibri"/>
        <family val="2"/>
      </rPr>
      <t xml:space="preserve">Persentase penyelesaian program </t>
    </r>
    <r>
      <rPr>
        <i/>
        <sz val="11"/>
        <color theme="1"/>
        <rFont val="Calibri"/>
        <family val="2"/>
      </rPr>
      <t xml:space="preserve">anti fraud </t>
    </r>
    <r>
      <rPr>
        <sz val="11"/>
        <color theme="1"/>
        <rFont val="Calibri"/>
        <family val="2"/>
      </rPr>
      <t>dan pengawasan pasif secara tepat waktu</t>
    </r>
  </si>
  <si>
    <t>112</t>
  </si>
  <si>
    <t>Persentase pengembangan kebijakan,prosedur, standar dan
panduan internal dan/atau PKAT bagi pengembangan dan pelaksanaan fungsi Audit Intern secara tepat waktu</t>
  </si>
  <si>
    <t>113</t>
  </si>
  <si>
    <t>Persentase pelaksanaan konsultansi terkait pengendalian intern secara tepat waktu</t>
  </si>
  <si>
    <t>114</t>
  </si>
  <si>
    <t>Persentase penyampaian laporan pelaksanaan konsultansi terkait pengendalian intern secara tepat waktu</t>
  </si>
  <si>
    <t>115</t>
  </si>
  <si>
    <t>Persentase penyampaian laporan evaluasi penerapan strategi anti fraud yang disampaikan kepada Otoritas Jasa Keuangan (OJK) secara tepat waktu.</t>
  </si>
  <si>
    <t>116</t>
  </si>
  <si>
    <r>
      <rPr>
        <sz val="11"/>
        <color theme="1"/>
        <rFont val="Calibri"/>
        <family val="2"/>
      </rPr>
      <t xml:space="preserve">Menjamin pelaksanaan </t>
    </r>
    <r>
      <rPr>
        <i/>
        <sz val="11"/>
        <color theme="1"/>
        <rFont val="Calibri"/>
        <family val="2"/>
      </rPr>
      <t xml:space="preserve">surprise audit </t>
    </r>
    <r>
      <rPr>
        <sz val="11"/>
        <color theme="1"/>
        <rFont val="Calibri"/>
        <family val="2"/>
      </rPr>
      <t>dan/atau audit khusus yang berkualitas</t>
    </r>
  </si>
  <si>
    <t>117</t>
  </si>
  <si>
    <t xml:space="preserve">Meningkatkan efektivitas penerapan strategi anti fraud dan pengawasan pasif </t>
  </si>
  <si>
    <t>118</t>
  </si>
  <si>
    <t>Memastikan pelaporan evaluasi penerapan strategi anti fraud Otoritas Jasa Keuangan (OJK) secara tepat waktu</t>
  </si>
  <si>
    <t>119</t>
  </si>
  <si>
    <t>Mengoptimalkan pembangunan basis data profil fraud internal dan fraud eksternal</t>
  </si>
  <si>
    <t>120</t>
  </si>
  <si>
    <t xml:space="preserve">Mengoptimalkan pembinaan kepada Kantor Cabang berkaitan pengelolaan dan pelaksanaan kontrol internal </t>
  </si>
  <si>
    <t>121</t>
  </si>
  <si>
    <t>Memastikan laporan finansial bank yang berkualitas</t>
  </si>
  <si>
    <t>122</t>
  </si>
  <si>
    <t xml:space="preserve">Memastikan keakuratan sistem akuntansi bank </t>
  </si>
  <si>
    <t>123</t>
  </si>
  <si>
    <t>Mengoptimalkan operasional bank secara efektif dan efisien</t>
  </si>
  <si>
    <t>124</t>
  </si>
  <si>
    <t xml:space="preserve">Meningkatkan pengelolaan akses sistem operasional bank </t>
  </si>
  <si>
    <t>125</t>
  </si>
  <si>
    <t>Memastikan rekonsiliasi transaksi bank</t>
  </si>
  <si>
    <t>126</t>
  </si>
  <si>
    <t xml:space="preserve">Memastikan kebijakan dan prosedur terkait operasional bank </t>
  </si>
  <si>
    <t>127</t>
  </si>
  <si>
    <t xml:space="preserve">Meningkatkan aktivitas pelimpahan pajak dan operasional sistem Modul Penerimaan Pajak (MPN) </t>
  </si>
  <si>
    <t>128</t>
  </si>
  <si>
    <t xml:space="preserve">Memastikan verifikasi/rekonsiliasi transaksi keuangan bank </t>
  </si>
  <si>
    <t>129</t>
  </si>
  <si>
    <t>Meningkatan pelaporan pajak badan</t>
  </si>
  <si>
    <t>130</t>
  </si>
  <si>
    <t>Mengembangkan kebijakan dan prosedur terkait keuangan dan sistem akuntansi  bank</t>
  </si>
  <si>
    <t>131</t>
  </si>
  <si>
    <t xml:space="preserve">Mengoptimalkan sistem informasi manajemen keuangan bank </t>
  </si>
  <si>
    <t>132</t>
  </si>
  <si>
    <t>Memperluas jangkauan layanan keuangan</t>
  </si>
  <si>
    <t>133</t>
  </si>
  <si>
    <t xml:space="preserve">Mengembangkan kebijakan dan prosedur teknologi informasi </t>
  </si>
  <si>
    <t>134</t>
  </si>
  <si>
    <t xml:space="preserve">Mengoptimalkan  sistem pengelolaan pengamanan informasi </t>
  </si>
  <si>
    <t>135</t>
  </si>
  <si>
    <t xml:space="preserve">Memastikan kehandalan sistem teknologi informasi </t>
  </si>
  <si>
    <t>136</t>
  </si>
  <si>
    <t>Mengoptimalkan infrastruktur TI</t>
  </si>
  <si>
    <t>137</t>
  </si>
  <si>
    <t>Mengoptimalkan sistem teknologi informasi bank</t>
  </si>
  <si>
    <t>138</t>
  </si>
  <si>
    <r>
      <rPr>
        <sz val="11"/>
        <color theme="1"/>
        <rFont val="Calibri"/>
        <family val="2"/>
      </rPr>
      <t xml:space="preserve">Mengoptimalkan </t>
    </r>
    <r>
      <rPr>
        <i/>
        <sz val="11"/>
        <color theme="1"/>
        <rFont val="Calibri"/>
        <family val="2"/>
      </rPr>
      <t xml:space="preserve">Research  and Development </t>
    </r>
    <r>
      <rPr>
        <sz val="11"/>
        <color theme="1"/>
        <rFont val="Calibri"/>
        <family val="2"/>
      </rPr>
      <t xml:space="preserve"> pada sistem teknologi informasi bank</t>
    </r>
  </si>
  <si>
    <t>139</t>
  </si>
  <si>
    <t>Mengembangkan kebijakan dan prosedur teknologi informasi bank</t>
  </si>
  <si>
    <t>140</t>
  </si>
  <si>
    <r>
      <rPr>
        <sz val="11"/>
        <color theme="1"/>
        <rFont val="Calibri"/>
        <family val="2"/>
      </rPr>
      <t xml:space="preserve">Mengoptimalkan pelaksanaan dan evaluasi </t>
    </r>
    <r>
      <rPr>
        <i/>
        <sz val="11"/>
        <color theme="1"/>
        <rFont val="Calibri"/>
        <family val="2"/>
      </rPr>
      <t>capacity planning</t>
    </r>
    <r>
      <rPr>
        <sz val="11"/>
        <color theme="1"/>
        <rFont val="Calibri"/>
        <family val="2"/>
      </rPr>
      <t xml:space="preserve">  teknologi informasi</t>
    </r>
  </si>
  <si>
    <t>141</t>
  </si>
  <si>
    <r>
      <rPr>
        <sz val="11"/>
        <color theme="1"/>
        <rFont val="Calibri"/>
        <family val="2"/>
      </rPr>
      <t>Meningkatkan standarisasi hak paten (</t>
    </r>
    <r>
      <rPr>
        <i/>
        <sz val="11"/>
        <color theme="1"/>
        <rFont val="Calibri"/>
        <family val="2"/>
      </rPr>
      <t>license</t>
    </r>
    <r>
      <rPr>
        <sz val="11"/>
        <color theme="1"/>
        <rFont val="Calibri"/>
        <family val="2"/>
      </rPr>
      <t>) produk teknologi bank</t>
    </r>
  </si>
  <si>
    <t>142</t>
  </si>
  <si>
    <t>Mengoptimalkan sistem anggaran pada project TI bank</t>
  </si>
  <si>
    <t>143</t>
  </si>
  <si>
    <r>
      <rPr>
        <sz val="11"/>
        <color theme="1"/>
        <rFont val="Calibri"/>
        <family val="2"/>
      </rPr>
      <t xml:space="preserve">Memastikan pelaksanaan </t>
    </r>
    <r>
      <rPr>
        <i/>
        <sz val="11"/>
        <color theme="1"/>
        <rFont val="Calibri"/>
        <family val="2"/>
      </rPr>
      <t>project management</t>
    </r>
    <r>
      <rPr>
        <sz val="11"/>
        <color theme="1"/>
        <rFont val="Calibri"/>
        <family val="2"/>
      </rPr>
      <t xml:space="preserve"> TI bank secara </t>
    </r>
    <r>
      <rPr>
        <i/>
        <sz val="11"/>
        <color theme="1"/>
        <rFont val="Calibri"/>
        <family val="2"/>
      </rPr>
      <t xml:space="preserve">end to end </t>
    </r>
  </si>
  <si>
    <t>144</t>
  </si>
  <si>
    <t>Memastikan kehandalan sistem teknologi informasi</t>
  </si>
  <si>
    <t>145</t>
  </si>
  <si>
    <r>
      <rPr>
        <sz val="11"/>
        <color theme="1"/>
        <rFont val="Calibri"/>
        <family val="2"/>
      </rPr>
      <t xml:space="preserve">Mengoptimalkan pelaksanaan dan evaluasi </t>
    </r>
    <r>
      <rPr>
        <i/>
        <sz val="11"/>
        <color theme="1"/>
        <rFont val="Calibri"/>
        <family val="2"/>
      </rPr>
      <t>capacity planning</t>
    </r>
    <r>
      <rPr>
        <sz val="11"/>
        <color theme="1"/>
        <rFont val="Calibri"/>
        <family val="2"/>
      </rPr>
      <t xml:space="preserve"> infrastruktur </t>
    </r>
    <r>
      <rPr>
        <i/>
        <sz val="11"/>
        <color theme="1"/>
        <rFont val="Calibri"/>
        <family val="2"/>
      </rPr>
      <t>server</t>
    </r>
    <r>
      <rPr>
        <sz val="11"/>
        <color theme="1"/>
        <rFont val="Calibri"/>
        <family val="2"/>
      </rPr>
      <t xml:space="preserve"> dan </t>
    </r>
    <r>
      <rPr>
        <i/>
        <sz val="11"/>
        <color theme="1"/>
        <rFont val="Calibri"/>
        <family val="2"/>
      </rPr>
      <t>data center/data recovery center</t>
    </r>
  </si>
  <si>
    <t>146</t>
  </si>
  <si>
    <t>Meningkatkan pemeliharaan perangkat keras dan sistem operasi (OS) secara berkala</t>
  </si>
  <si>
    <t>147</t>
  </si>
  <si>
    <r>
      <rPr>
        <sz val="11"/>
        <color theme="1"/>
        <rFont val="Calibri"/>
        <family val="2"/>
      </rPr>
      <t xml:space="preserve">Mengoptimalkan operasional dan capacity planning dari </t>
    </r>
    <r>
      <rPr>
        <i/>
        <sz val="11"/>
        <color theme="1"/>
        <rFont val="Calibri"/>
        <family val="2"/>
      </rPr>
      <t>Data Center</t>
    </r>
    <r>
      <rPr>
        <sz val="11"/>
        <color theme="1"/>
        <rFont val="Calibri"/>
        <family val="2"/>
      </rPr>
      <t xml:space="preserve"> dan  </t>
    </r>
    <r>
      <rPr>
        <i/>
        <sz val="11"/>
        <color theme="1"/>
        <rFont val="Calibri"/>
        <family val="2"/>
      </rPr>
      <t>Data Recovery Center</t>
    </r>
    <r>
      <rPr>
        <sz val="11"/>
        <color theme="1"/>
        <rFont val="Calibri"/>
        <family val="2"/>
      </rPr>
      <t xml:space="preserve"> (DRC)</t>
    </r>
  </si>
  <si>
    <t>148</t>
  </si>
  <si>
    <r>
      <rPr>
        <sz val="11"/>
        <color theme="1"/>
        <rFont val="Calibri"/>
        <family val="2"/>
      </rPr>
      <t>Memastikan eskalasi permasalahan O</t>
    </r>
    <r>
      <rPr>
        <i/>
        <sz val="11"/>
        <color theme="1"/>
        <rFont val="Calibri"/>
        <family val="2"/>
      </rPr>
      <t>peration Support, Data Center</t>
    </r>
    <r>
      <rPr>
        <sz val="11"/>
        <color theme="1"/>
        <rFont val="Calibri"/>
        <family val="2"/>
      </rPr>
      <t xml:space="preserve"> dan U</t>
    </r>
    <r>
      <rPr>
        <i/>
        <sz val="11"/>
        <color theme="1"/>
        <rFont val="Calibri"/>
        <family val="2"/>
      </rPr>
      <t xml:space="preserve">ser Support </t>
    </r>
    <r>
      <rPr>
        <sz val="11"/>
        <color theme="1"/>
        <rFont val="Calibri"/>
        <family val="2"/>
      </rPr>
      <t>secara efektif dan efisien</t>
    </r>
  </si>
  <si>
    <t>149</t>
  </si>
  <si>
    <r>
      <rPr>
        <sz val="11"/>
        <color theme="1"/>
        <rFont val="Calibri"/>
        <family val="2"/>
      </rPr>
      <t xml:space="preserve">Memastikan eskalasi permasalahan </t>
    </r>
    <r>
      <rPr>
        <i/>
        <sz val="11"/>
        <color theme="1"/>
        <rFont val="Calibri"/>
        <family val="2"/>
      </rPr>
      <t>operation support, data center</t>
    </r>
    <r>
      <rPr>
        <sz val="11"/>
        <color theme="1"/>
        <rFont val="Calibri"/>
        <family val="2"/>
      </rPr>
      <t xml:space="preserve"> dan </t>
    </r>
    <r>
      <rPr>
        <i/>
        <sz val="11"/>
        <color theme="1"/>
        <rFont val="Calibri"/>
        <family val="2"/>
      </rPr>
      <t xml:space="preserve">user support </t>
    </r>
    <r>
      <rPr>
        <sz val="11"/>
        <color theme="1"/>
        <rFont val="Calibri"/>
        <family val="2"/>
      </rPr>
      <t>dapat diselesaikan</t>
    </r>
  </si>
  <si>
    <t>150</t>
  </si>
  <si>
    <t>Mengoptimalkan sistem teknologi bank</t>
  </si>
  <si>
    <t>151</t>
  </si>
  <si>
    <r>
      <rPr>
        <sz val="11"/>
        <color theme="1"/>
        <rFont val="Calibri"/>
        <family val="2"/>
      </rPr>
      <t>Mengoptimalkan</t>
    </r>
    <r>
      <rPr>
        <i/>
        <sz val="11"/>
        <color theme="1"/>
        <rFont val="Calibri"/>
        <family val="2"/>
      </rPr>
      <t xml:space="preserve"> Research  and Development </t>
    </r>
    <r>
      <rPr>
        <sz val="11"/>
        <color theme="1"/>
        <rFont val="Calibri"/>
        <family val="2"/>
      </rPr>
      <t xml:space="preserve"> pada sistem teknologi  bank</t>
    </r>
  </si>
  <si>
    <t>152</t>
  </si>
  <si>
    <t>Meningkatkan pertumbuhan kredit sektor UMKM</t>
  </si>
  <si>
    <t>153</t>
  </si>
  <si>
    <t>Meningkatkan pertumbuhan dana pihak ketiga berbiaya kompetitif</t>
  </si>
  <si>
    <t>154</t>
  </si>
  <si>
    <t xml:space="preserve">Memastikan prosedur operasional Kantor Cabang berjalan sesuai ketentuan </t>
  </si>
  <si>
    <t>155</t>
  </si>
  <si>
    <t>Mengoptimalkan aktivitas penyelamatan Kredit</t>
  </si>
  <si>
    <t>156</t>
  </si>
  <si>
    <r>
      <rPr>
        <sz val="11"/>
        <color theme="1"/>
        <rFont val="Calibri"/>
        <family val="2"/>
      </rPr>
      <t>Mengoptimalkan</t>
    </r>
    <r>
      <rPr>
        <i/>
        <sz val="11"/>
        <color theme="1"/>
        <rFont val="Calibri"/>
        <family val="2"/>
      </rPr>
      <t xml:space="preserve"> Research  and Development </t>
    </r>
    <r>
      <rPr>
        <sz val="11"/>
        <color theme="1"/>
        <rFont val="Calibri"/>
        <family val="2"/>
      </rPr>
      <t xml:space="preserve"> pada sistem teknologi informasi berbasis </t>
    </r>
    <r>
      <rPr>
        <i/>
        <sz val="11"/>
        <color theme="1"/>
        <rFont val="Calibri"/>
        <family val="2"/>
      </rPr>
      <t>value added services</t>
    </r>
  </si>
  <si>
    <t>157</t>
  </si>
  <si>
    <r>
      <rPr>
        <sz val="11"/>
        <color theme="1"/>
        <rFont val="Calibri"/>
        <family val="2"/>
      </rPr>
      <t xml:space="preserve">Mengembangkan kebijakan dan prosedur teknologi informasi bank berbasis </t>
    </r>
    <r>
      <rPr>
        <i/>
        <sz val="11"/>
        <color theme="1"/>
        <rFont val="Calibri"/>
        <family val="2"/>
      </rPr>
      <t>value added services</t>
    </r>
  </si>
  <si>
    <t>158</t>
  </si>
  <si>
    <r>
      <rPr>
        <sz val="11"/>
        <color theme="1"/>
        <rFont val="Calibri"/>
        <family val="2"/>
      </rPr>
      <t>Mengoptimalkan pelaksanaan dan evaluasi pasca implementasi sistem teknologi informasi bank berbasis</t>
    </r>
    <r>
      <rPr>
        <i/>
        <sz val="11"/>
        <color theme="1"/>
        <rFont val="Calibri"/>
        <family val="2"/>
      </rPr>
      <t xml:space="preserve"> value added services</t>
    </r>
  </si>
  <si>
    <t>159</t>
  </si>
  <si>
    <t>Mengoptimalkan operasional pemasaran  produk kredit</t>
  </si>
  <si>
    <t>160</t>
  </si>
  <si>
    <t>Mengoptimalkan operasional pemasaran produk dana dan jasa</t>
  </si>
  <si>
    <t>161</t>
  </si>
  <si>
    <t>Mengoptimalkan aktivitas bidang perkreditan di Kantor Cabang</t>
  </si>
  <si>
    <t>162</t>
  </si>
  <si>
    <t>Fee-based income (dana dan jasa)</t>
  </si>
  <si>
    <t>163</t>
  </si>
  <si>
    <t xml:space="preserve">Persentase pemanfaatan anggaran </t>
  </si>
  <si>
    <t>164</t>
  </si>
  <si>
    <t>Total penghimpunan DPK</t>
  </si>
  <si>
    <t>165</t>
  </si>
  <si>
    <t xml:space="preserve">Persentase pemenuhan total delivery channel </t>
  </si>
  <si>
    <t>166</t>
  </si>
  <si>
    <t>Rasio CASA terhadap total DPK</t>
  </si>
  <si>
    <t>167</t>
  </si>
  <si>
    <t>Tingkat kualitas layanan</t>
  </si>
  <si>
    <t>168</t>
  </si>
  <si>
    <t>Jumlah kejadian fraud</t>
  </si>
  <si>
    <t>169</t>
  </si>
  <si>
    <t>Persentase penyelesaian tindak lanjut atas temuan audit secara tepat waktu</t>
  </si>
  <si>
    <t>170</t>
  </si>
  <si>
    <t xml:space="preserve">Jumlah nasabah baru dalam pemasaran dana dan jasa </t>
  </si>
  <si>
    <t>171</t>
  </si>
  <si>
    <t>Meningkatkan pertumbuhan kartu</t>
  </si>
  <si>
    <t>172</t>
  </si>
  <si>
    <t>Mengoptimalkan aktivitas bidang dana dan jasa di Kantor Cabang</t>
  </si>
  <si>
    <t>173</t>
  </si>
  <si>
    <t>Meningkatnya rentabilitas bank yang optimal</t>
  </si>
  <si>
    <t>174</t>
  </si>
  <si>
    <t xml:space="preserve">Memastikan pengelolaan operasional pelayanan dan transaksi tunai dan non tunai kepada nasabah berjalan lancar, aman dan terkendali </t>
  </si>
  <si>
    <t>175</t>
  </si>
  <si>
    <t xml:space="preserve">Memastikan operasional aktivitas back office Kantor Cabang berjalan lancar, aman dan terkendali  </t>
  </si>
  <si>
    <t>176</t>
  </si>
  <si>
    <t xml:space="preserve">Memastikan pengelolaan dukungan operasional Kantor Cabang  berjalan lancar, aman dan terkendali </t>
  </si>
  <si>
    <t>177</t>
  </si>
  <si>
    <t>Memastikan pengelolaan administrasi kredit dan prosedur hukum perkreditan sesuai ketentuan dan peraturan</t>
  </si>
  <si>
    <t>178</t>
  </si>
  <si>
    <t xml:space="preserve">Memastikan pemenuhan laporan kantor cabang </t>
  </si>
  <si>
    <t>179</t>
  </si>
  <si>
    <r>
      <rPr>
        <sz val="11"/>
        <color theme="1"/>
        <rFont val="Calibri"/>
        <family val="2"/>
      </rPr>
      <t xml:space="preserve">Meningkatkan pengelolaan atas transaksi </t>
    </r>
    <r>
      <rPr>
        <i/>
        <sz val="11"/>
        <color theme="1"/>
        <rFont val="Calibri"/>
        <family val="2"/>
      </rPr>
      <t>reversal</t>
    </r>
    <r>
      <rPr>
        <sz val="11"/>
        <color theme="1"/>
        <rFont val="Calibri"/>
        <family val="2"/>
      </rPr>
      <t xml:space="preserve"> sesuai ketentuan bank</t>
    </r>
  </si>
  <si>
    <t>180</t>
  </si>
  <si>
    <t>Memastikan keakuratan sistem operasional bank di kantor cabang</t>
  </si>
  <si>
    <t>181</t>
  </si>
  <si>
    <t xml:space="preserve">Memastikan prosedur operasional Kantor Cabang sesuai ketentuan </t>
  </si>
  <si>
    <t>182</t>
  </si>
  <si>
    <r>
      <rPr>
        <sz val="11"/>
        <color theme="1"/>
        <rFont val="Calibri"/>
        <family val="2"/>
      </rPr>
      <t xml:space="preserve">Memastikan pengelolaan transaksi harian </t>
    </r>
    <r>
      <rPr>
        <i/>
        <sz val="11"/>
        <color theme="1"/>
        <rFont val="Calibri"/>
        <family val="2"/>
      </rPr>
      <t>back office</t>
    </r>
    <r>
      <rPr>
        <sz val="11"/>
        <color theme="1"/>
        <rFont val="Calibri"/>
        <family val="2"/>
      </rPr>
      <t xml:space="preserve"> secara </t>
    </r>
    <r>
      <rPr>
        <i/>
        <sz val="11"/>
        <color theme="1"/>
        <rFont val="Calibri"/>
        <family val="2"/>
      </rPr>
      <t>prudent</t>
    </r>
    <r>
      <rPr>
        <sz val="11"/>
        <color theme="1"/>
        <rFont val="Calibri"/>
        <family val="2"/>
      </rPr>
      <t xml:space="preserve"> dan akurat</t>
    </r>
  </si>
  <si>
    <t>183</t>
  </si>
  <si>
    <t>Memastikan pengelolaan aktivitas back office secara prudent dan akurat</t>
  </si>
  <si>
    <t>184</t>
  </si>
  <si>
    <t xml:space="preserve">Memastikan pengelolaan administrasi kredit dan prosedur hukum perkreditan secara optimal dan sesuai ketentuan </t>
  </si>
  <si>
    <t>185</t>
  </si>
  <si>
    <t>Mengoptimalkan penyelesaian kredit bermasalah dalam rangka penyelamatan kredit</t>
  </si>
  <si>
    <t>186</t>
  </si>
  <si>
    <r>
      <rPr>
        <sz val="11"/>
        <color theme="1"/>
        <rFont val="Calibri"/>
        <family val="2"/>
      </rPr>
      <t>Memastikan prosedur operasional K</t>
    </r>
    <r>
      <rPr>
        <sz val="11"/>
        <color theme="1"/>
        <rFont val="Calibri"/>
        <family val="2"/>
      </rPr>
      <t>antor Cabang</t>
    </r>
    <r>
      <rPr>
        <sz val="11"/>
        <color theme="1"/>
        <rFont val="Calibri"/>
        <family val="2"/>
      </rPr>
      <t xml:space="preserve"> berjalan sesuai ketentuan</t>
    </r>
  </si>
  <si>
    <t>187</t>
  </si>
  <si>
    <t xml:space="preserve">Memastikan pengelolaan penyelenggaraan Teknologi Informasi (TI), pengadaan barang dan jasa, administrasi karyawan serta verifikasi seluruh transaksi Kantor Cabang  berjalan lancar, aman dan terkendali </t>
  </si>
  <si>
    <t>188</t>
  </si>
  <si>
    <r>
      <rPr>
        <sz val="11"/>
        <color theme="1"/>
        <rFont val="Calibri"/>
        <family val="2"/>
      </rPr>
      <t xml:space="preserve">Memastikan pengelolaan  aktivitas </t>
    </r>
    <r>
      <rPr>
        <i/>
        <sz val="11"/>
        <color theme="1"/>
        <rFont val="Calibri"/>
        <family val="2"/>
      </rPr>
      <t>back office</t>
    </r>
    <r>
      <rPr>
        <sz val="11"/>
        <color theme="1"/>
        <rFont val="Calibri"/>
        <family val="2"/>
      </rPr>
      <t xml:space="preserve">, serta kliring dan BI-RTGS Kantor Cabang  berjalan lancar, aman dan terkendali </t>
    </r>
  </si>
  <si>
    <t>189</t>
  </si>
  <si>
    <r>
      <rPr>
        <sz val="11"/>
        <color theme="1"/>
        <rFont val="Calibri"/>
        <family val="2"/>
      </rPr>
      <t xml:space="preserve">Meningkatkan pengelolaan atas transaksi </t>
    </r>
    <r>
      <rPr>
        <i/>
        <sz val="11"/>
        <color theme="1"/>
        <rFont val="Calibri"/>
        <family val="2"/>
      </rPr>
      <t>reversal</t>
    </r>
    <r>
      <rPr>
        <sz val="11"/>
        <color theme="1"/>
        <rFont val="Calibri"/>
        <family val="2"/>
      </rPr>
      <t xml:space="preserve"> sesuai </t>
    </r>
    <r>
      <rPr>
        <i/>
        <sz val="11"/>
        <color theme="1"/>
        <rFont val="Calibri"/>
        <family val="2"/>
      </rPr>
      <t>timeline</t>
    </r>
  </si>
  <si>
    <t>190</t>
  </si>
  <si>
    <t xml:space="preserve">Memastikan pengelolaan administrasi kredit dan prosedur hukum perkreditan secara optimal </t>
  </si>
  <si>
    <t>191</t>
  </si>
  <si>
    <t xml:space="preserve">Mengoptimalkan penyelesaian kredit bermasalah </t>
  </si>
  <si>
    <t>192</t>
  </si>
  <si>
    <t xml:space="preserve">Memastikan pengelolaan kas pada kantor cabang secara optimal </t>
  </si>
  <si>
    <t>193</t>
  </si>
  <si>
    <t xml:space="preserve">Memastikan prosedur operasional kantor berjalan sesuai ketentuan </t>
  </si>
  <si>
    <t>194</t>
  </si>
  <si>
    <t>Memperluas cakupan pasar untuk produk kredit</t>
  </si>
  <si>
    <t>195</t>
  </si>
  <si>
    <t>Mengembangkan produk yang kontributif terhadap pertumbuhan kredit</t>
  </si>
  <si>
    <t>196</t>
  </si>
  <si>
    <t>Meningkatkan efektivitas proses pengelolaan pelanggan</t>
  </si>
  <si>
    <t>197</t>
  </si>
  <si>
    <r>
      <rPr>
        <sz val="11"/>
        <color theme="1"/>
        <rFont val="Calibri"/>
        <family val="2"/>
      </rPr>
      <t xml:space="preserve">Memastikan integritas dari </t>
    </r>
    <r>
      <rPr>
        <i/>
        <sz val="11"/>
        <color theme="1"/>
        <rFont val="Calibri"/>
        <family val="2"/>
      </rPr>
      <t>customer information</t>
    </r>
    <r>
      <rPr>
        <sz val="11"/>
        <color theme="1"/>
        <rFont val="Calibri"/>
        <family val="2"/>
      </rPr>
      <t xml:space="preserve"> dalam </t>
    </r>
    <r>
      <rPr>
        <i/>
        <sz val="11"/>
        <color theme="1"/>
        <rFont val="Calibri"/>
        <family val="2"/>
      </rPr>
      <t>database</t>
    </r>
  </si>
  <si>
    <t>198</t>
  </si>
  <si>
    <t>Mengembangkan produk kredit baru untuk memenuhi permintaan pasar</t>
  </si>
  <si>
    <t>199</t>
  </si>
  <si>
    <t>Memastikan keterkinian perjanjian kerjasama antara Bank dengan pihak eksternal</t>
  </si>
  <si>
    <t>200</t>
  </si>
  <si>
    <t>Memastikan pemenuhan kualitas administrasi kredit</t>
  </si>
  <si>
    <t>201</t>
  </si>
  <si>
    <t>Memastikan pemenuhan penyusunan laporan perkreditan</t>
  </si>
  <si>
    <t>202</t>
  </si>
  <si>
    <t xml:space="preserve">Memastikan ketersediaan SOP untuk produk baru </t>
  </si>
  <si>
    <t>203</t>
  </si>
  <si>
    <t>Memastikan ketersediaan laporan evaluasi pengembangan produk kredit</t>
  </si>
  <si>
    <t>204</t>
  </si>
  <si>
    <t>Memastikan integritas setiap pengajuan kredit pada tingkat eksposur tertentu</t>
  </si>
  <si>
    <t>205</t>
  </si>
  <si>
    <t>Meningkatkan efektivitas proses penyelamatan kredit</t>
  </si>
  <si>
    <t>206</t>
  </si>
  <si>
    <t>Mengoptimalkan proses penagihan tunggakan kredit</t>
  </si>
  <si>
    <t>207</t>
  </si>
  <si>
    <t>Meningkatkan kualitas koordinasi proses penyelamatan kredit dengan kantor cabang</t>
  </si>
  <si>
    <t>208</t>
  </si>
  <si>
    <t>Mengoptimalkan kapabilitas pengelolaan SDM</t>
  </si>
  <si>
    <t>209</t>
  </si>
  <si>
    <t>Mengoptimalkan pemenuhan pemegang jabatan atas posisi/jabatan kosong</t>
  </si>
  <si>
    <t>210</t>
  </si>
  <si>
    <t>Memastikan pengelolaan sistem remunerasi dan kompensasi yang transparan, objektif dan kompetitif</t>
  </si>
  <si>
    <t>211</t>
  </si>
  <si>
    <t xml:space="preserve">Mengoptimalkan pengelolaan talenta terbaik </t>
  </si>
  <si>
    <t>212</t>
  </si>
  <si>
    <t xml:space="preserve">Mengoptimalkan sistem manajemen kinerja </t>
  </si>
  <si>
    <t>213</t>
  </si>
  <si>
    <t>Mengoptimalkan perencanaan SDM</t>
  </si>
  <si>
    <t>214</t>
  </si>
  <si>
    <t>Mengoptimalkan implementasi program perubahan/transformasi</t>
  </si>
  <si>
    <t>215</t>
  </si>
  <si>
    <r>
      <rPr>
        <sz val="11"/>
        <color theme="1"/>
        <rFont val="Calibri"/>
        <family val="2"/>
      </rPr>
      <t>Mengoptimalkan implementasi kebijakan</t>
    </r>
    <r>
      <rPr>
        <sz val="11"/>
        <color theme="1"/>
        <rFont val="Calibri"/>
        <family val="2"/>
      </rPr>
      <t xml:space="preserve"> dan standar operasional prosedur (SOP) pengelolaan SDM</t>
    </r>
  </si>
  <si>
    <t>216</t>
  </si>
  <si>
    <t>Mengoptimalkan internalisasi budaya kerja kepada seluruh karyawan</t>
  </si>
  <si>
    <t>217</t>
  </si>
  <si>
    <t>Mengoptimalkan sistem manajemen kinerja.</t>
  </si>
  <si>
    <t>218</t>
  </si>
  <si>
    <t>Mengoptimalkan internalisasi budaya kerja kepada seluruh karyawan.</t>
  </si>
  <si>
    <t>219</t>
  </si>
  <si>
    <t>Memastikan penerimaan dan penempatan karyawan di Kantor Pusat dan Kantor Cabang sesuai BPP dan SOP</t>
  </si>
  <si>
    <t>220</t>
  </si>
  <si>
    <r>
      <rPr>
        <sz val="11"/>
        <color theme="1"/>
        <rFont val="Calibri"/>
        <family val="2"/>
      </rPr>
      <t xml:space="preserve">Meningkatkan efektivitas sistem </t>
    </r>
    <r>
      <rPr>
        <i/>
        <sz val="11"/>
        <color theme="1"/>
        <rFont val="Calibri"/>
        <family val="2"/>
      </rPr>
      <t xml:space="preserve">reward </t>
    </r>
    <r>
      <rPr>
        <sz val="11"/>
        <color theme="1"/>
        <rFont val="Calibri"/>
        <family val="2"/>
      </rPr>
      <t xml:space="preserve">dan </t>
    </r>
    <r>
      <rPr>
        <i/>
        <sz val="11"/>
        <color theme="1"/>
        <rFont val="Calibri"/>
        <family val="2"/>
      </rPr>
      <t xml:space="preserve">punishment </t>
    </r>
    <r>
      <rPr>
        <sz val="11"/>
        <color theme="1"/>
        <rFont val="Calibri"/>
        <family val="2"/>
      </rPr>
      <t xml:space="preserve">karyawan </t>
    </r>
  </si>
  <si>
    <t>221</t>
  </si>
  <si>
    <t>Memastikan remunerasi karyawan dihitung dengan akurat dan dibayarkan tepat waktu.</t>
  </si>
  <si>
    <t>222</t>
  </si>
  <si>
    <t>Mengoptimalkan pengelolaan Sistem Informasi Manajemen (SIM) SDM Bank dalam mendukung bisnis Bank.</t>
  </si>
  <si>
    <t>223</t>
  </si>
  <si>
    <t>Mengoptimal pemenuhan tenaga alih daya sesuai kebutuhan organisasi</t>
  </si>
  <si>
    <t>224</t>
  </si>
  <si>
    <r>
      <rPr>
        <sz val="11"/>
        <color theme="1"/>
        <rFont val="Calibri"/>
        <family val="2"/>
      </rPr>
      <t xml:space="preserve">Mengoptimalkan pengelolaan </t>
    </r>
    <r>
      <rPr>
        <i/>
        <sz val="11"/>
        <color theme="1"/>
        <rFont val="Calibri"/>
        <family val="2"/>
      </rPr>
      <t xml:space="preserve">database </t>
    </r>
    <r>
      <rPr>
        <sz val="11"/>
        <color theme="1"/>
        <rFont val="Calibri"/>
        <family val="2"/>
      </rPr>
      <t xml:space="preserve">karyawan </t>
    </r>
  </si>
  <si>
    <t>225</t>
  </si>
  <si>
    <t>Memastikan remunerasi dan kompensasi karyawan dihitung dengan akurat dan dibayarkan tepat waktu.</t>
  </si>
  <si>
    <t>226</t>
  </si>
  <si>
    <t xml:space="preserve">Mengoptimalkan kemampuan dan kompetensi karyawan melalui program pelatihan </t>
  </si>
  <si>
    <t>227</t>
  </si>
  <si>
    <t>Memastikan rencana program pembinaan karyawan sesuai dengan kebutuhan dan  ketentuan bank</t>
  </si>
  <si>
    <t>228</t>
  </si>
  <si>
    <t xml:space="preserve">Memastikan materi-materi pendidikan dan pelatihan sesuai dengan kebutuhan bank </t>
  </si>
  <si>
    <t>229</t>
  </si>
  <si>
    <t xml:space="preserve">Mengoptimalkan program pendidikan dan pelatihan karyawan </t>
  </si>
  <si>
    <t>230</t>
  </si>
  <si>
    <t>Mengoptimalkan pelayanan dan penyelesaian masalah kekaryawanan secara profesional.</t>
  </si>
  <si>
    <t>231</t>
  </si>
  <si>
    <t>Mengoptimalkan kegiatan promosi produk dana dan jasa untuk meningkatkan loyalitas nasabah</t>
  </si>
  <si>
    <t>232</t>
  </si>
  <si>
    <t xml:space="preserve">Memastikan ketersediaan sistem dan prosedur untuk implementasi strategi pendanaan, </t>
  </si>
  <si>
    <t>233</t>
  </si>
  <si>
    <t xml:space="preserve">Meningkatkan efektivitas pemantauan dan evaluasi layanan finansial terhadap Pemda  </t>
  </si>
  <si>
    <t>234</t>
  </si>
  <si>
    <t>Meningkatkan kerjasama terkait produk dana dan jasa</t>
  </si>
  <si>
    <t>235</t>
  </si>
  <si>
    <t>Meningkatkan kualitas penyampaian laporan pengaduan konsumen dan perlindungan konsumen</t>
  </si>
  <si>
    <t>236</t>
  </si>
  <si>
    <t>Memastikan ketersediaan SOP terkini</t>
  </si>
  <si>
    <t>237</t>
  </si>
  <si>
    <r>
      <rPr>
        <sz val="11"/>
        <color theme="1"/>
        <rFont val="Calibri"/>
        <family val="2"/>
      </rPr>
      <t>Memastikan</t>
    </r>
    <r>
      <rPr>
        <sz val="11"/>
        <color theme="1"/>
        <rFont val="Calibri"/>
        <family val="2"/>
      </rPr>
      <t xml:space="preserve"> pemenuhan</t>
    </r>
    <r>
      <rPr>
        <sz val="11"/>
        <color theme="1"/>
        <rFont val="Calibri"/>
        <family val="2"/>
      </rPr>
      <t xml:space="preserve"> layanan </t>
    </r>
    <r>
      <rPr>
        <i/>
        <sz val="11"/>
        <color theme="1"/>
        <rFont val="Calibri"/>
        <family val="2"/>
      </rPr>
      <t>Card Center</t>
    </r>
    <r>
      <rPr>
        <sz val="11"/>
        <color theme="1"/>
        <rFont val="Calibri"/>
        <family val="2"/>
      </rPr>
      <t xml:space="preserve"> yang berkualitas </t>
    </r>
  </si>
  <si>
    <t>238</t>
  </si>
  <si>
    <t>Meningkatkan efektivitas evaluasi dan koordinasi dengan Cabang terkait pengelolaan kartu dan APMK</t>
  </si>
  <si>
    <t>239</t>
  </si>
  <si>
    <t>Mengoptimalkan operasional  layanan terkait merchant</t>
  </si>
  <si>
    <t>240</t>
  </si>
  <si>
    <t xml:space="preserve">Meningkatkan efektivitas koordinasi dengan Cabang terkait pengelolaan merchant </t>
  </si>
  <si>
    <t>241</t>
  </si>
  <si>
    <t>Meningkatkan kualitas kajian pengembangan produk dan layanan E-Banking dan Digital Banking</t>
  </si>
  <si>
    <t>242</t>
  </si>
  <si>
    <t>Meningkatkan efektivitas pemantauan dan evaluasi pemasaran produk dan layanan E-Banking dan Digital Banking</t>
  </si>
  <si>
    <t>243</t>
  </si>
  <si>
    <t>Memastikan ketersediaan materi promosi produk dan layanan E-Banking dan Digital Banking</t>
  </si>
  <si>
    <t>244</t>
  </si>
  <si>
    <t>Meningkatkan efektivitas koordinasi dengan Cabang terkait layanan E-Banking</t>
  </si>
  <si>
    <t>245</t>
  </si>
  <si>
    <t>Memastikan pemenuhan penyajian laporan pengelolaan layanan E-Banking</t>
  </si>
  <si>
    <t>246</t>
  </si>
  <si>
    <t>Meningkatkan efektivitas koordinasi dengan Cabang terkait layanan Digital Banking</t>
  </si>
  <si>
    <t>247</t>
  </si>
  <si>
    <t>Memastikan pemenuhan penyajian laporan pengelolaan layanan Digital Banking</t>
  </si>
  <si>
    <t>248</t>
  </si>
  <si>
    <t>Memastikan penerapan prinsip kehati-hatian dan pemenuhan ketentuan</t>
  </si>
  <si>
    <t>249</t>
  </si>
  <si>
    <t xml:space="preserve">Memperkuat fungsi dan strategi manajemen risiko bank </t>
  </si>
  <si>
    <t>250</t>
  </si>
  <si>
    <t xml:space="preserve">Memastikan pengelolaan manajemen risiko Bank sesuai ketentuan </t>
  </si>
  <si>
    <t>251</t>
  </si>
  <si>
    <t>Memastikan pengelolaan manajemen risiko pengadaan barang dan jasa sesuai ketentuan</t>
  </si>
  <si>
    <t>252</t>
  </si>
  <si>
    <t>Mengoptimalkan pengelolaan proses administrasi penyelesaian transaksi, kebenaran input data, reuters/refinitiv, bloomberg, deal slip, updating worksheet harian</t>
  </si>
  <si>
    <t>253</t>
  </si>
  <si>
    <t>Mengoptimalkan proses penerbitan surat utang, seperti obligasi, medium term note (MTN), negotiable certificate deposit (NCD) dan lainnya.</t>
  </si>
  <si>
    <t>254</t>
  </si>
  <si>
    <t>Memastikan ketersediaan kajian dalam pengelolaan portofolio asset dan liability bank</t>
  </si>
  <si>
    <t>255</t>
  </si>
  <si>
    <t>Mengoptimalkan posisi secondary reserve rupiah</t>
  </si>
  <si>
    <t>256</t>
  </si>
  <si>
    <t>Memastikan efektivitas rekening saldo rupiah &amp; valas di Bank koresponden</t>
  </si>
  <si>
    <t>257</t>
  </si>
  <si>
    <t>Mengoptimalkan posisi dan perhitungan Net Open Position (NOP)</t>
  </si>
  <si>
    <t>258</t>
  </si>
  <si>
    <t>Mengoptimalkan penyelesaian transaksi jasa/layanan luar negeri baik remittance, western union money transfer dan BPD Bali Money Changer</t>
  </si>
  <si>
    <t>259</t>
  </si>
  <si>
    <t>Mengoptimalkan penyelesaian penerusan transaksi Trade Finance</t>
  </si>
  <si>
    <t>260</t>
  </si>
  <si>
    <t xml:space="preserve">Mengoptimalkan pemanfaatan survei sebagai dasar pengembangan layanan dan produk untuk pengembangan bisnis bank </t>
  </si>
  <si>
    <t>261</t>
  </si>
  <si>
    <t>Memastikan pemenuhan laporan realisasi dan penggunaan rencana kerja dan anggaran tahunan ke regulator</t>
  </si>
  <si>
    <t>262</t>
  </si>
  <si>
    <t>Memastikan kualitas penyiapan materi untuk penyusunan berbagai kajian dan analisis</t>
  </si>
  <si>
    <t>263</t>
  </si>
  <si>
    <r>
      <rPr>
        <sz val="11"/>
        <color theme="1"/>
        <rFont val="Calibri"/>
        <family val="2"/>
      </rPr>
      <t xml:space="preserve">Memastikan pemenuhan kualitas materi dan sarana promosi untuk penguatan  </t>
    </r>
    <r>
      <rPr>
        <i/>
        <sz val="11"/>
        <color theme="1"/>
        <rFont val="Calibri"/>
        <family val="2"/>
      </rPr>
      <t>brand awareness</t>
    </r>
    <r>
      <rPr>
        <sz val="11"/>
        <color theme="1"/>
        <rFont val="Calibri"/>
        <family val="2"/>
      </rPr>
      <t xml:space="preserve"> dan </t>
    </r>
    <r>
      <rPr>
        <i/>
        <sz val="11"/>
        <color theme="1"/>
        <rFont val="Calibri"/>
        <family val="2"/>
      </rPr>
      <t>brand image</t>
    </r>
  </si>
  <si>
    <t>264</t>
  </si>
  <si>
    <r>
      <rPr>
        <sz val="11"/>
        <color theme="1"/>
        <rFont val="Calibri"/>
        <family val="2"/>
      </rPr>
      <t xml:space="preserve">Memastikan penayangan materi yang terkini untuk promosi </t>
    </r>
    <r>
      <rPr>
        <i/>
        <sz val="11"/>
        <color theme="1"/>
        <rFont val="Calibri"/>
        <family val="2"/>
      </rPr>
      <t>outdoor</t>
    </r>
  </si>
  <si>
    <t>265</t>
  </si>
  <si>
    <t>Memastikan ketersediaan survei dan  kajian efektivitas organisasi</t>
  </si>
  <si>
    <t>266</t>
  </si>
  <si>
    <t>Meningkatkan kepuasan mitra dalam pelaksanaan hubungan kelembagaan</t>
  </si>
  <si>
    <t>267</t>
  </si>
  <si>
    <t xml:space="preserve">Memastikan pemenuhan kualitas laporan evaluasi </t>
  </si>
  <si>
    <t>268</t>
  </si>
  <si>
    <t>Memastikan pelaksanaan monitoring dan evaluasi pencapaian program kerja keuangan berkelanjutan</t>
  </si>
  <si>
    <t>269</t>
  </si>
  <si>
    <t>Meningkatkan kualitas monitoring dan evaluasi proyek program transformasi</t>
  </si>
  <si>
    <t>270</t>
  </si>
  <si>
    <t>Meningkatkan kualitas rekomendasi untuk perbaikan proyek/program perubahan.</t>
  </si>
  <si>
    <t>271</t>
  </si>
  <si>
    <t>Menjamin pelaksanaan keseluruhan audit yang berkualitas</t>
  </si>
  <si>
    <t>272</t>
  </si>
  <si>
    <t>Memastikan penyusunan dan penyampaian Laporan Hasil Audit Umum (LHA) secara tepat waktu.</t>
  </si>
  <si>
    <t>273</t>
  </si>
  <si>
    <t>Mengoptimalkan review, perubahan, perbaikan, atau perkembangan Buku Pedoman Perusahaan (BPP) dan/atau Standar Operasional Prosedur (SOP) dan/atau sistem-sistem operasional Strategi Anti Fraud</t>
  </si>
  <si>
    <t>274</t>
  </si>
  <si>
    <t>Mengoptimalkan penyusunan Laporan Profil Risiko Operasional Bank</t>
  </si>
  <si>
    <t>275</t>
  </si>
  <si>
    <t xml:space="preserve">Mengoptimalkan monitoring pasif </t>
  </si>
  <si>
    <t>276</t>
  </si>
  <si>
    <t xml:space="preserve">Memastikan laporan finansial bank yang berkualitas </t>
  </si>
  <si>
    <t>277</t>
  </si>
  <si>
    <t>Memastikan rekonsiliasi transaksi  bank</t>
  </si>
  <si>
    <t>278</t>
  </si>
  <si>
    <t>Mengoptimalkan kegiatan administrasi operasional bank yang efektif dan efisien</t>
  </si>
  <si>
    <t>279</t>
  </si>
  <si>
    <t>Memastikan transaksi SKNBI  sesuai ketentuan/regulasi bank</t>
  </si>
  <si>
    <t>280</t>
  </si>
  <si>
    <r>
      <rPr>
        <sz val="11"/>
        <color theme="1"/>
        <rFont val="Calibri"/>
        <family val="2"/>
      </rPr>
      <t xml:space="preserve">Memastikan pengiriman dan penerimaan  dana/ </t>
    </r>
    <r>
      <rPr>
        <i/>
        <sz val="11"/>
        <color theme="1"/>
        <rFont val="Calibri"/>
        <family val="2"/>
      </rPr>
      <t>transfer</t>
    </r>
    <r>
      <rPr>
        <sz val="11"/>
        <color theme="1"/>
        <rFont val="Calibri"/>
        <family val="2"/>
      </rPr>
      <t xml:space="preserve"> dari/untuk nasabah sesuai ketentuan Bank Indonesia</t>
    </r>
  </si>
  <si>
    <t>281</t>
  </si>
  <si>
    <t>Memastikan penatausahaan  Cek dan/atau Bilyet Giro Kosong pada Bank dan memastikan pelaporan penggunaan dan penolakan  Cek dan Bilyet Giro sesuai ketentuan BI</t>
  </si>
  <si>
    <t>282</t>
  </si>
  <si>
    <t>Memastikan pengelolaan dan pelaporan Daftar Hitam Individual Bank (DHIB) dan Daftar Hitam Nasional (DHN) terkait kewajiban sebagai KPDHN sesuai dengan kebijakan/regulasi bank  dan memastikan pelaporan Laporan Berkala dan Laporan Insidentil sesuai ketentuan BI.</t>
  </si>
  <si>
    <t>283</t>
  </si>
  <si>
    <t xml:space="preserve">Memastikan transaksi lelang surat berharga </t>
  </si>
  <si>
    <t>284</t>
  </si>
  <si>
    <r>
      <rPr>
        <sz val="11"/>
        <color theme="1"/>
        <rFont val="Calibri"/>
        <family val="2"/>
      </rPr>
      <t xml:space="preserve">Memastikan  </t>
    </r>
    <r>
      <rPr>
        <i/>
        <sz val="11"/>
        <color theme="1"/>
        <rFont val="Calibri"/>
        <family val="2"/>
      </rPr>
      <t>approval</t>
    </r>
    <r>
      <rPr>
        <sz val="11"/>
        <color theme="1"/>
        <rFont val="Calibri"/>
        <family val="2"/>
      </rPr>
      <t xml:space="preserve"> transaksi pada sistem BI-RTGS dan sistem BI-SSSS</t>
    </r>
  </si>
  <si>
    <t>285</t>
  </si>
  <si>
    <t>Memastikan penempatan dana dan/atau pelunasan dana antar bank</t>
  </si>
  <si>
    <t>286</t>
  </si>
  <si>
    <r>
      <rPr>
        <sz val="11"/>
        <color theme="1"/>
        <rFont val="Calibri"/>
        <family val="2"/>
      </rPr>
      <t>Memastikan pemeliharaan</t>
    </r>
    <r>
      <rPr>
        <i/>
        <sz val="11"/>
        <color theme="1"/>
        <rFont val="Calibri"/>
        <family val="2"/>
      </rPr>
      <t xml:space="preserve"> Digital Certificate Hard Token </t>
    </r>
    <r>
      <rPr>
        <sz val="11"/>
        <color theme="1"/>
        <rFont val="Calibri"/>
        <family val="2"/>
      </rPr>
      <t xml:space="preserve">maupun </t>
    </r>
    <r>
      <rPr>
        <i/>
        <sz val="11"/>
        <color theme="1"/>
        <rFont val="Calibri"/>
        <family val="2"/>
      </rPr>
      <t>Soft Token</t>
    </r>
    <r>
      <rPr>
        <sz val="11"/>
        <color theme="1"/>
        <rFont val="Calibri"/>
        <family val="2"/>
      </rPr>
      <t xml:space="preserve"> secara berkala untuk menghindari kegagalan </t>
    </r>
    <r>
      <rPr>
        <i/>
        <sz val="11"/>
        <color theme="1"/>
        <rFont val="Calibri"/>
        <family val="2"/>
      </rPr>
      <t xml:space="preserve">login </t>
    </r>
    <r>
      <rPr>
        <sz val="11"/>
        <color theme="1"/>
        <rFont val="Calibri"/>
        <family val="2"/>
      </rPr>
      <t>(</t>
    </r>
    <r>
      <rPr>
        <i/>
        <sz val="11"/>
        <color theme="1"/>
        <rFont val="Calibri"/>
        <family val="2"/>
      </rPr>
      <t>suspended</t>
    </r>
    <r>
      <rPr>
        <sz val="11"/>
        <color theme="1"/>
        <rFont val="Calibri"/>
        <family val="2"/>
      </rPr>
      <t>)</t>
    </r>
  </si>
  <si>
    <t>287</t>
  </si>
  <si>
    <t xml:space="preserve">Mengembangkan kebijakan dan prosedur operasional bank yang berlaku </t>
  </si>
  <si>
    <t>288</t>
  </si>
  <si>
    <t>Mengembangkan proses analisis dan dampak keuangan atas Neraca dan Rugi/Laba</t>
  </si>
  <si>
    <t>289</t>
  </si>
  <si>
    <t xml:space="preserve">Mengoptimalkan pengarsipan bukti transaksi bank sesuai ketentuan </t>
  </si>
  <si>
    <t>290</t>
  </si>
  <si>
    <r>
      <rPr>
        <sz val="11"/>
        <color theme="1"/>
        <rFont val="Calibri"/>
        <family val="2"/>
      </rPr>
      <t>Mengoptimalkan</t>
    </r>
    <r>
      <rPr>
        <i/>
        <sz val="11"/>
        <color theme="1"/>
        <rFont val="Calibri"/>
        <family val="2"/>
      </rPr>
      <t xml:space="preserve"> Research and Development </t>
    </r>
    <r>
      <rPr>
        <sz val="11"/>
        <color theme="1"/>
        <rFont val="Calibri"/>
        <family val="2"/>
      </rPr>
      <t>pada sistem teknologi informasi bank</t>
    </r>
  </si>
  <si>
    <t>291</t>
  </si>
  <si>
    <r>
      <rPr>
        <sz val="11"/>
        <color theme="1"/>
        <rFont val="Calibri"/>
        <family val="2"/>
      </rPr>
      <t xml:space="preserve">Mengoptimalkan pelaksanaan dan evaluasi </t>
    </r>
    <r>
      <rPr>
        <i/>
        <sz val="11"/>
        <color theme="1"/>
        <rFont val="Calibri"/>
        <family val="2"/>
      </rPr>
      <t>capacity planning</t>
    </r>
    <r>
      <rPr>
        <sz val="11"/>
        <color theme="1"/>
        <rFont val="Calibri"/>
        <family val="2"/>
      </rPr>
      <t xml:space="preserve"> teknologi informasi</t>
    </r>
  </si>
  <si>
    <t>292</t>
  </si>
  <si>
    <t>Mengoptimalkan keamanan dan monitoring teknologi sistem informasi bank</t>
  </si>
  <si>
    <t>293</t>
  </si>
  <si>
    <t>Memastikan kegiatan penilaian risiko pengamanan informasi bank</t>
  </si>
  <si>
    <t>294</t>
  </si>
  <si>
    <r>
      <rPr>
        <sz val="11"/>
        <color theme="1"/>
        <rFont val="Calibri"/>
        <family val="2"/>
      </rPr>
      <t xml:space="preserve">Meningkatkan pengelolaan aksesibilitas pengguna sistem </t>
    </r>
    <r>
      <rPr>
        <i/>
        <sz val="11"/>
        <color theme="1"/>
        <rFont val="Calibri"/>
        <family val="2"/>
      </rPr>
      <t>core/non core banking</t>
    </r>
  </si>
  <si>
    <t>295</t>
  </si>
  <si>
    <t>Memastikan pengelolaan IT Risk and Compliance bank</t>
  </si>
  <si>
    <t>296</t>
  </si>
  <si>
    <r>
      <rPr>
        <sz val="11"/>
        <color theme="1"/>
        <rFont val="Calibri"/>
        <family val="2"/>
      </rPr>
      <t>Memastikan</t>
    </r>
    <r>
      <rPr>
        <i/>
        <sz val="11"/>
        <color theme="1"/>
        <rFont val="Calibri"/>
        <family val="2"/>
      </rPr>
      <t xml:space="preserve"> self assessment</t>
    </r>
    <r>
      <rPr>
        <sz val="11"/>
        <color theme="1"/>
        <rFont val="Calibri"/>
        <family val="2"/>
      </rPr>
      <t xml:space="preserve"> penilaian risiko teknologi informasi bank</t>
    </r>
  </si>
  <si>
    <t>297</t>
  </si>
  <si>
    <r>
      <rPr>
        <sz val="11"/>
        <color theme="1"/>
        <rFont val="Calibri"/>
        <family val="2"/>
      </rPr>
      <t xml:space="preserve">Memastikan pelaksanaan project TI bank secara </t>
    </r>
    <r>
      <rPr>
        <i/>
        <sz val="11"/>
        <color theme="1"/>
        <rFont val="Calibri"/>
        <family val="2"/>
      </rPr>
      <t xml:space="preserve">end to end </t>
    </r>
  </si>
  <si>
    <t>298</t>
  </si>
  <si>
    <r>
      <rPr>
        <sz val="11"/>
        <color theme="1"/>
        <rFont val="Calibri"/>
        <family val="2"/>
      </rPr>
      <t xml:space="preserve">Mengoptimalkan pengelolaan administrasi dan pelaporan pada </t>
    </r>
    <r>
      <rPr>
        <i/>
        <sz val="11"/>
        <color theme="1"/>
        <rFont val="Calibri"/>
        <family val="2"/>
      </rPr>
      <t>QA, planning</t>
    </r>
    <r>
      <rPr>
        <sz val="11"/>
        <color theme="1"/>
        <rFont val="Calibri"/>
        <family val="2"/>
      </rPr>
      <t xml:space="preserve"> dan </t>
    </r>
    <r>
      <rPr>
        <i/>
        <sz val="11"/>
        <color theme="1"/>
        <rFont val="Calibri"/>
        <family val="2"/>
      </rPr>
      <t>budgeting</t>
    </r>
  </si>
  <si>
    <t>299</t>
  </si>
  <si>
    <t>Mengoptimalkan pasca implementasi project TI bank</t>
  </si>
  <si>
    <t>300</t>
  </si>
  <si>
    <t xml:space="preserve">Memastikan implementasi standar teknis dan rancangan pengamanan informasi </t>
  </si>
  <si>
    <t>301</t>
  </si>
  <si>
    <t xml:space="preserve">Mengembangkan ResearchandDevelopment teknologi jaringan komunikasi data </t>
  </si>
  <si>
    <t>302</t>
  </si>
  <si>
    <r>
      <rPr>
        <sz val="11"/>
        <color theme="1"/>
        <rFont val="Calibri"/>
        <family val="2"/>
      </rPr>
      <t xml:space="preserve">Mengoptimalkan pengelolaan infrastruktur </t>
    </r>
    <r>
      <rPr>
        <i/>
        <sz val="11"/>
        <color theme="1"/>
        <rFont val="Calibri"/>
        <family val="2"/>
      </rPr>
      <t xml:space="preserve">server </t>
    </r>
    <r>
      <rPr>
        <sz val="11"/>
        <color theme="1"/>
        <rFont val="Calibri"/>
        <family val="2"/>
      </rPr>
      <t xml:space="preserve">  pada </t>
    </r>
    <r>
      <rPr>
        <i/>
        <sz val="11"/>
        <color theme="1"/>
        <rFont val="Calibri"/>
        <family val="2"/>
      </rPr>
      <t>data center</t>
    </r>
  </si>
  <si>
    <t>303</t>
  </si>
  <si>
    <r>
      <rPr>
        <sz val="11"/>
        <color theme="1"/>
        <rFont val="Calibri"/>
        <family val="2"/>
      </rPr>
      <t xml:space="preserve">Mengoptimalkan pengelolaan </t>
    </r>
    <r>
      <rPr>
        <i/>
        <sz val="11"/>
        <color theme="1"/>
        <rFont val="Calibri"/>
        <family val="2"/>
      </rPr>
      <t xml:space="preserve">database  engine </t>
    </r>
    <r>
      <rPr>
        <sz val="11"/>
        <color theme="1"/>
        <rFont val="Calibri"/>
        <family val="2"/>
      </rPr>
      <t xml:space="preserve"> baru</t>
    </r>
  </si>
  <si>
    <t>304</t>
  </si>
  <si>
    <r>
      <rPr>
        <sz val="11"/>
        <color theme="1"/>
        <rFont val="Calibri"/>
        <family val="2"/>
      </rPr>
      <t xml:space="preserve">Mengoptimalkan replikasi </t>
    </r>
    <r>
      <rPr>
        <i/>
        <sz val="11"/>
        <color theme="1"/>
        <rFont val="Calibri"/>
        <family val="2"/>
      </rPr>
      <t>database</t>
    </r>
    <r>
      <rPr>
        <sz val="11"/>
        <color theme="1"/>
        <rFont val="Calibri"/>
        <family val="2"/>
      </rPr>
      <t xml:space="preserve"> pada data center dan  </t>
    </r>
    <r>
      <rPr>
        <i/>
        <sz val="11"/>
        <color theme="1"/>
        <rFont val="Calibri"/>
        <family val="2"/>
      </rPr>
      <t>data recovery center</t>
    </r>
  </si>
  <si>
    <t>305</t>
  </si>
  <si>
    <r>
      <rPr>
        <sz val="11"/>
        <color theme="1"/>
        <rFont val="Calibri"/>
        <family val="2"/>
      </rPr>
      <t>Memastikan aktivasi</t>
    </r>
    <r>
      <rPr>
        <i/>
        <sz val="11"/>
        <color theme="1"/>
        <rFont val="Calibri"/>
        <family val="2"/>
      </rPr>
      <t xml:space="preserve"> proprietary license </t>
    </r>
    <r>
      <rPr>
        <sz val="11"/>
        <color theme="1"/>
        <rFont val="Calibri"/>
        <family val="2"/>
      </rPr>
      <t>pada kantor pusat dan cabang</t>
    </r>
  </si>
  <si>
    <t>306</t>
  </si>
  <si>
    <t>Mengembangkan ResearchandDevelopment teknologi infrastruktur server, perangkat kritikal DC/DRC dan database  serta security TI</t>
  </si>
  <si>
    <t>307</t>
  </si>
  <si>
    <t>Meningkatkan pemeliharaan perangkat keras/lunak dan sistem operasi (OS) secara berkala</t>
  </si>
  <si>
    <t>308</t>
  </si>
  <si>
    <r>
      <rPr>
        <sz val="11"/>
        <color theme="1"/>
        <rFont val="Calibri"/>
        <family val="2"/>
      </rPr>
      <t xml:space="preserve">Mengoptimalkan pelaksanaan dan evaluasi </t>
    </r>
    <r>
      <rPr>
        <i/>
        <sz val="11"/>
        <color theme="1"/>
        <rFont val="Calibri"/>
        <family val="2"/>
      </rPr>
      <t xml:space="preserve">capacity planning </t>
    </r>
    <r>
      <rPr>
        <sz val="11"/>
        <color theme="1"/>
        <rFont val="Calibri"/>
        <family val="2"/>
      </rPr>
      <t xml:space="preserve">perangkat keras dan </t>
    </r>
    <r>
      <rPr>
        <i/>
        <sz val="11"/>
        <color theme="1"/>
        <rFont val="Calibri"/>
        <family val="2"/>
      </rPr>
      <t>server</t>
    </r>
    <r>
      <rPr>
        <sz val="11"/>
        <color theme="1"/>
        <rFont val="Calibri"/>
        <family val="2"/>
      </rPr>
      <t xml:space="preserve"> pada </t>
    </r>
    <r>
      <rPr>
        <i/>
        <sz val="11"/>
        <color theme="1"/>
        <rFont val="Calibri"/>
        <family val="2"/>
      </rPr>
      <t>Data Center</t>
    </r>
    <r>
      <rPr>
        <sz val="11"/>
        <color theme="1"/>
        <rFont val="Calibri"/>
        <family val="2"/>
      </rPr>
      <t xml:space="preserve"> dan </t>
    </r>
    <r>
      <rPr>
        <i/>
        <sz val="11"/>
        <color theme="1"/>
        <rFont val="Calibri"/>
        <family val="2"/>
      </rPr>
      <t>Data Recovery Center</t>
    </r>
  </si>
  <si>
    <t>309</t>
  </si>
  <si>
    <r>
      <rPr>
        <sz val="11"/>
        <color theme="1"/>
        <rFont val="Calibri"/>
        <family val="2"/>
      </rPr>
      <t xml:space="preserve">Meningkatkan </t>
    </r>
    <r>
      <rPr>
        <i/>
        <sz val="11"/>
        <color theme="1"/>
        <rFont val="Calibri"/>
        <family val="2"/>
      </rPr>
      <t>inquiry</t>
    </r>
    <r>
      <rPr>
        <sz val="11"/>
        <color theme="1"/>
        <rFont val="Calibri"/>
        <family val="2"/>
      </rPr>
      <t xml:space="preserve">, investigasi
dan diagnostik terkait kelemahan sistem </t>
    </r>
    <r>
      <rPr>
        <i/>
        <sz val="11"/>
        <color theme="1"/>
        <rFont val="Calibri"/>
        <family val="2"/>
      </rPr>
      <t>core/non core banking</t>
    </r>
  </si>
  <si>
    <t>310</t>
  </si>
  <si>
    <r>
      <rPr>
        <sz val="11"/>
        <color theme="1"/>
        <rFont val="Calibri"/>
        <family val="2"/>
      </rPr>
      <t>Mengoptimalkan aktivitas UAT (</t>
    </r>
    <r>
      <rPr>
        <i/>
        <sz val="11"/>
        <color theme="1"/>
        <rFont val="Calibri"/>
        <family val="2"/>
      </rPr>
      <t>User Acceptance Test</t>
    </r>
    <r>
      <rPr>
        <sz val="11"/>
        <color theme="1"/>
        <rFont val="Calibri"/>
        <family val="2"/>
      </rPr>
      <t>)  secara efektif dan efisien</t>
    </r>
  </si>
  <si>
    <t>311</t>
  </si>
  <si>
    <r>
      <rPr>
        <sz val="11"/>
        <color theme="1"/>
        <rFont val="Calibri"/>
        <family val="2"/>
      </rPr>
      <t>Meningkatkan pemeliharaan perangkat keras dan sarana penunjang di</t>
    </r>
    <r>
      <rPr>
        <i/>
        <sz val="11"/>
        <color theme="1"/>
        <rFont val="Calibri"/>
        <family val="2"/>
      </rPr>
      <t xml:space="preserve"> Data Cente</t>
    </r>
    <r>
      <rPr>
        <sz val="11"/>
        <color theme="1"/>
        <rFont val="Calibri"/>
        <family val="2"/>
      </rPr>
      <t>r dan D</t>
    </r>
    <r>
      <rPr>
        <i/>
        <sz val="11"/>
        <color theme="1"/>
        <rFont val="Calibri"/>
        <family val="2"/>
      </rPr>
      <t>isaster Recovery Center</t>
    </r>
  </si>
  <si>
    <t>312</t>
  </si>
  <si>
    <r>
      <rPr>
        <sz val="11"/>
        <color theme="1"/>
        <rFont val="Calibri"/>
        <family val="2"/>
      </rPr>
      <t>Mengoptimalkan</t>
    </r>
    <r>
      <rPr>
        <i/>
        <sz val="11"/>
        <color theme="1"/>
        <rFont val="Calibri"/>
        <family val="2"/>
      </rPr>
      <t xml:space="preserve"> change control management   </t>
    </r>
    <r>
      <rPr>
        <sz val="11"/>
        <color theme="1"/>
        <rFont val="Calibri"/>
        <family val="2"/>
      </rPr>
      <t>atas pengelolaan perangkat keras, OS dan infrastruktur komunikasi TI bank</t>
    </r>
  </si>
  <si>
    <t>313</t>
  </si>
  <si>
    <r>
      <rPr>
        <sz val="11"/>
        <color theme="1"/>
        <rFont val="Calibri"/>
        <family val="2"/>
      </rPr>
      <t xml:space="preserve">Mengembangkan kebijakan dan prosedur terkait </t>
    </r>
    <r>
      <rPr>
        <i/>
        <sz val="11"/>
        <color theme="1"/>
        <rFont val="Calibri"/>
        <family val="2"/>
      </rPr>
      <t xml:space="preserve">Data Center </t>
    </r>
    <r>
      <rPr>
        <sz val="11"/>
        <color theme="1"/>
        <rFont val="Calibri"/>
        <family val="2"/>
      </rPr>
      <t>dan DRC</t>
    </r>
  </si>
  <si>
    <t>314</t>
  </si>
  <si>
    <r>
      <rPr>
        <sz val="11"/>
        <color theme="1"/>
        <rFont val="Calibri"/>
        <family val="2"/>
      </rPr>
      <t xml:space="preserve">Mengoptimalkan pasca implementasi </t>
    </r>
    <r>
      <rPr>
        <i/>
        <sz val="11"/>
        <color theme="1"/>
        <rFont val="Calibri"/>
        <family val="2"/>
      </rPr>
      <t xml:space="preserve">core/non core system banking/middleware </t>
    </r>
    <r>
      <rPr>
        <sz val="11"/>
        <color theme="1"/>
        <rFont val="Calibri"/>
        <family val="2"/>
      </rPr>
      <t>untuk internal dan eksternal</t>
    </r>
  </si>
  <si>
    <t>315</t>
  </si>
  <si>
    <r>
      <rPr>
        <sz val="11"/>
        <color theme="1"/>
        <rFont val="Calibri"/>
        <family val="2"/>
      </rPr>
      <t xml:space="preserve">Mengoptimalkan pasca implementasi </t>
    </r>
    <r>
      <rPr>
        <i/>
        <sz val="11"/>
        <color theme="1"/>
        <rFont val="Calibri"/>
        <family val="2"/>
      </rPr>
      <t>core system</t>
    </r>
    <r>
      <rPr>
        <sz val="11"/>
        <color theme="1"/>
        <rFont val="Calibri"/>
        <family val="2"/>
      </rPr>
      <t xml:space="preserve"> </t>
    </r>
    <r>
      <rPr>
        <i/>
        <sz val="11"/>
        <color theme="1"/>
        <rFont val="Calibri"/>
        <family val="2"/>
      </rPr>
      <t>banking</t>
    </r>
    <r>
      <rPr>
        <sz val="11"/>
        <color theme="1"/>
        <rFont val="Calibri"/>
        <family val="2"/>
      </rPr>
      <t xml:space="preserve"> untuk internal dan eksternal</t>
    </r>
  </si>
  <si>
    <t>316</t>
  </si>
  <si>
    <r>
      <rPr>
        <sz val="11"/>
        <color theme="1"/>
        <rFont val="Calibri"/>
        <family val="2"/>
      </rPr>
      <t xml:space="preserve">Mengoptimalkan pasca implementasi </t>
    </r>
    <r>
      <rPr>
        <i/>
        <sz val="11"/>
        <color theme="1"/>
        <rFont val="Calibri"/>
        <family val="2"/>
      </rPr>
      <t>non</t>
    </r>
    <r>
      <rPr>
        <sz val="11"/>
        <color theme="1"/>
        <rFont val="Calibri"/>
        <family val="2"/>
      </rPr>
      <t xml:space="preserve"> </t>
    </r>
    <r>
      <rPr>
        <i/>
        <sz val="11"/>
        <color theme="1"/>
        <rFont val="Calibri"/>
        <family val="2"/>
      </rPr>
      <t>core system</t>
    </r>
    <r>
      <rPr>
        <sz val="11"/>
        <color theme="1"/>
        <rFont val="Calibri"/>
        <family val="2"/>
      </rPr>
      <t xml:space="preserve"> </t>
    </r>
    <r>
      <rPr>
        <i/>
        <sz val="11"/>
        <color theme="1"/>
        <rFont val="Calibri"/>
        <family val="2"/>
      </rPr>
      <t>banking</t>
    </r>
    <r>
      <rPr>
        <sz val="11"/>
        <color theme="1"/>
        <rFont val="Calibri"/>
        <family val="2"/>
      </rPr>
      <t xml:space="preserve"> untuk internal dan eksternal</t>
    </r>
  </si>
  <si>
    <t>317</t>
  </si>
  <si>
    <r>
      <rPr>
        <sz val="11"/>
        <color theme="1"/>
        <rFont val="Calibri"/>
        <family val="2"/>
      </rPr>
      <t xml:space="preserve">Mengoptimalkan pasca implementasi sistem </t>
    </r>
    <r>
      <rPr>
        <i/>
        <sz val="11"/>
        <color theme="1"/>
        <rFont val="Calibri"/>
        <family val="2"/>
      </rPr>
      <t>middleware</t>
    </r>
    <r>
      <rPr>
        <sz val="11"/>
        <color theme="1"/>
        <rFont val="Calibri"/>
        <family val="2"/>
      </rPr>
      <t xml:space="preserve"> </t>
    </r>
    <r>
      <rPr>
        <sz val="11"/>
        <color theme="1"/>
        <rFont val="Calibri"/>
        <family val="2"/>
      </rPr>
      <t>untuk internal dan eksternal</t>
    </r>
  </si>
  <si>
    <t>318</t>
  </si>
  <si>
    <t>Mengoptimalkan operasional pemasaran produk kredit</t>
  </si>
  <si>
    <t>319</t>
  </si>
  <si>
    <t xml:space="preserve">Mengoptimalkan pemantauan kualitas penyaluran kredit </t>
  </si>
  <si>
    <t>320</t>
  </si>
  <si>
    <t xml:space="preserve">Jumlah total kartu debit yang dipasarkan oleh  kantor cabang untuk nasabah </t>
  </si>
  <si>
    <t>321</t>
  </si>
  <si>
    <t>Persentase pengusulan kajian sponsorship (untuk nasabah korporasi) sesuai target waktu</t>
  </si>
  <si>
    <t>322</t>
  </si>
  <si>
    <r>
      <rPr>
        <sz val="11"/>
        <color theme="1"/>
        <rFont val="Calibri"/>
        <family val="2"/>
      </rPr>
      <t xml:space="preserve">Persentase penyelesaian kegiatan untuk mendukung program pemprov dan kabupaten/kota, </t>
    </r>
    <r>
      <rPr>
        <sz val="11"/>
        <color theme="1"/>
        <rFont val="Calibri"/>
        <family val="2"/>
      </rPr>
      <t>nasabah swasta</t>
    </r>
    <r>
      <rPr>
        <sz val="11"/>
        <color rgb="FFFF0000"/>
        <rFont val="Calibri"/>
        <family val="2"/>
      </rPr>
      <t xml:space="preserve"> </t>
    </r>
    <r>
      <rPr>
        <sz val="11"/>
        <color theme="1"/>
        <rFont val="Calibri"/>
        <family val="2"/>
      </rPr>
      <t>sesuai target waktu</t>
    </r>
  </si>
  <si>
    <t>323</t>
  </si>
  <si>
    <r>
      <rPr>
        <sz val="11"/>
        <color theme="1"/>
        <rFont val="Calibri"/>
        <family val="2"/>
      </rPr>
      <t xml:space="preserve">Mengoptimalkan aktivitas </t>
    </r>
    <r>
      <rPr>
        <i/>
        <sz val="11"/>
        <color theme="1"/>
        <rFont val="Calibri"/>
        <family val="2"/>
      </rPr>
      <t xml:space="preserve">cross selling </t>
    </r>
    <r>
      <rPr>
        <sz val="11"/>
        <color theme="1"/>
        <rFont val="Calibri"/>
        <family val="2"/>
      </rPr>
      <t>atas produk DPK bank</t>
    </r>
  </si>
  <si>
    <t>324</t>
  </si>
  <si>
    <t xml:space="preserve">Memastikan pengelolaan dukungan operasional Kantor Cabang  berjalan lancar, aman dan terkendali  </t>
  </si>
  <si>
    <t>325</t>
  </si>
  <si>
    <r>
      <rPr>
        <sz val="11"/>
        <color theme="1"/>
        <rFont val="Calibri"/>
        <family val="2"/>
      </rPr>
      <t xml:space="preserve">Meningkatkan layanan </t>
    </r>
    <r>
      <rPr>
        <i/>
        <sz val="11"/>
        <color theme="1"/>
        <rFont val="Calibri"/>
        <family val="2"/>
      </rPr>
      <t>customer service</t>
    </r>
    <r>
      <rPr>
        <sz val="11"/>
        <color theme="1"/>
        <rFont val="Calibri"/>
        <family val="2"/>
      </rPr>
      <t xml:space="preserve"> bank </t>
    </r>
  </si>
  <si>
    <t>326</t>
  </si>
  <si>
    <r>
      <rPr>
        <sz val="11"/>
        <color theme="1"/>
        <rFont val="Calibri"/>
        <family val="2"/>
      </rPr>
      <t xml:space="preserve">Memastikan kesesuaian </t>
    </r>
    <r>
      <rPr>
        <i/>
        <sz val="11"/>
        <color theme="1"/>
        <rFont val="Calibri"/>
        <family val="2"/>
      </rPr>
      <t>database</t>
    </r>
    <r>
      <rPr>
        <sz val="11"/>
        <color theme="1"/>
        <rFont val="Calibri"/>
        <family val="2"/>
      </rPr>
      <t xml:space="preserve"> nasabah bank </t>
    </r>
  </si>
  <si>
    <t>327</t>
  </si>
  <si>
    <t xml:space="preserve">Memastikan pemblokiran warkat nasabah sesuai dengan ketentuan </t>
  </si>
  <si>
    <t>328</t>
  </si>
  <si>
    <t xml:space="preserve">Memastikan validasi atas keaslian  valuta asing sesuai regulasi BI/OJK pada kantor cabang </t>
  </si>
  <si>
    <t>329</t>
  </si>
  <si>
    <t>Meningkatkan pengelolaan atas transaksi nasabah sesuai ketentuan</t>
  </si>
  <si>
    <t>330</t>
  </si>
  <si>
    <r>
      <rPr>
        <sz val="11"/>
        <color theme="1"/>
        <rFont val="Calibri"/>
        <family val="2"/>
      </rPr>
      <t xml:space="preserve">Mengoptimalkan pelaksanaan kliring nasabah sesuai </t>
    </r>
    <r>
      <rPr>
        <i/>
        <sz val="11"/>
        <color theme="1"/>
        <rFont val="Calibri"/>
        <family val="2"/>
      </rPr>
      <t>timeline</t>
    </r>
  </si>
  <si>
    <t>331</t>
  </si>
  <si>
    <t>Memastikan keaslian uang Rupiah  dalam melakukan transaksi keuangan dengan nasabah</t>
  </si>
  <si>
    <t>332</t>
  </si>
  <si>
    <t>Mengoptimalkan pengelolaan dana pihak ketiga nasabah di gerai/  samsat secara optimal dan akurat</t>
  </si>
  <si>
    <t>334</t>
  </si>
  <si>
    <t>Memastikan pengelolaan penyelesaian kredit bermasalah secara optimal</t>
  </si>
  <si>
    <t>335</t>
  </si>
  <si>
    <t xml:space="preserve">Memastikan validasi atas keaslian uang baik rupiah pada kantor cabang </t>
  </si>
  <si>
    <t>336</t>
  </si>
  <si>
    <t>Memastikan keakuratan transaksi pemindahbukuan bank</t>
  </si>
  <si>
    <t>337</t>
  </si>
  <si>
    <r>
      <rPr>
        <sz val="11"/>
        <color theme="1"/>
        <rFont val="Calibri"/>
        <family val="2"/>
      </rPr>
      <t xml:space="preserve">Memastikan </t>
    </r>
    <r>
      <rPr>
        <i/>
        <sz val="11"/>
        <color theme="1"/>
        <rFont val="Calibri"/>
        <family val="2"/>
      </rPr>
      <t xml:space="preserve">close system </t>
    </r>
    <r>
      <rPr>
        <sz val="11"/>
        <color theme="1"/>
        <rFont val="Calibri"/>
        <family val="2"/>
      </rPr>
      <t xml:space="preserve">pada kantor cabang pembantu secara efektif dan efisien </t>
    </r>
    <r>
      <rPr>
        <sz val="11"/>
        <color theme="1"/>
        <rFont val="Calibri"/>
        <family val="2"/>
      </rPr>
      <t xml:space="preserve"> </t>
    </r>
  </si>
  <si>
    <t>338</t>
  </si>
  <si>
    <t>Mengoptimalkan pengelolaan inventaris kantor cabang pembantu</t>
  </si>
  <si>
    <t>339</t>
  </si>
  <si>
    <t xml:space="preserve">Memastikan pemberian kredit bank sesuai dengan ketentuan </t>
  </si>
  <si>
    <t>340</t>
  </si>
  <si>
    <t>Memastikan keakuratan sistem operasional bank di kantor cabang pembantu</t>
  </si>
  <si>
    <t>341</t>
  </si>
  <si>
    <r>
      <rPr>
        <sz val="11"/>
        <color theme="1"/>
        <rFont val="Calibri"/>
        <family val="2"/>
      </rPr>
      <t xml:space="preserve">Memastikan pengelolaan transaksi harian Kantor Kas secara </t>
    </r>
    <r>
      <rPr>
        <i/>
        <sz val="11"/>
        <color theme="1"/>
        <rFont val="Calibri"/>
        <family val="2"/>
      </rPr>
      <t xml:space="preserve">prudent </t>
    </r>
    <r>
      <rPr>
        <sz val="11"/>
        <color theme="1"/>
        <rFont val="Calibri"/>
        <family val="2"/>
      </rPr>
      <t>dan akurat (</t>
    </r>
    <r>
      <rPr>
        <b/>
        <i/>
        <sz val="11"/>
        <color theme="1"/>
        <rFont val="Calibri"/>
        <family val="2"/>
      </rPr>
      <t>look inside</t>
    </r>
    <r>
      <rPr>
        <sz val="11"/>
        <color theme="1"/>
        <rFont val="Calibri"/>
        <family val="2"/>
      </rPr>
      <t>)</t>
    </r>
  </si>
  <si>
    <t>342</t>
  </si>
  <si>
    <r>
      <rPr>
        <sz val="11"/>
        <color theme="1"/>
        <rFont val="Calibri"/>
        <family val="2"/>
      </rPr>
      <t xml:space="preserve">Memastikan penerapan program APU &amp; PPT secara optimal </t>
    </r>
    <r>
      <rPr>
        <b/>
        <sz val="11"/>
        <color theme="1"/>
        <rFont val="Calibri"/>
        <family val="2"/>
      </rPr>
      <t>(look inside)</t>
    </r>
  </si>
  <si>
    <t>343</t>
  </si>
  <si>
    <t>Meningkatkan kualitas penawaran kredit korporasi sesuai kebutuhan nasabah</t>
  </si>
  <si>
    <t>344</t>
  </si>
  <si>
    <r>
      <rPr>
        <sz val="11"/>
        <color theme="1"/>
        <rFont val="Calibri"/>
        <family val="2"/>
      </rPr>
      <t xml:space="preserve">Meningkatkan efektivitas </t>
    </r>
    <r>
      <rPr>
        <i/>
        <sz val="11"/>
        <color theme="1"/>
        <rFont val="Calibri"/>
        <family val="2"/>
      </rPr>
      <t>relationship management</t>
    </r>
    <r>
      <rPr>
        <sz val="11"/>
        <color theme="1"/>
        <rFont val="Calibri"/>
        <family val="2"/>
      </rPr>
      <t xml:space="preserve"> terhadap nasabah korporat</t>
    </r>
  </si>
  <si>
    <t>345</t>
  </si>
  <si>
    <t>Meningkatkan efektivitas pemantauan dan koordinasi pengelolaan dokumentasi dan sistem perkreditan</t>
  </si>
  <si>
    <t>346</t>
  </si>
  <si>
    <t>Meningkatkan efektivitas koordinasi dengan Kantor Cabang terkait transaksi perkreditan</t>
  </si>
  <si>
    <t>347</t>
  </si>
  <si>
    <t>Meningkatkan kualitas tata kelola penatausahaan dan penyimpanan agunan kredit</t>
  </si>
  <si>
    <t>348</t>
  </si>
  <si>
    <t>Meningkatkan efektivitas koordinasi dengan Kantor Cabang terkait permasalahan perkreditan</t>
  </si>
  <si>
    <t>349</t>
  </si>
  <si>
    <t>Mengoptimalkan pengembangan organisasi beserta kajian terhadap uraian tugas Divisi Sumber Daya Manusia</t>
  </si>
  <si>
    <t>350</t>
  </si>
  <si>
    <t>Mengoptimalkan penghargaan terhadap pencapaian kinerja terbaik.</t>
  </si>
  <si>
    <t>351</t>
  </si>
  <si>
    <t>Mengoptimalkan pengembangan High Potential/ Successor.</t>
  </si>
  <si>
    <t>352</t>
  </si>
  <si>
    <t>Mengoptimalkan kajian terhadap budaya kerja Bank BPD Bali</t>
  </si>
  <si>
    <t>353</t>
  </si>
  <si>
    <t>Mengoptimalkan kajian terhadap manajemen perubahan dalam Bank BPD Bali</t>
  </si>
  <si>
    <t>354</t>
  </si>
  <si>
    <t>Mengoptimalkan pengelolaan karyawan yang telah memasuki Masa Bebas Tugas sampai dengan Memasuki Masa Pensiun.</t>
  </si>
  <si>
    <t>355</t>
  </si>
  <si>
    <t>Mengoptimalkan pengelolaan administrasi termasuk cuti, asuransi kesehatan, detasir/penunjukan, perjalanan dinas, dana pensiun, pelaporan karyawan, pihak terkait dan tenaga alih daya</t>
  </si>
  <si>
    <t>356</t>
  </si>
  <si>
    <t>Memastikan pembentukan cadangan imbalan kerja karyawan dihitung sesuai ketentuan dan dilaksanakan tepat waktu</t>
  </si>
  <si>
    <t>357</t>
  </si>
  <si>
    <t>Mengoptimalkan pengelolaan administrasi dokumen-dokumen terkait remunerasi, kompensasi/penggajian dan pajak penghasilan Karyawan</t>
  </si>
  <si>
    <t>358</t>
  </si>
  <si>
    <t>Memastikan sistem kompensasi dan kesejahteraan karyawan mengikuti ketentuan yang berlaku khususnya terkait pajak.</t>
  </si>
  <si>
    <t>359</t>
  </si>
  <si>
    <t xml:space="preserve">Memastikan kesesuaian anggaran pelaksanaan pelatihan/pendidikan Satuan Kerja dan Kantor Cabang </t>
  </si>
  <si>
    <t>360</t>
  </si>
  <si>
    <t>Mengoptimalkan evaluasi program pelatihan dan pendidikan karyawan, penyedia jasa pelatihan, dan penilaian atas hasil pelatihan dan pendidikan yang telah diikuti oleh karyawan.</t>
  </si>
  <si>
    <t>361</t>
  </si>
  <si>
    <t>Mengoptimalkan pembinaan karyawan Bank BPD Bali</t>
  </si>
  <si>
    <t>362</t>
  </si>
  <si>
    <t>Mengoptimalkan penyelesaian permasalahan yang berkaitan dengan hubungan ke karyawan
dan hubungan industrial</t>
  </si>
  <si>
    <t>363</t>
  </si>
  <si>
    <t>Mengoptimalkan rencana korporasi : penerbitan surat berharga (usulan #1)</t>
  </si>
  <si>
    <t>364</t>
  </si>
  <si>
    <t>Meningkatkan aktivitas bisnis treasury (Usulan #2)</t>
  </si>
  <si>
    <t>365</t>
  </si>
  <si>
    <t>Mengoptimalkan perluasan kantor cabang devisa (usulan #1)</t>
  </si>
  <si>
    <t>366</t>
  </si>
  <si>
    <t>Mengoptimalkan pengembangan Bisnis Treasury (usulan #2)</t>
  </si>
  <si>
    <t>367</t>
  </si>
  <si>
    <t>Memastikan keterkinian pedoman pengembangan produk</t>
  </si>
  <si>
    <t>368</t>
  </si>
  <si>
    <t>Memastikan keterkinian pedoman pengelolaan proyek</t>
  </si>
  <si>
    <t>369</t>
  </si>
  <si>
    <t>Memastikan keterkinian pedoman Sistem Klasifikasi Kantor Cabang dan Kantor Cabang Pembantu</t>
  </si>
  <si>
    <t>370</t>
  </si>
  <si>
    <r>
      <rPr>
        <sz val="11"/>
        <color theme="1"/>
        <rFont val="Calibri"/>
        <family val="2"/>
      </rPr>
      <t xml:space="preserve">Mengoptimalkan  layanan </t>
    </r>
    <r>
      <rPr>
        <i/>
        <sz val="11"/>
        <color theme="1"/>
        <rFont val="Calibri"/>
        <family val="2"/>
      </rPr>
      <t>core/non core system banking</t>
    </r>
  </si>
  <si>
    <t>371</t>
  </si>
  <si>
    <t xml:space="preserve">Mengoptimalkan project RBB dan non RBB </t>
  </si>
  <si>
    <t>372</t>
  </si>
  <si>
    <r>
      <rPr>
        <sz val="11"/>
        <color theme="1"/>
        <rFont val="Calibri"/>
        <family val="2"/>
      </rPr>
      <t xml:space="preserve">Mengoptimalkan aktivitas migrasi  fitur pada </t>
    </r>
    <r>
      <rPr>
        <i/>
        <sz val="11"/>
        <color theme="1"/>
        <rFont val="Calibri"/>
        <family val="2"/>
      </rPr>
      <t>core/non core system banking</t>
    </r>
    <r>
      <rPr>
        <sz val="11"/>
        <color theme="1"/>
        <rFont val="Calibri"/>
        <family val="2"/>
      </rPr>
      <t xml:space="preserve"> ke </t>
    </r>
    <r>
      <rPr>
        <i/>
        <sz val="11"/>
        <color theme="1"/>
        <rFont val="Calibri"/>
        <family val="2"/>
      </rPr>
      <t>production core/non core system banking</t>
    </r>
  </si>
  <si>
    <t>373</t>
  </si>
  <si>
    <r>
      <rPr>
        <sz val="11"/>
        <color theme="1"/>
        <rFont val="Calibri"/>
        <family val="2"/>
      </rPr>
      <t xml:space="preserve">Mengoptimalkan aktivitas migrasi  fitur pada </t>
    </r>
    <r>
      <rPr>
        <i/>
        <sz val="11"/>
        <color theme="1"/>
        <rFont val="Calibri"/>
        <family val="2"/>
      </rPr>
      <t>core system banking</t>
    </r>
    <r>
      <rPr>
        <sz val="11"/>
        <color theme="1"/>
        <rFont val="Calibri"/>
        <family val="2"/>
      </rPr>
      <t xml:space="preserve"> ke </t>
    </r>
    <r>
      <rPr>
        <i/>
        <sz val="11"/>
        <color theme="1"/>
        <rFont val="Calibri"/>
        <family val="2"/>
      </rPr>
      <t>production core system banking</t>
    </r>
  </si>
  <si>
    <t>374</t>
  </si>
  <si>
    <r>
      <rPr>
        <sz val="11"/>
        <color theme="1"/>
        <rFont val="Calibri"/>
        <family val="2"/>
      </rPr>
      <t xml:space="preserve">Mengoptimalkan aktivitas migrasi  fitur pada </t>
    </r>
    <r>
      <rPr>
        <i/>
        <sz val="11"/>
        <color theme="1"/>
        <rFont val="Calibri"/>
        <family val="2"/>
      </rPr>
      <t>non</t>
    </r>
    <r>
      <rPr>
        <sz val="11"/>
        <color theme="1"/>
        <rFont val="Calibri"/>
        <family val="2"/>
      </rPr>
      <t xml:space="preserve"> </t>
    </r>
    <r>
      <rPr>
        <i/>
        <sz val="11"/>
        <color theme="1"/>
        <rFont val="Calibri"/>
        <family val="2"/>
      </rPr>
      <t>core system banking</t>
    </r>
    <r>
      <rPr>
        <sz val="11"/>
        <color theme="1"/>
        <rFont val="Calibri"/>
        <family val="2"/>
      </rPr>
      <t xml:space="preserve"> ke </t>
    </r>
    <r>
      <rPr>
        <i/>
        <sz val="11"/>
        <color theme="1"/>
        <rFont val="Calibri"/>
        <family val="2"/>
      </rPr>
      <t>production core system banking</t>
    </r>
  </si>
  <si>
    <t>375</t>
  </si>
  <si>
    <r>
      <rPr>
        <sz val="11"/>
        <color theme="1"/>
        <rFont val="Calibri"/>
        <family val="2"/>
      </rPr>
      <t xml:space="preserve">Mengoptimalkan aktivitas migrasi  fitur pada sistem </t>
    </r>
    <r>
      <rPr>
        <i/>
        <sz val="11"/>
        <color theme="1"/>
        <rFont val="Calibri"/>
        <family val="2"/>
      </rPr>
      <t>middleware</t>
    </r>
    <r>
      <rPr>
        <sz val="11"/>
        <color theme="1"/>
        <rFont val="Calibri"/>
        <family val="2"/>
      </rPr>
      <t xml:space="preserve"> ke </t>
    </r>
    <r>
      <rPr>
        <i/>
        <sz val="11"/>
        <color theme="1"/>
        <rFont val="Calibri"/>
        <family val="2"/>
      </rPr>
      <t xml:space="preserve">production </t>
    </r>
    <r>
      <rPr>
        <sz val="11"/>
        <color theme="1"/>
        <rFont val="Calibri"/>
        <family val="2"/>
      </rPr>
      <t xml:space="preserve">sistem </t>
    </r>
    <r>
      <rPr>
        <i/>
        <sz val="11"/>
        <color theme="1"/>
        <rFont val="Calibri"/>
        <family val="2"/>
      </rPr>
      <t>middleware</t>
    </r>
  </si>
  <si>
    <t>376</t>
  </si>
  <si>
    <t>Optimalisasi pemanfaatan QRIS (usulan masih bersifat tentatif)</t>
  </si>
  <si>
    <t>377</t>
  </si>
  <si>
    <t>Mengoptimalkan proses penyelesaiaan restrukturisasi kredit sesuai dengan SLA</t>
  </si>
  <si>
    <t>378</t>
  </si>
  <si>
    <t>Mengoptimalkan pemanfaatan QRIS (usulan masih bersifat tentatif)</t>
  </si>
  <si>
    <t>379</t>
  </si>
  <si>
    <t>Mengembangkan produk kredit RMK untuk memenuhi permintaan pasar</t>
  </si>
  <si>
    <t>380</t>
  </si>
  <si>
    <t xml:space="preserve">Memastikan efektifitas pengelolaan masalah hukum internal secara optimal </t>
  </si>
  <si>
    <t xml:space="preserve">Memastikan efektifitas pengelolaan masalah hukum eksternal secara optimal </t>
  </si>
  <si>
    <t>Memastikan efektifitas pengelolaan masalah hukum eksternal</t>
  </si>
  <si>
    <t xml:space="preserve">Memperkuat fungsi dan strategi manajemen risiko Bank 
</t>
  </si>
  <si>
    <t xml:space="preserve">Memperkuat fungsi dan strategi manajemen risiko Bank </t>
  </si>
  <si>
    <t>Mengoptimalkan pengelolaan kelebihan likuditas untuk bisnis treasury</t>
  </si>
  <si>
    <t>Mengoptimalkan pengeloaan portofolio asset dan liability bank</t>
  </si>
  <si>
    <t xml:space="preserve">Memastikan pengelolaan kebijakan manajemen pengadaan barang dan jasa secara optimal 
</t>
  </si>
  <si>
    <t xml:space="preserve">Memastikan pengembangan sistem digitalisasi pengelolaan pengadaan berjalan sesuai tahapan 
</t>
  </si>
  <si>
    <t xml:space="preserve">Memastikan pengelolaan manajemen aset dan logistik secara optimal
</t>
  </si>
  <si>
    <t xml:space="preserve">Mengoptimalkan kapabilitas oganisasi </t>
  </si>
  <si>
    <t xml:space="preserve">Memastikan pengelolaan manajemen aset dan logistik secara optimal 
</t>
  </si>
  <si>
    <t xml:space="preserve">Memastikan penyelenggaran kebijakan CSR secara optimal </t>
  </si>
  <si>
    <t>Mmastikan pemenuhan riset yang berkualitas untuk menopang penyusunan Renstra dan RBB</t>
  </si>
  <si>
    <r>
      <rPr>
        <sz val="11"/>
        <color theme="1"/>
        <rFont val="Calibri"/>
        <family val="2"/>
      </rPr>
      <t xml:space="preserve">Memasikan pemenuhan pelaksanaan penilaian kinerja sesuai </t>
    </r>
    <r>
      <rPr>
        <i/>
        <sz val="11"/>
        <color theme="1"/>
        <rFont val="Calibri"/>
        <family val="2"/>
      </rPr>
      <t>timeline</t>
    </r>
  </si>
  <si>
    <r>
      <rPr>
        <sz val="11"/>
        <color theme="1"/>
        <rFont val="Calibri"/>
        <family val="2"/>
      </rPr>
      <t>Meningkatkan dukungan untuk penyiapan materi dalam keikutsertaan di ajang</t>
    </r>
    <r>
      <rPr>
        <sz val="11"/>
        <color theme="1"/>
        <rFont val="Calibri"/>
        <family val="2"/>
      </rPr>
      <t xml:space="preserve"> penghargaan yang diselenggarakan oleh pihak eksternal </t>
    </r>
  </si>
  <si>
    <r>
      <rPr>
        <sz val="11"/>
        <color theme="1"/>
        <rFont val="Calibri"/>
        <family val="2"/>
      </rPr>
      <t xml:space="preserve">Persentase penyelesaiaan tindak lanjut hasil </t>
    </r>
    <r>
      <rPr>
        <i/>
        <sz val="11"/>
        <color theme="1"/>
        <rFont val="Calibri"/>
        <family val="2"/>
      </rPr>
      <t xml:space="preserve">surprise </t>
    </r>
    <r>
      <rPr>
        <i/>
        <sz val="11"/>
        <color theme="1"/>
        <rFont val="Calibri"/>
        <family val="2"/>
      </rPr>
      <t xml:space="preserve">audit </t>
    </r>
    <r>
      <rPr>
        <sz val="11"/>
        <color theme="1"/>
        <rFont val="Calibri"/>
        <family val="2"/>
      </rPr>
      <t>dan/atau audit khusus dinyatakan tuntas sesuai dengan target waktu yang ditentukan dalam program audit</t>
    </r>
  </si>
  <si>
    <t xml:space="preserve">Meningkatnya rentabilitas bank yang optimal
</t>
  </si>
  <si>
    <t>Mengoptimlakan aktivitas penyelamatan Kredit</t>
  </si>
  <si>
    <r>
      <rPr>
        <sz val="11"/>
        <color theme="1"/>
        <rFont val="Calibri"/>
        <family val="2"/>
      </rPr>
      <t>Memastikan prosedu operasional K</t>
    </r>
    <r>
      <rPr>
        <sz val="11"/>
        <color theme="1"/>
        <rFont val="Calibri"/>
        <family val="2"/>
      </rPr>
      <t>antor Cabang</t>
    </r>
    <r>
      <rPr>
        <sz val="11"/>
        <color theme="1"/>
        <rFont val="Calibri"/>
        <family val="2"/>
      </rPr>
      <t xml:space="preserve"> berjalan sesuai ketentuan</t>
    </r>
  </si>
  <si>
    <t>Memastikan keterserdiaan laporan evaluasi pengembangan produk kredit</t>
  </si>
  <si>
    <t>Mengoptimalkan pelayanan dan penyelesaian masalah kekaryawanan secara professional.</t>
  </si>
  <si>
    <r>
      <rPr>
        <sz val="11"/>
        <color theme="1"/>
        <rFont val="Calibri"/>
        <family val="2"/>
      </rPr>
      <t xml:space="preserve">Memastikan </t>
    </r>
    <r>
      <rPr>
        <i/>
        <sz val="11"/>
        <color theme="1"/>
        <rFont val="Calibri"/>
        <family val="2"/>
      </rPr>
      <t>delivery</t>
    </r>
    <r>
      <rPr>
        <sz val="11"/>
        <color theme="1"/>
        <rFont val="Calibri"/>
        <family val="2"/>
      </rPr>
      <t xml:space="preserve"> layanan </t>
    </r>
    <r>
      <rPr>
        <i/>
        <sz val="11"/>
        <color theme="1"/>
        <rFont val="Calibri"/>
        <family val="2"/>
      </rPr>
      <t>call center</t>
    </r>
    <r>
      <rPr>
        <sz val="11"/>
        <color theme="1"/>
        <rFont val="Calibri"/>
        <family val="2"/>
      </rPr>
      <t xml:space="preserve"> yang responsif </t>
    </r>
  </si>
  <si>
    <t xml:space="preserve">Memperkuat fungsi dan strategi manajemen risiko bank 
</t>
  </si>
  <si>
    <t>Mengoptimalkan proses penerbitan surat utang, seperti obligasi, medium term note (MTN), negotiable certicate deposit (NCD) dan lainnya.</t>
  </si>
  <si>
    <t>Memastikan efektifitas rekening saldo rupiah &amp; valas di Bank koresponden</t>
  </si>
  <si>
    <t>Mengoptimlakan penyusunan Laporan Profil Risiko Operasional Bank</t>
  </si>
  <si>
    <t xml:space="preserve">Memastikan laporan finansial bank yang berkualiitas </t>
  </si>
  <si>
    <r>
      <rPr>
        <sz val="11"/>
        <color theme="1"/>
        <rFont val="Calibri"/>
        <family val="2"/>
      </rPr>
      <t xml:space="preserve">Memastikan pelaksanaan </t>
    </r>
    <r>
      <rPr>
        <i/>
        <sz val="11"/>
        <color theme="1"/>
        <rFont val="Calibri"/>
        <family val="2"/>
      </rPr>
      <t>project</t>
    </r>
    <r>
      <rPr>
        <sz val="11"/>
        <color theme="1"/>
        <rFont val="Calibri"/>
        <family val="2"/>
      </rPr>
      <t xml:space="preserve"> </t>
    </r>
    <r>
      <rPr>
        <i/>
        <sz val="11"/>
        <color theme="1"/>
        <rFont val="Calibri"/>
        <family val="2"/>
      </rPr>
      <t xml:space="preserve">management </t>
    </r>
    <r>
      <rPr>
        <sz val="11"/>
        <color theme="1"/>
        <rFont val="Calibri"/>
        <family val="2"/>
      </rPr>
      <t xml:space="preserve">TI bank secara </t>
    </r>
    <r>
      <rPr>
        <i/>
        <sz val="11"/>
        <color theme="1"/>
        <rFont val="Calibri"/>
        <family val="2"/>
      </rPr>
      <t xml:space="preserve">end to end </t>
    </r>
  </si>
  <si>
    <r>
      <rPr>
        <sz val="11"/>
        <color theme="1"/>
        <rFont val="Calibri"/>
        <family val="2"/>
      </rPr>
      <t xml:space="preserve">Mengoptimalkan pelaksanaan dan evaluasi </t>
    </r>
    <r>
      <rPr>
        <i/>
        <sz val="11"/>
        <color theme="1"/>
        <rFont val="Calibri"/>
        <family val="2"/>
      </rPr>
      <t xml:space="preserve">capacity planning </t>
    </r>
    <r>
      <rPr>
        <sz val="11"/>
        <color theme="1"/>
        <rFont val="Calibri"/>
        <family val="2"/>
      </rPr>
      <t xml:space="preserve"> teknologi informasi</t>
    </r>
  </si>
  <si>
    <r>
      <rPr>
        <sz val="11"/>
        <color theme="1"/>
        <rFont val="Calibri"/>
        <family val="2"/>
      </rPr>
      <t xml:space="preserve">Mengoptimalkan pelaksanaan dan evaluasi </t>
    </r>
    <r>
      <rPr>
        <i/>
        <sz val="11"/>
        <color theme="1"/>
        <rFont val="Calibri"/>
        <family val="2"/>
      </rPr>
      <t>capacity planning</t>
    </r>
    <r>
      <rPr>
        <sz val="11"/>
        <color theme="1"/>
        <rFont val="Calibri"/>
        <family val="2"/>
      </rPr>
      <t xml:space="preserve"> infrastruktur </t>
    </r>
    <r>
      <rPr>
        <i/>
        <sz val="11"/>
        <color theme="1"/>
        <rFont val="Calibri"/>
        <family val="2"/>
      </rPr>
      <t>server</t>
    </r>
    <r>
      <rPr>
        <sz val="11"/>
        <color theme="1"/>
        <rFont val="Calibri"/>
        <family val="2"/>
      </rPr>
      <t xml:space="preserve"> dan data </t>
    </r>
    <r>
      <rPr>
        <i/>
        <sz val="11"/>
        <color theme="1"/>
        <rFont val="Calibri"/>
        <family val="2"/>
      </rPr>
      <t>center/data recovery center</t>
    </r>
  </si>
  <si>
    <r>
      <rPr>
        <sz val="11"/>
        <color theme="1"/>
        <rFont val="Calibri"/>
        <family val="2"/>
      </rPr>
      <t xml:space="preserve">Mengoptimalkan pengelolaan infrastuktur </t>
    </r>
    <r>
      <rPr>
        <i/>
        <sz val="11"/>
        <color theme="1"/>
        <rFont val="Calibri"/>
        <family val="2"/>
      </rPr>
      <t xml:space="preserve">server </t>
    </r>
    <r>
      <rPr>
        <sz val="11"/>
        <color theme="1"/>
        <rFont val="Calibri"/>
        <family val="2"/>
      </rPr>
      <t xml:space="preserve">  pada </t>
    </r>
    <r>
      <rPr>
        <i/>
        <sz val="11"/>
        <color theme="1"/>
        <rFont val="Calibri"/>
        <family val="2"/>
      </rPr>
      <t>data center</t>
    </r>
  </si>
  <si>
    <r>
      <rPr>
        <sz val="11"/>
        <color theme="1"/>
        <rFont val="Calibri"/>
        <family val="2"/>
      </rPr>
      <t xml:space="preserve">Mengoptimalkan operasional dan </t>
    </r>
    <r>
      <rPr>
        <i/>
        <sz val="11"/>
        <color theme="1"/>
        <rFont val="Calibri"/>
        <family val="2"/>
      </rPr>
      <t xml:space="preserve">capacity planning </t>
    </r>
    <r>
      <rPr>
        <sz val="11"/>
        <color theme="1"/>
        <rFont val="Calibri"/>
        <family val="2"/>
      </rPr>
      <t xml:space="preserve">dari </t>
    </r>
    <r>
      <rPr>
        <i/>
        <sz val="11"/>
        <color theme="1"/>
        <rFont val="Calibri"/>
        <family val="2"/>
      </rPr>
      <t>Data Center</t>
    </r>
    <r>
      <rPr>
        <sz val="11"/>
        <color theme="1"/>
        <rFont val="Calibri"/>
        <family val="2"/>
      </rPr>
      <t xml:space="preserve"> dan  </t>
    </r>
    <r>
      <rPr>
        <i/>
        <sz val="11"/>
        <color theme="1"/>
        <rFont val="Calibri"/>
        <family val="2"/>
      </rPr>
      <t>Data Recovery Center</t>
    </r>
    <r>
      <rPr>
        <sz val="11"/>
        <color theme="1"/>
        <rFont val="Calibri"/>
        <family val="2"/>
      </rPr>
      <t xml:space="preserve"> (DRC)</t>
    </r>
  </si>
  <si>
    <r>
      <rPr>
        <sz val="11"/>
        <color theme="1"/>
        <rFont val="Calibri"/>
        <family val="2"/>
      </rPr>
      <t xml:space="preserve">Memastikan eskalasi permasalahan </t>
    </r>
    <r>
      <rPr>
        <i/>
        <sz val="11"/>
        <color theme="1"/>
        <rFont val="Calibri"/>
        <family val="2"/>
      </rPr>
      <t xml:space="preserve">operation support, data center </t>
    </r>
    <r>
      <rPr>
        <sz val="11"/>
        <color theme="1"/>
        <rFont val="Calibri"/>
        <family val="2"/>
      </rPr>
      <t>dan</t>
    </r>
    <r>
      <rPr>
        <i/>
        <sz val="11"/>
        <color theme="1"/>
        <rFont val="Calibri"/>
        <family val="2"/>
      </rPr>
      <t xml:space="preserve"> user support</t>
    </r>
    <r>
      <rPr>
        <sz val="11"/>
        <color theme="1"/>
        <rFont val="Calibri"/>
        <family val="2"/>
      </rPr>
      <t xml:space="preserve"> secara efektif dan efisien</t>
    </r>
  </si>
  <si>
    <r>
      <rPr>
        <sz val="11"/>
        <color theme="1"/>
        <rFont val="Calibri"/>
        <family val="2"/>
      </rPr>
      <t xml:space="preserve">Mengoptimalkan pelaksanaan dan evaluasi pasca implementasi sistem teknologi informasi bank berbasis </t>
    </r>
    <r>
      <rPr>
        <i/>
        <sz val="11"/>
        <color theme="1"/>
        <rFont val="Calibri"/>
        <family val="2"/>
      </rPr>
      <t>value added services</t>
    </r>
  </si>
  <si>
    <r>
      <rPr>
        <sz val="11"/>
        <color theme="1"/>
        <rFont val="Calibri"/>
        <family val="2"/>
      </rPr>
      <t xml:space="preserve">Mengoptimalkan </t>
    </r>
    <r>
      <rPr>
        <i/>
        <sz val="11"/>
        <color theme="1"/>
        <rFont val="Calibri"/>
        <family val="2"/>
      </rPr>
      <t xml:space="preserve">Research  and Development </t>
    </r>
    <r>
      <rPr>
        <sz val="11"/>
        <color theme="1"/>
        <rFont val="Calibri"/>
        <family val="2"/>
      </rPr>
      <t xml:space="preserve"> pada sistem teknologi  bank</t>
    </r>
  </si>
  <si>
    <t>Memastikan keaslian uang Rupiah  dalam melakukan transaksi keuangandengan nasabah</t>
  </si>
  <si>
    <r>
      <rPr>
        <sz val="11"/>
        <color theme="1"/>
        <rFont val="Calibri"/>
        <family val="2"/>
      </rPr>
      <t xml:space="preserve">Meningkatkan kualitas layanan </t>
    </r>
    <r>
      <rPr>
        <i/>
        <sz val="11"/>
        <color theme="1"/>
        <rFont val="Calibri"/>
        <family val="2"/>
      </rPr>
      <t>E-Banking</t>
    </r>
  </si>
  <si>
    <t xml:space="preserve">Memastikan kesesuaian anggaran pelaksanaan pelatihan/pendidikan Satuan Kerja dan Kantor Cabang 
</t>
  </si>
  <si>
    <t>Mengoptimalkan penyelesaian permasalahan yang berkaitan dengan hubungan kekaryawan
dan hubungan industrial</t>
  </si>
  <si>
    <t>Polarisasi KPI : maximize</t>
  </si>
  <si>
    <t>COMPANY_ID</t>
  </si>
  <si>
    <t>KPI_TITLE</t>
  </si>
  <si>
    <t>KPI_LIST_ID</t>
  </si>
  <si>
    <t>VALID_FROM</t>
  </si>
  <si>
    <t>VALID_TO</t>
  </si>
  <si>
    <t>VALUE_TYPE</t>
  </si>
  <si>
    <t>INPUT_TYPE_TITLE</t>
  </si>
  <si>
    <t>INPUT_TYPE</t>
  </si>
  <si>
    <t>PARENT_ID</t>
  </si>
  <si>
    <t>KORELASI_TITLE</t>
  </si>
  <si>
    <t>KORELASI</t>
  </si>
  <si>
    <t>RANGE_START</t>
  </si>
  <si>
    <t>RANGE_END</t>
  </si>
  <si>
    <t>504404575327187914</t>
  </si>
  <si>
    <t>Competency Fit Index</t>
  </si>
  <si>
    <t>Competency Fit Index merupakan proporsi kesesuaian jumlah kompetensi yang dimiliki pemegang jabatan terhadap total kompetensi jabatan yang dipersyaratkan pada setiap jabatan</t>
  </si>
  <si>
    <t>2022-03-01 00:00:00</t>
  </si>
  <si>
    <t>9999-12-31 00:00:00</t>
  </si>
  <si>
    <t>Persentase</t>
  </si>
  <si>
    <t>Positif</t>
  </si>
  <si>
    <t>0</t>
  </si>
  <si>
    <t>Corporate Culture Index</t>
  </si>
  <si>
    <r>
      <rPr>
        <sz val="11"/>
        <color theme="1"/>
        <rFont val="Calibri"/>
        <family val="2"/>
      </rPr>
      <t xml:space="preserve">Target CCI 3,8 (dari skala index 1-5).  Pengampu akuntabilitas KPI adalah Divisi SDM, bersifat KPI generik namun dengan penekanan pada perspektif keutamaan fungsi masing2 satker (termasuk sosialisasi/pelatihan terkait antara lain pemenuhan penerapan Kode etik, budaya kepatuhan.  Contoh : kepatuhan penyampaian LHKPN oleh Dekom, Direksi dan Pejabat Bank kepada KPK). Metode : survei berkala (semesteran) kepada seluruh karyawan. </t>
    </r>
    <r>
      <rPr>
        <b/>
        <sz val="11"/>
        <color theme="1"/>
        <rFont val="Calibri"/>
        <family val="2"/>
      </rPr>
      <t>Polarisasi KPI</t>
    </r>
    <r>
      <rPr>
        <sz val="11"/>
        <color theme="1"/>
        <rFont val="Calibri"/>
        <family val="2"/>
      </rPr>
      <t xml:space="preserve"> : maximize (semakin tinggi pencapaian angka index, semakin baik pencapaian kinerja) </t>
    </r>
  </si>
  <si>
    <t>Jumlah</t>
  </si>
  <si>
    <r>
      <rPr>
        <i/>
        <sz val="11"/>
        <color theme="1"/>
        <rFont val="Calibri"/>
        <family val="2"/>
      </rPr>
      <t>Corporate Culture Index</t>
    </r>
    <r>
      <rPr>
        <sz val="11"/>
        <color theme="1"/>
        <rFont val="Calibri"/>
        <family val="2"/>
      </rPr>
      <t xml:space="preserve"> </t>
    </r>
  </si>
  <si>
    <r>
      <rPr>
        <sz val="11"/>
        <color theme="1"/>
        <rFont val="Calibri"/>
        <family val="2"/>
      </rPr>
      <t xml:space="preserve">Target CCI 3,8 (dari skala index 1-5). Merupakan KPI generik dengan pengampu akuntabilitas KPI adalah Divisi SDM. </t>
    </r>
    <r>
      <rPr>
        <b/>
        <sz val="11"/>
        <color theme="1"/>
        <rFont val="Calibri"/>
        <family val="2"/>
      </rPr>
      <t>Metode</t>
    </r>
    <r>
      <rPr>
        <sz val="11"/>
        <color theme="1"/>
        <rFont val="Calibri"/>
        <family val="2"/>
      </rPr>
      <t xml:space="preserve"> : survei berkala (triwulan/  semesteran) kepada seluruh karyawan.</t>
    </r>
    <r>
      <rPr>
        <sz val="11"/>
        <color theme="1"/>
        <rFont val="Calibri"/>
        <family val="2"/>
      </rPr>
      <t xml:space="preserve"> </t>
    </r>
    <r>
      <rPr>
        <b/>
        <sz val="11"/>
        <color theme="1"/>
        <rFont val="Calibri"/>
        <family val="2"/>
      </rPr>
      <t>Polarisasi KPI</t>
    </r>
    <r>
      <rPr>
        <sz val="11"/>
        <color theme="1"/>
        <rFont val="Calibri"/>
        <family val="2"/>
      </rPr>
      <t xml:space="preserve"> </t>
    </r>
    <r>
      <rPr>
        <sz val="11"/>
        <color theme="1"/>
        <rFont val="Calibri"/>
        <family val="2"/>
      </rPr>
      <t>: maximize (semakin tinggi pencapaian angka index, semakin baik pencapaian kinerja)</t>
    </r>
  </si>
  <si>
    <t>Employee Satisfaction Index</t>
  </si>
  <si>
    <t>Employee Satisfaction Index merupakan indeks yang menunjukkan tingkat kepuasan kerja karyawan yang diperoleh dari survei</t>
  </si>
  <si>
    <t xml:space="preserve">Expected Credit Loss (ECL) penempatan dan surat berharga yang dimiliki </t>
  </si>
  <si>
    <t>KPI ini mengukur jumlah Expected Credit Loss (ECL) penempatan dan surat berhaga yang dimiliki, dimana berpengaruh terhadap CAR</t>
  </si>
  <si>
    <t>Kualitas penempatan dana dan surat berharga yang dimiliki yang berpengaruh terhadap CAR</t>
  </si>
  <si>
    <t xml:space="preserve">Expected Credit Loss (ECL) penempatan yang dimiliki </t>
  </si>
  <si>
    <t>Kualitas penempatan dana dan surat berharga (khusus pada Money Market dan Forex Market) yang dimiliki yang berpengaruh terhadap CAR</t>
  </si>
  <si>
    <t xml:space="preserve">Expected Credit Loss (ECL) surat berharga yang dimiliki </t>
  </si>
  <si>
    <t>Kualitas penempatan dana dan surat berharga (khususnya transaksi capital market) yang dimiliki yang berpengaruh terhadap CAR</t>
  </si>
  <si>
    <t>Fee-based Income</t>
  </si>
  <si>
    <t>Jumlah fee-based income dari transaksi layanan bank devisa (Remittance, WU dan trade finance)</t>
  </si>
  <si>
    <t>Fee-based income (dana &amp; jasa)</t>
  </si>
  <si>
    <t>IKU dihitung dari fee-based income yang bersumber dari kegiatan penghimpunan dana dan pemberian jasa.</t>
  </si>
  <si>
    <t>Fee-based income (dana)</t>
  </si>
  <si>
    <t>Fee-based income (digital banking)</t>
  </si>
  <si>
    <t>IKU dihitung dari fee-based income yang bersumber dari kegiatan  pemberian jasa digital banking.</t>
  </si>
  <si>
    <t>Fee-based income (jasa)</t>
  </si>
  <si>
    <t>Fee-based income (kredit korporasi)</t>
  </si>
  <si>
    <t>IKU dihitung dari fee-based income yang bersumber dari kegiatan penyaluran kredit.</t>
  </si>
  <si>
    <t>Fee-based income (kredit ritel, mikro dan konsumer)</t>
  </si>
  <si>
    <t>Formula:Rasio fee-based income = (pendapatan non-bunga / total pendapatan) * 100%</t>
  </si>
  <si>
    <t>Fee-based income
 (e-banking)</t>
  </si>
  <si>
    <t>IKU dihitung dari fee-based income yang bersumber dari kegiatan  pemberian jasa e-banking.</t>
  </si>
  <si>
    <t>Indeks persepsi efektivitas organisasi</t>
  </si>
  <si>
    <t>Indeks persepsi efektivitas organisasi mengukur pandangan dari responden tentang seberapa efektif struktur organisasi dan job profile existing untuk mencapai sasaran organisasi, baik secara strategis dan operasional. Perangkat pengukuran dapat menggunakan skala Likert 1 - 5, di mana semakin tinggi skor menunjukkan persepsi efektivitas yang semakin tinggi.</t>
  </si>
  <si>
    <t>Jumlah  IT business requirement yang dikembangkan sesuai dengan kebutuhan user atau berbasis value added services untuk eksternal</t>
  </si>
  <si>
    <t>Polarisasi KPI : maximaze</t>
  </si>
  <si>
    <t>Jumlah  IT business requirement yang dikembangkan sesuai dengan kebutuhan user atau berbasis value added services untuk internal</t>
  </si>
  <si>
    <r>
      <rPr>
        <sz val="11"/>
        <color theme="1"/>
        <rFont val="Calibri"/>
        <family val="2"/>
      </rPr>
      <t xml:space="preserve">Jumlah aktivitas penguatan relasi dengan nasabah atau </t>
    </r>
    <r>
      <rPr>
        <i/>
        <sz val="11"/>
        <color theme="1"/>
        <rFont val="Calibri"/>
        <family val="2"/>
      </rPr>
      <t>lead</t>
    </r>
  </si>
  <si>
    <r>
      <rPr>
        <sz val="10"/>
        <color theme="1"/>
        <rFont val="Calibri"/>
        <family val="2"/>
      </rPr>
      <t xml:space="preserve">Aktivitas penguatan relasi dengan nasabah atau </t>
    </r>
    <r>
      <rPr>
        <i/>
        <sz val="10"/>
        <color theme="1"/>
        <rFont val="Calibri"/>
        <family val="2"/>
      </rPr>
      <t>lead</t>
    </r>
    <r>
      <rPr>
        <sz val="10"/>
        <color theme="1"/>
        <rFont val="Calibri"/>
        <family val="2"/>
      </rPr>
      <t xml:space="preserve"> termasuk kunjungan rutin dan penyelenggaraan acara yang menghadirkan nasabah atau lead.</t>
    </r>
  </si>
  <si>
    <t>Jumlah analisa penetapan limit Credit Line untuk Counterparty Bank maupun non Bank (corporate) yang sesuai kebijakan dan SOP yang berlaku</t>
  </si>
  <si>
    <t>KPI ini mengukur jumlah analisa aktivitas penetapan limit Credit Line untuk Counterparty Bank maupun non Bank (corporate) yang sesuai kebijakan dan SOP yang berlaku terhadap total keseluruhan aktivitas penetapan limit Credit Line untuk Counterparty Bank maupun non Bank (corporate)  yang harus dilakukan</t>
  </si>
  <si>
    <t xml:space="preserve">Jumlah core banking  yang dikembangkan oleh divisi TI dan atau digunakan Bank BPD Bali untuk internal dan atau mitra strategis  </t>
  </si>
  <si>
    <t xml:space="preserve">Polarisasi KPI : maximize </t>
  </si>
  <si>
    <t>Jumlah deliverable project RBB dan non RBB</t>
  </si>
  <si>
    <t>Jumlah dokumen riset yang dihasilkan</t>
  </si>
  <si>
    <t>Dokumen riset berisi analisis tentang antara lain kondisi makro ekonomi, kinerja produk dan kinerja kompetitor.</t>
  </si>
  <si>
    <t>Jumlah dokumentasi pengaturan terkait keuangan dan sistem akuntansi bank</t>
  </si>
  <si>
    <t xml:space="preserve">1. Meng-update regulasi dan informasi sistem akuntansi dari Instansi berwenang, menyusun BPP/SOP baru ketika ada perubahan sistem akuntansi (COA, Jurnal Standar) 2. Sosialisasi ketika ada perubahan sistem akuntansi dan sistem manajemen keuangan bank3. Dokumentasi aturan-aturan kebijakan keuangan dan akuntansi bank4. Polarisasi KPI : maximize </t>
  </si>
  <si>
    <t>Jumlah dokumentasi pengaturan terkait sistem akuntansi bank</t>
  </si>
  <si>
    <t>Jumlah dokumentasi pengaturan terkait sistem keuangan  bank</t>
  </si>
  <si>
    <t xml:space="preserve">1. Mengelola dan mengembangkan sistem dan prosedur standar penyusunan laporan keuangan Bank melalui Buku Pedoman Operasional Laporan Keuangan Bank2. Polarisasi KPI : maximize </t>
  </si>
  <si>
    <t>Jumlah dokumentasi/kajian/reviu terkait IT project Management</t>
  </si>
  <si>
    <t>Jumlah dokumentasi/kajian/reviu terkait QA, planning and budgeting pada project TI bank</t>
  </si>
  <si>
    <t>Jumlah dokumentasi/kajian/reviu terkait sistem keamanan TI bank sesuai dengan standarisasi</t>
  </si>
  <si>
    <t>Jumlah IT business requirement yang dikembangkan sesuai dengan kebutuhan user atau berbasis value added services untuk aplikasi MIS yang diimplementasikan oleh Divisi TIF</t>
  </si>
  <si>
    <r>
      <rPr>
        <sz val="11"/>
        <color theme="1"/>
        <rFont val="Calibri"/>
        <family val="2"/>
      </rPr>
      <t xml:space="preserve">Jumlah </t>
    </r>
    <r>
      <rPr>
        <sz val="11"/>
        <color theme="1"/>
        <rFont val="Calibri"/>
        <family val="2"/>
      </rPr>
      <t>kajian</t>
    </r>
    <r>
      <rPr>
        <i/>
        <sz val="11"/>
        <color theme="1"/>
        <rFont val="Calibri"/>
        <family val="2"/>
      </rPr>
      <t xml:space="preserve">  delivery channel</t>
    </r>
    <r>
      <rPr>
        <sz val="11"/>
        <color theme="1"/>
        <rFont val="Calibri"/>
        <family val="2"/>
      </rPr>
      <t xml:space="preserve"> yang dihasilkan</t>
    </r>
    <r>
      <rPr>
        <i/>
        <sz val="11"/>
        <color theme="1"/>
        <rFont val="Calibri"/>
        <family val="2"/>
      </rPr>
      <t xml:space="preserve"> </t>
    </r>
  </si>
  <si>
    <t>IKU menghitung jumlah total kajian tentang   delivery channel berbasis digital yang disusun..</t>
  </si>
  <si>
    <t>Jumlah kajian yang tersusun (sesuai RBB)</t>
  </si>
  <si>
    <t>&lt;cukup jelas&gt;</t>
  </si>
  <si>
    <t>Jumlah kantor cabang devisa baru yang dibuka secara tepat waktu</t>
  </si>
  <si>
    <t>KPI mengukur Jumlah kantor cabang devisa baru yang berhasil dibuka secara tepat waktu sesuai rencana</t>
  </si>
  <si>
    <t xml:space="preserve">Jumlah kegagalan login (suspended) untuk melakukan transaksi ketika menggunakan hard token dan soft token </t>
  </si>
  <si>
    <t>Polarisasi KPI : minimize</t>
  </si>
  <si>
    <t>Jumlah kegiatan BIMTEK dalam setahun</t>
  </si>
  <si>
    <t>Jumlah frekuensi Bimtek dalam setahun</t>
  </si>
  <si>
    <r>
      <rPr>
        <sz val="11"/>
        <color theme="1"/>
        <rFont val="Calibri"/>
        <family val="2"/>
      </rPr>
      <t xml:space="preserve">Jumlah kejadian </t>
    </r>
    <r>
      <rPr>
        <i/>
        <sz val="11"/>
        <color theme="1"/>
        <rFont val="Calibri"/>
        <family val="2"/>
      </rPr>
      <t>fraud</t>
    </r>
  </si>
  <si>
    <r>
      <rPr>
        <b/>
        <sz val="11"/>
        <color theme="1"/>
        <rFont val="Calibri"/>
        <family val="2"/>
      </rPr>
      <t xml:space="preserve">Skor penilaian : </t>
    </r>
    <r>
      <rPr>
        <sz val="11"/>
        <color theme="1"/>
        <rFont val="Calibri"/>
        <family val="2"/>
      </rPr>
      <t>Tidak terdapat kejadian fraud mendapat skor 100/baik atau sesuai harapan, sedangkan apabila ditemukan (meskipun jumlahnya 1) mendapat skor 80/tidak baik atau tidak sesuai harapan.</t>
    </r>
  </si>
  <si>
    <t>Jumlah kejadian fraud
(bagian keuangan dan akuntansi)</t>
  </si>
  <si>
    <t>Jumlah kejadian fraud
(keamanan teknologi informasi)</t>
  </si>
  <si>
    <t xml:space="preserve">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t>
  </si>
  <si>
    <t>Jumlah kejadian fraud
(operasional bank)</t>
  </si>
  <si>
    <t>Jumlah kejadian fraud
(planning dan budgeting teknologi informasi)</t>
  </si>
  <si>
    <t>Jumlah kejadian fraud
(project TI)</t>
  </si>
  <si>
    <t>Jumlah kejadian fraud
(teknologi informasi)</t>
  </si>
  <si>
    <t>Jumlah kejadian security breach</t>
  </si>
  <si>
    <t>1. Security Breach atau Pelanggaran keamanan adalah setiap kejadian/insiden yang mengakses data, aplikasi, layanan, jaringan, dan / atau perangkat dengan cara yang tidak sah, misalnya dengan jalur pintas atau bypass mekanisme keamanan dasar. 2. Polarisasi KPI : minimize (semakin kecil jumlah kejadian security breach, semakin baik pencapaian kinerja)</t>
  </si>
  <si>
    <t xml:space="preserve">Jumlah kejadian security breach </t>
  </si>
  <si>
    <t>1. Security Breach  atau pelanggaran keamanan adalah setiap insiden pelanggaran keamanan informasi yang mengakibatkan dapat dilakukannya akses ke data, aplikasi, layanan, jaringan, dan / atau perangkat dengan cara yang tidak sah, misalnya dengan jalur pintas atau bypass mekanisme pengamanan informasi dan berdampak kepada operasional dan/atau reputasi Bank.2. Polarisasi KPI : minimize (semakin kecil jumlah kejadian security breach, semakin baik pencapaian kinerja)</t>
  </si>
  <si>
    <t>Jumlah kejadian security breach pada sistem operasional bank</t>
  </si>
  <si>
    <t>1. Security breach adalah insiden  yang mengakibatkan akses tidak sah ke data komputer, aplikasi, jaringan, atau perangkat. sehingga menghasilkan informasi yang diakses tanpa otorisasi.2. Polarisasi KPI : minimize</t>
  </si>
  <si>
    <t>Jumlah kejadian yang tidak sejalan dengan tata kelola</t>
  </si>
  <si>
    <t xml:space="preserve">&lt;cukup jelas&gt;Sepanjang tidak ada kejadian yang tidak sejalan dengan tata kelola, maka skor kinerja adalah 100. </t>
  </si>
  <si>
    <t>Jumlah keluhan mayor terhadap kualitas layanan call center</t>
  </si>
  <si>
    <t>Keluhan mayor adalah isu yang muncul dalam pemberitaan di surat kabar di tingkat regional atau nasional. Satu isu yang muncul di sejumlah media dihitung sebagai satu kasus. Keluhan berkaitan dengan layanan call center.</t>
  </si>
  <si>
    <r>
      <rPr>
        <sz val="11"/>
        <color theme="1"/>
        <rFont val="Calibri"/>
        <family val="2"/>
      </rPr>
      <t xml:space="preserve">Jumlah keluhan mayor terhadap kualitas layanan </t>
    </r>
    <r>
      <rPr>
        <i/>
        <sz val="11"/>
        <color theme="1"/>
        <rFont val="Calibri"/>
        <family val="2"/>
      </rPr>
      <t xml:space="preserve">Card Center </t>
    </r>
  </si>
  <si>
    <t>Keluhan mayor adalah isu yang muncul dalam pemberitaan di surat kabar di tingkat regional atau nasional. Satu isu yang muncul di sejumlah media dihitung sebagai satu kasus. Keluhan berkaitan dengan layanan Card Center.</t>
  </si>
  <si>
    <t>Jumlah keluhan mayor terhadap kualitas layanan Card Center dan E-Banking</t>
  </si>
  <si>
    <t>Keluhan mayor adalah isu yang muncul dalam pemberitaan di surat kabar di tingkat regional atau nasional. Satu isu yang muncul di sejumlah media dihitung sebagai satu kasus. Keluhan berkaitan dengan layanan Card Center dan E-Banking.</t>
  </si>
  <si>
    <r>
      <rPr>
        <sz val="11"/>
        <color theme="1"/>
        <rFont val="Calibri"/>
        <family val="2"/>
      </rPr>
      <t>Jumlah keluhan mayor terhadap kualitas layanan</t>
    </r>
    <r>
      <rPr>
        <i/>
        <sz val="11"/>
        <color theme="1"/>
        <rFont val="Calibri"/>
        <family val="2"/>
      </rPr>
      <t xml:space="preserve"> E-Banking</t>
    </r>
  </si>
  <si>
    <t>Keluhan mayor adalah isu yang muncul dalam pemberitaan di surat kabar di tingkat regional atau nasional. Satu isu yang muncul di sejumlah media dihitung sebagai satu kasus. Keluhan berkaitan dengan layanan E-Banking dan digital banking.</t>
  </si>
  <si>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</si>
  <si>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r>
      <rPr>
        <i/>
        <sz val="10"/>
        <color theme="1"/>
        <rFont val="Calibri"/>
        <family val="2"/>
      </rPr>
      <t xml:space="preserve">Lead </t>
    </r>
    <r>
      <rPr>
        <sz val="10"/>
        <color theme="1"/>
        <rFont val="Calibri"/>
        <family val="2"/>
      </rPr>
      <t xml:space="preserve">debitur kredit korporasi adalah entitas yang telah mengajukan kebutuhan kredit korporasi kepada Bank BPD Bali. </t>
    </r>
  </si>
  <si>
    <t>Jumlah materi promosi produk dan layanan yang dihasilkan</t>
  </si>
  <si>
    <t xml:space="preserve">Jumlah non core banking  yang dikembangkan oleh divisi TI dan atau digunakan Bank BPD Bali untuk internal dan atau mitra strategis  </t>
  </si>
  <si>
    <t>Jumlah pelaksanaan Financial Assistance (Dana Mismatch dan Dana Bergulir) secara tepat</t>
  </si>
  <si>
    <t>KPI mengukur jumlah pelaksanaan financial assistance kepada Bank Perkreditan Rakyat (BPR) maupun lembaga keuangan mikro lainnya secara tepat waktu dan sesuai sasarannya</t>
  </si>
  <si>
    <t>Jumlah pelaksanaan Financial Assistance (Dana Mismatch dan Dana Bergulir) secara tepat waktu</t>
  </si>
  <si>
    <t>Jumlah pelaksanaan Technical Assistance (Pengembangan teknologi dan Capacity Building) secara tepat waktu</t>
  </si>
  <si>
    <t>KPI mengukur jumlah pelaksanaan Technical Assistance (Pengembangan teknologi dan Capacity Building) kepada Bank Perkreditan Rakyat (BPR) maupun lembaga keuangan mikro lainnya secara tepat waktu dan sesuai sasarannya</t>
  </si>
  <si>
    <t>Jumlah pemenuhan target Perjanjian Kerja Sama (PKS) dan Simpanan Wajib Minimum (SWM)</t>
  </si>
  <si>
    <t>KPI mengukur jumlah PKS terkait kerjasama dengan Bank Perkreditan Rakyat (BPR) maupun lembaga keuangan mikro lainnya dalam rangka memperluas pelayanan kepada UMKM dan mendukung pengembangan ekonomi daerah</t>
  </si>
  <si>
    <t>Jumlah pengelolaan kerjasama dengan counterparty bank dan non bank</t>
  </si>
  <si>
    <t>KPI ini mengukur jumlah pengelolaan kerjasama dengan counterparty bank &amp; non bank untuk mendukung aktivitas dealing room dan transaksi devisa cabang</t>
  </si>
  <si>
    <t xml:space="preserve">Jumlah perangkat lunak yang memiliki hak paten (license) untuk diimplementasikan internal dan eksternal </t>
  </si>
  <si>
    <t>1. Aktivasi proprietary license   mencakup operating system, database, antivirus,   software pendukung pada kantor pusat dan cabang untuk internal dan eksternal Bank BPD Bali2. Polarisasi KPI : maximize</t>
  </si>
  <si>
    <t>Jumlah produk dana pihak ketiga yang dikembangkan</t>
  </si>
  <si>
    <t>Jumlah produk kredit baru atau kemas ulang</t>
  </si>
  <si>
    <t>Jumlah produk baru atau kemas ulang adalah yang dihasilkan dalam 3 tahun terakhir</t>
  </si>
  <si>
    <t>Jumlah produk/inovasi hasil RandD infrastruktur server, perangkat kritikal DC/DRC dan database  serta security TI  yang diimplementasikan pada kantor pusat dan cabang</t>
  </si>
  <si>
    <t>Jumlah produk/inovasi hasil RandD teknologi jaringan komunikasi data yang diimplementasikan pada kantor pusat dan cabang</t>
  </si>
  <si>
    <t>Jumlah prosedur operasional bank</t>
  </si>
  <si>
    <t>Polarisasi KPI : maximize (prosedur operasional bank lengkap maka penilaian kinerja baik)</t>
  </si>
  <si>
    <t>Jumlah prosedur terkait implementasi strategi pendanaan yang disusun</t>
  </si>
  <si>
    <t>Jumlah prosedur/instruksi kerja operasional TI</t>
  </si>
  <si>
    <t xml:space="preserve">1. Prosedur/ instruksi kerja terkait dengan semua kegiatan yang berhubungan dengan IT Services, IT Project Management, IT Quality Assurance, IT Governance, IT Risk and Compliance, Capacity Planning, Planning and Budgeting, IT Security and Policy2. Polarisasi KPI : maximize </t>
  </si>
  <si>
    <t>Jumlah prosedur/instruksi kerja operasional TI dengan  standarisasi berdasarkan ISO TI atau disesuaikan regulasi terkait TI</t>
  </si>
  <si>
    <t xml:space="preserve">1. Ruang lingkup prosedur/instruksi kerja operasional TI dalam aspek IT Security and Policy, IT Planning and Budgeting, IT Risk and Compliance, Testing and Quality Assurance, IT Project management serta kegiatan bidang IT Governance, Risk and Compliance2. Polarisasi KPI : maximize </t>
  </si>
  <si>
    <t>Jumlah prosedur/instruksi kerja operasional TI dengan standarisasi berdasarkan ISO TI atau disesuaikan regulasi terkait TI</t>
  </si>
  <si>
    <t>Jumlah prosedur/instruksi kerja terkait Data Center dan DRC termasuk Component Failure Impact Analysis (CFIA) dan/atau Disaster Recovery Plan (DRP)</t>
  </si>
  <si>
    <t>Polarisasi KPI: maximize</t>
  </si>
  <si>
    <t>Jumlah prosedur/instruksi kerja terkait SDLC core system banking untuk internal dan eksternal</t>
  </si>
  <si>
    <t xml:space="preserve">Jumlah prosedur/instruksi kerja terkait SDLC core/non core system banking/aplikasi MIS  berbasis VAS  </t>
  </si>
  <si>
    <t xml:space="preserve">Jumlah prosedur/instruksi kerja terkait SDLC core/non core system banking/aplikasi MIS berbasis VAS  untuk internal </t>
  </si>
  <si>
    <t>Jumlah prosedur/instruksi kerja terkait SDLC core/non core system banking/aplikasi MIS berbasis VAS untuk eksternal</t>
  </si>
  <si>
    <t>Jumlah prosedur/instruksi kerja terkait SDLC core/non core system banking/middleware untuk internal dan eksternal</t>
  </si>
  <si>
    <t>Jumlah prosedur/instruksi kerja terkait SDLC non core system banking untuk internal dan eksternal</t>
  </si>
  <si>
    <t>Jumlah prosedur/instruksi kerja terkait SDLC sistem middleware untuk internal dan eksternal</t>
  </si>
  <si>
    <t xml:space="preserve">Jumlah sanggahan peserta tender </t>
  </si>
  <si>
    <t>Perlu penetapan definisi dan kriteria sanggahan. Peran dan tugas : penantausahaan jumlah, jenis dan tindak lanjut sanggahan. Skor penilaian : Tidak terdapat sanggahan peserta tender (customer eksternal/vendor) mendapat nilai kinerja 100/baik atau sesuai harapan, sedangkan apabila ditemukan sanggahan (meskipun jumlahnya 1) mendapat nilai kinerja 80/ tidak baik atau tidak sesuai harapan.</t>
  </si>
  <si>
    <t xml:space="preserve">Jumlah sistem middleware yang dikembangkan oleh divisi TI dan atau digunakan Bank BPD Bali untuk internal dan atau mitra strategis  </t>
  </si>
  <si>
    <r>
      <rPr>
        <sz val="11"/>
        <color theme="1"/>
        <rFont val="Calibri"/>
        <family val="2"/>
      </rPr>
      <t xml:space="preserve">Jumlah SOP terkini terkait </t>
    </r>
    <r>
      <rPr>
        <i/>
        <sz val="11"/>
        <color theme="1"/>
        <rFont val="Calibri"/>
        <family val="2"/>
      </rPr>
      <t xml:space="preserve">card center </t>
    </r>
    <r>
      <rPr>
        <sz val="11"/>
        <color theme="1"/>
        <rFont val="Calibri"/>
        <family val="2"/>
      </rPr>
      <t>yang disusun</t>
    </r>
  </si>
  <si>
    <r>
      <rPr>
        <sz val="11"/>
        <color theme="1"/>
        <rFont val="Calibri"/>
        <family val="2"/>
      </rPr>
      <t xml:space="preserve">Jumlah SOP terkini terkait </t>
    </r>
    <r>
      <rPr>
        <i/>
        <sz val="11"/>
        <color theme="1"/>
        <rFont val="Calibri"/>
        <family val="2"/>
      </rPr>
      <t xml:space="preserve">service quality </t>
    </r>
    <r>
      <rPr>
        <sz val="11"/>
        <color theme="1"/>
        <rFont val="Calibri"/>
        <family val="2"/>
      </rPr>
      <t>dan</t>
    </r>
    <r>
      <rPr>
        <i/>
        <sz val="11"/>
        <color theme="1"/>
        <rFont val="Calibri"/>
        <family val="2"/>
      </rPr>
      <t xml:space="preserve"> call center </t>
    </r>
    <r>
      <rPr>
        <sz val="11"/>
        <color theme="1"/>
        <rFont val="Calibri"/>
        <family val="2"/>
      </rPr>
      <t>yang disusun</t>
    </r>
  </si>
  <si>
    <t>Jumlah temuan audit internal yang ditindaklanjuti</t>
  </si>
  <si>
    <t>Pengukuran KPI : Tingkat kepuasan atasan penilai/  satker terkait atas tindak lanjut optimal temuan audit internal di unit kerja mencakup :  permintaan, pemeliharaan dan pembayaran kebutuhan infrastruktur dan fasilitas Bank; serta laporan pajak. Polarisasi KPI : maximize (semakin tinggi tingkat kepuasan, semakin baik kinerja)</t>
  </si>
  <si>
    <t>Jumlah temuan audit internal yang ditindaklanjuti secara optimal</t>
  </si>
  <si>
    <t>Pengukuran KPI : Tingkat kepuasan atasan penilai/satker terkait atas tindak lanjut optimal temuan audit internal di unit kerja. Polarisasi KPI : maximize</t>
  </si>
  <si>
    <t xml:space="preserve">Jumlah total aplikasi berbasis Value Added Services yang dikembangkan dan atau digunakan oleh divisi TI Bank BPD Bali untuk internal dan atau mitra strategis  </t>
  </si>
  <si>
    <t xml:space="preserve"> Polarisasi KPI : maximize</t>
  </si>
  <si>
    <t xml:space="preserve">Jumlah total aplikasi yang dikembangkan oleh divisi TI dan atau digunakan Bank BPD Bali untuk internal dan atau mitra strategis  </t>
  </si>
  <si>
    <t>1. Polarisasi KPI : maximize</t>
  </si>
  <si>
    <t xml:space="preserve">Jumlah total delivery channel </t>
  </si>
  <si>
    <t>IKU menghitung seluruh delivery channel yang digunakan oleh bank  yang bersifat digital.</t>
  </si>
  <si>
    <r>
      <rPr>
        <sz val="11"/>
        <color theme="1"/>
        <rFont val="Calibri"/>
        <family val="2"/>
      </rPr>
      <t xml:space="preserve">Jumlah </t>
    </r>
    <r>
      <rPr>
        <i/>
        <sz val="11"/>
        <color theme="1"/>
        <rFont val="Calibri"/>
        <family val="2"/>
      </rPr>
      <t xml:space="preserve">total delivery channel </t>
    </r>
    <r>
      <rPr>
        <sz val="11"/>
        <color theme="1"/>
        <rFont val="Calibri"/>
        <family val="2"/>
      </rPr>
      <t xml:space="preserve"> (berbasis digital)</t>
    </r>
  </si>
  <si>
    <t>IKU menghitung seluruh delivery channel yang digunakan oleh bank yang bersifat digital.</t>
  </si>
  <si>
    <t>Jumlah total delivery channel  (jarkan)</t>
  </si>
  <si>
    <t>KPI mengukur delivery channel yang digunakan oleh bank yang bersifat fisik (jaringan kantor = jarkan).</t>
  </si>
  <si>
    <t xml:space="preserve">Jumlah total delivery channel 
</t>
  </si>
  <si>
    <t>1. delivery channel didefinisikan sebagai jumlah mitra strategis yang bekerja sama terkait implementasi project TI oleh Bank BPD Bali baik sebagai vendor atau pengguna/ user layanan dari mitra strategis lainnya2. Polarisasi KPI : maximize (semakin besar jumlah total delivery channel maka jangkauan layanan semakin luas, semakin baik pencapaian kinerja)</t>
  </si>
  <si>
    <r>
      <rPr>
        <sz val="11"/>
        <color theme="1"/>
        <rFont val="Calibri"/>
        <family val="2"/>
      </rPr>
      <t xml:space="preserve">Jumlah </t>
    </r>
    <r>
      <rPr>
        <i/>
        <sz val="11"/>
        <color theme="1"/>
        <rFont val="Calibri"/>
        <family val="2"/>
      </rPr>
      <t>total delivery channel (digital banking)</t>
    </r>
  </si>
  <si>
    <t>IKU menghitung seluruh delivery channel yang digunakan oleh bank yang berbasis digital banking.</t>
  </si>
  <si>
    <t>Jumlah total delivery channel (digital)</t>
  </si>
  <si>
    <t>KPI mengukur delivery channel yang digunakan oleh bank, yang bersifat digital.</t>
  </si>
  <si>
    <r>
      <rPr>
        <sz val="11"/>
        <color theme="1"/>
        <rFont val="Calibri"/>
        <family val="2"/>
      </rPr>
      <t xml:space="preserve">Jumlah </t>
    </r>
    <r>
      <rPr>
        <i/>
        <sz val="11"/>
        <color theme="1"/>
        <rFont val="Calibri"/>
        <family val="2"/>
      </rPr>
      <t>total delivery channel (e-banking</t>
    </r>
    <r>
      <rPr>
        <sz val="11"/>
        <color theme="1"/>
        <rFont val="Calibri"/>
        <family val="2"/>
      </rPr>
      <t>)</t>
    </r>
  </si>
  <si>
    <t>IKU menghitung seluruh delivery channel yang digunakan oleh bank yang berbasis e-banking..</t>
  </si>
  <si>
    <t>Jumlah total kartu debit dan kartu kredit yang dimiliki nasabah</t>
  </si>
  <si>
    <t>Jumlah total kartu yang dimiliki nasabah</t>
  </si>
  <si>
    <t>Dalam KPI ini, kartu mencakup kartu debit, kartu custom dan kartu co-branding,</t>
  </si>
  <si>
    <t>Jumlah transaksi (deal slip) terkait bisnis treasury</t>
  </si>
  <si>
    <t xml:space="preserve">KPI ini mengukur jumlah transaksi (deal slip) terkait bisnis treasury yang diselesaikan </t>
  </si>
  <si>
    <t>Ketepatan waktu dalam pemenuhan pemeriksaan laporan finansial bank sesuai SLA</t>
  </si>
  <si>
    <t>Waktu</t>
  </si>
  <si>
    <t>Ketepatan waktu pelaksanaan UAT  pada project TI untuk pengembangan sistem core/non core banking</t>
  </si>
  <si>
    <t>Ketepatan waktu penyelesaian tindak lanjut atas  temuan audit TI bank dan/atau penetration testing</t>
  </si>
  <si>
    <t>Ketepatan waktu replikasi penyimpanan data pada Data Center dan  Data Recovery Center (DRC)</t>
  </si>
  <si>
    <t>Net Interest Margin</t>
  </si>
  <si>
    <t>Formula:NIM = [(Bunga yang didapatkan  – Bunga yang harus dibayarkan)/Total kredit yang disalurkan] * 100%</t>
  </si>
  <si>
    <t>Net Interest Margin (NIM)</t>
  </si>
  <si>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</si>
  <si>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t>Nilai total penghimpunan dana</t>
  </si>
  <si>
    <t>Number of Account (NOA)  baru</t>
  </si>
  <si>
    <t>Number of Account (NOA)  baru (kredit korporasi)</t>
  </si>
  <si>
    <t>Pelaporan   DHIB  yang dilaporkan KPDHN kepada BI dan penyampaian DHN ke kantor cabang telah sesuai  per periode dan laporan Berkala dan laporan Insidental telah sesuai tanggal pengiriman .</t>
  </si>
  <si>
    <t>1. Melakukan koordinasi dengan pihak Regulator/Bank Indonesia terkait penatausahaan dan pelaporan  DHIB serta pengiriman laporan Berkala dan laporan Insidental telah dilakukan setiap tahun paling lambat tanggal 31 Maret tahun berikutnya.2.Menginformasikan atas terjadinya transaksi yang mencurigakan (terkait dengan pelaksanaan program APU dan PPT) untuk ditindaklanjuti sesuai dengan ketentuan3. Polarisasi KPI : minimize</t>
  </si>
  <si>
    <t>Pendapatan bunga kredit korporasi</t>
  </si>
  <si>
    <t>Total nilai bunga yang diperoleh dari penyaluran kredit korporasi.</t>
  </si>
  <si>
    <t>Pendapatan bunga kredit ritel, mikro &amp; konsumer</t>
  </si>
  <si>
    <t>Total nilai bunga yang diperoleh dari penyaluran kredit ritel, mikro &amp; konsumer.</t>
  </si>
  <si>
    <t>Pendapatan bunga non kredit</t>
  </si>
  <si>
    <t>KPI ini mengukur jumlah pendapatan bunga non kredit dari transaksi bisnis treasury</t>
  </si>
  <si>
    <t>Penerimaan kredit hapus buku</t>
  </si>
  <si>
    <r>
      <rPr>
        <sz val="11"/>
        <color theme="1"/>
        <rFont val="Calibri"/>
        <family val="2"/>
      </rPr>
      <t xml:space="preserve">Persentase debitur  yang membaik status </t>
    </r>
    <r>
      <rPr>
        <i/>
        <sz val="11"/>
        <color theme="1"/>
        <rFont val="Calibri"/>
        <family val="2"/>
      </rPr>
      <t>collection</t>
    </r>
    <r>
      <rPr>
        <sz val="11"/>
        <color theme="1"/>
        <rFont val="Calibri"/>
        <family val="2"/>
      </rPr>
      <t>-nya</t>
    </r>
  </si>
  <si>
    <t xml:space="preserve">Formula:Persentase debitur yang membaik status collection-nya = (Jumlah debitur yang berubah menjadi status collection 2 / Total jumlah debitur dengan status collection 3, 4 dan 5) * 100% </t>
  </si>
  <si>
    <t>Persentase kajian analisis pemberian dana bergulir atau dana mismatch dalam rangka pengelolaan APEX secara tepat waktu</t>
  </si>
  <si>
    <t>KPI ini mengukur proporsi jumlah kajian analisis pemberian dana bergulir atau dana mismatch dalam rangka pengelolaan APEX secara tepat waktu dan sasarannya terhadap total keseluruhan kajian analisis pemberian ana bergulir atau dana mismatch dalam rangka pengelolaan APEX yang harus dilakukan</t>
  </si>
  <si>
    <t>Persentase kajian terhadap kebutuhan karyawan yang sesuai dengan perubahan susunan organisasi terkait perubahan strategi atau visi bank secara tepat waktu</t>
  </si>
  <si>
    <t>KPI ini mengukur persentase kajian terhadap kebutuhan karyawan yang sesuai dengan perubahan Susunan organisasi terkait perubahan strategi atau visi Bank yang diselesaikan sesuai tenggat waktu yang ditentukan</t>
  </si>
  <si>
    <t>Persentase kajian terkait pemantauan situasi pasar dalam dan luar negeri secara tepat waktu</t>
  </si>
  <si>
    <t>KPI ini mengukur persentase kajian terkait pemantauan situasi pasar dalam dan luar negeri sesuai tenggat waktu yang ditentukan.</t>
  </si>
  <si>
    <r>
      <rPr>
        <sz val="11"/>
        <color theme="1"/>
        <rFont val="Calibri"/>
        <family val="2"/>
      </rPr>
      <t xml:space="preserve">Persentase keakuratan dan keterkinian </t>
    </r>
    <r>
      <rPr>
        <i/>
        <sz val="11"/>
        <color theme="1"/>
        <rFont val="Calibri"/>
        <family val="2"/>
      </rPr>
      <t xml:space="preserve">database </t>
    </r>
    <r>
      <rPr>
        <sz val="11"/>
        <color theme="1"/>
        <rFont val="Calibri"/>
        <family val="2"/>
      </rPr>
      <t xml:space="preserve">dalam Sistem Informasi Manajemen (SIM) SDM </t>
    </r>
  </si>
  <si>
    <r>
      <rPr>
        <sz val="11"/>
        <color theme="1"/>
        <rFont val="Calibri"/>
        <family val="2"/>
      </rPr>
      <t xml:space="preserve">KPI ini mengukur proporsi </t>
    </r>
    <r>
      <rPr>
        <i/>
        <sz val="11"/>
        <color theme="1"/>
        <rFont val="Calibri"/>
        <family val="2"/>
      </rPr>
      <t xml:space="preserve">database </t>
    </r>
    <r>
      <rPr>
        <sz val="11"/>
        <color theme="1"/>
        <rFont val="Calibri"/>
        <family val="2"/>
      </rPr>
      <t xml:space="preserve">dalam Sistem Informasi Manajemen (SIM) SDM </t>
    </r>
    <r>
      <rPr>
        <sz val="11"/>
        <color theme="1"/>
        <rFont val="Calibri"/>
        <family val="2"/>
      </rPr>
      <t xml:space="preserve">yang akurat dan terkini terhadap keseluruhan </t>
    </r>
    <r>
      <rPr>
        <i/>
        <sz val="11"/>
        <color theme="1"/>
        <rFont val="Calibri"/>
        <family val="2"/>
      </rPr>
      <t xml:space="preserve">database </t>
    </r>
    <r>
      <rPr>
        <sz val="11"/>
        <color theme="1"/>
        <rFont val="Calibri"/>
        <family val="2"/>
      </rPr>
      <t>dalam SIM SDM</t>
    </r>
  </si>
  <si>
    <t>Persentase keakuratan data yang dibutuhkan dalam kajian pengelolaan portofolio asset dan liability bank</t>
  </si>
  <si>
    <t>KPI ini mengukur persentase keakuratan data yang dibutuhkan dalam kajian pengelolaan portofolio asset dan liability bank.</t>
  </si>
  <si>
    <t xml:space="preserve">Persentase keakuratan deal slip dari transaksi capital market </t>
  </si>
  <si>
    <t xml:space="preserve">KPI ini mengukur persentase keakuratan deal slip dari transaksi capital market </t>
  </si>
  <si>
    <t>Persentase keakuratan deal slip dari transaksi Money Market dan Forex Market</t>
  </si>
  <si>
    <t>KPI ini mengukur persentase keakuratan deal slip dari transaksi Money Market dan Forex Market</t>
  </si>
  <si>
    <t xml:space="preserve">Persentase keakuratan penginputan data, reuters/refinitiv, bloomberg terkait transaksi capital market </t>
  </si>
  <si>
    <t xml:space="preserve">KPI ini mengukur persentase keakuratan penginputan data, reuters/refinitiv, bloomberg terkait transaksi capital market </t>
  </si>
  <si>
    <t xml:space="preserve">Persentase keakuratan penginputan data, reuters/refinitiv, bloomberg terkait transaksi money market dan forex market </t>
  </si>
  <si>
    <t xml:space="preserve">KPI ini mengukur persentase keakuratan penginputan data, reuters/refinitiv, bloomberg terkait transaksi money market dan forex market </t>
  </si>
  <si>
    <t>Persentase kebijakan dan/atau standar operasional prosedur (SOP) pengelolaan SDM yang sudah diimplementasikan secara konsisten dan sesuai ketentuan bank</t>
  </si>
  <si>
    <t>KPI ini mengukur proporsi kebijakan dan/atau SOP pengelolaan SDM yang sudah diimplementasikan  di semua unit kerja secara konsisten dan sesuai ketentuan bank terhadap keseluruhan kebijakan dan/SOP pengelolaan SDM yang ada</t>
  </si>
  <si>
    <t>Persentase kegiatan program transformasi yang dirampungkan sesuai dengan kaidah OTOBOS</t>
  </si>
  <si>
    <t>Formula:Persentase = (Jumlah program transformasi yang dirampungkan sesuai kaidah OTOBOS / Jumlah total program transformasi diimplementasikan) * 100%OTOBOS = On Time, On Budget, On Specification</t>
  </si>
  <si>
    <t>Persentase kelengkapan data yang dibutuhkan dalam kajian pengelolaan portofolio asset dan liability bank secara tepat waktu</t>
  </si>
  <si>
    <t>KPI ini mengukur persentase kelengkapan data yang dibutuhkan dalam kajian pengelolaan portofolio asset dan liability bank sesuai tenggat waktu yang ditentukan.</t>
  </si>
  <si>
    <t>Persentase kesesuaian atau  keakuratan basis data profil fraud internal dan fraud eksternal terhadap data history fraud</t>
  </si>
  <si>
    <t>KPI ini mengukur proporsi kesesuaian atau  keakuratan basis data profil fraud internal dan fraud eksternal terhadap data history fraud</t>
  </si>
  <si>
    <t xml:space="preserve">Persentase kesesuaian conditions serta tarif Nostro bank koresponden dengan PKS </t>
  </si>
  <si>
    <t>KPI ini mengukur persentase kesesuaian conditions serta tarif Nostro bank koresponden dengan PKS</t>
  </si>
  <si>
    <t xml:space="preserve">Persentase kesesuaian materi-materi pendidikan dan pelatihan terhadap kebutuhan bank </t>
  </si>
  <si>
    <r>
      <rPr>
        <sz val="11"/>
        <color theme="1"/>
        <rFont val="Calibri"/>
        <family val="2"/>
      </rPr>
      <t>KPI ini mengukur persentase kesesuaian materi-materi pendidikan dan pelatihan terhadap kebutuhan bank, yaitu program pendidikan dan pelatihan (</t>
    </r>
    <r>
      <rPr>
        <i/>
        <sz val="11"/>
        <color theme="1"/>
        <rFont val="Calibri"/>
        <family val="2"/>
      </rPr>
      <t>training need analysis</t>
    </r>
    <r>
      <rPr>
        <sz val="11"/>
        <color theme="1"/>
        <rFont val="Calibri"/>
        <family val="2"/>
      </rPr>
      <t>)</t>
    </r>
  </si>
  <si>
    <t>Persentase kesesuaian nominal anggaran  project TI bank untuk internal dan eksternal</t>
  </si>
  <si>
    <t>1. ((∑ jumlah nominal anggaran semua project TI untuk internal dan eksternal yang digunakan)/( ∑  total nominal anggaran semua project TI untuk internal dan eksternal yang dianggarkan)) x 1002. Polarisasi KPI : maximize</t>
  </si>
  <si>
    <t>Persentase kesesuaian nominal anggaran project TI bank untuk internal dan eksternal</t>
  </si>
  <si>
    <t>Persentase kesesuaian pemenuhan kebutuhan tenaga alih daya terhadap kebutuhan organisasi</t>
  </si>
  <si>
    <t>KPI in mengukur persentase kesesuaian realisasi pemenuhan kebutuhan tenaga alih daya terhadap kebutuhan organisasi</t>
  </si>
  <si>
    <t>Persentase kesesuaian perencanaan
SDM dengan realisasinya</t>
  </si>
  <si>
    <t>KPI ini mengukur proporsi jumlah formasi kebutuhan SDM yang telah sesuai dengan kebutuhan organisasi bank terhadap keseluruhan formasi kebutuhan SDM</t>
  </si>
  <si>
    <t>Persentase kesesuaian realisasi terhadap anggaran pelaksanaan pelatihan/pendidikan Satuan Kerja dan Kantor Cabang</t>
  </si>
  <si>
    <t>KPI ini mengukur persentase kesesuaian realisasi terhadap anggaran pelaksanaan pelatihan/pendidikan Satuan Kerja dan Kantor Cabang</t>
  </si>
  <si>
    <t>Persentase kesesuaian rencana formasi kebutuhan SDM dengan kebutuhan organisasi bank</t>
  </si>
  <si>
    <t>Persentase ketepatan penyampaian laporan baik harian,mingguan, bulanan, triwulan, tahunan kepada pihak internal dan eksternal</t>
  </si>
  <si>
    <t>KPI ini mengukur proporsi penyampaian keseluruhan laporan, baik harian, mingguan, bulanan, triwulan dan tahunan kepada pihak intrnal dan eksternal secara tepat waktu terhadap total keseluruhan laporan yang harus disampaikan</t>
  </si>
  <si>
    <t>Persentase ketepatan penyampaian laporan kepada pihak internal dan eksternal</t>
  </si>
  <si>
    <t>KPI ini mengukur proporsi penyampaian keseluruhan laporan, baik harian, bulanan, triwulan dan tahunan (antara lan: laporan Transfer Dana setiap bulan, laporan Lalu lintas Devisa setiap bulan, laporan Obox dan Antasena setiap hari kerja) kepada pihak intrnal dan eksternal secara tepat waktu terhadap total keseluruhan laporan yang harus disampaikan.</t>
  </si>
  <si>
    <t xml:space="preserve">Persentase monitoring pasif sesuai rencana </t>
  </si>
  <si>
    <t xml:space="preserve">Persentase pangsa pasar kredit di regional </t>
  </si>
  <si>
    <t>Formula:Persentasa pangsa pasar kredit di regional = (Total nilai kredit yang disalurkan oleh Bank BPD Bali di Provinsi Bali / Total nilai kredit yang tersalurkan di Provinsi Bali) * 100%</t>
  </si>
  <si>
    <t xml:space="preserve">Persentase pangsa pasar kredit korporasi di regional </t>
  </si>
  <si>
    <t>Formula:Persentasa pangsa pasar kredit korporasi di regional = (Total nilai kredit korporasi yang disalurkan oleh Bank BPD Bali di Provinsi Bali / Total nilai kredit korporasi yang tersalurkan di Provinsi Bali) * 100%</t>
  </si>
  <si>
    <t xml:space="preserve">Persentase pangsa pasar kredit RMK di regional </t>
  </si>
  <si>
    <t>Formula:Persentasa pangsa pasar kredit RMK di regional = (Total nilai kredit RMK yang disalurkan oleh Bank BPD Bali di Provinsi Bali / Total nilai kredit RMK yang tersalurkan di Provinsi Bali) * 100%</t>
  </si>
  <si>
    <t>Persentase pelaksanaan audit yang berjalan sesuai Program Kerja Audit Tahunan (PKAT)  dan sejalan dengan kebijakan, dan prosedur bank</t>
  </si>
  <si>
    <t>KPI ini merupakan proporsi realisasi audit yang terlaksana sesuai PKAT dan sejalan dengan kebijakan, prosedur bank terhadap seluruh audit yang direncanakan</t>
  </si>
  <si>
    <t>Persentase pelaksanaan keseluruhan audit yang berjalan sesuai Program Kerja Audit Tahunan (PKAT)  dan sejalan dengan kebijakan, dan prosedur bank</t>
  </si>
  <si>
    <t xml:space="preserve">KPI ini merupakan proporsi realisasi keseluruhan audit (audit umum, audit khusus, surprise audit) yang terlaksana sesuai PKAT dan sejalan dengan kebijakan, prosedur bank terhadap seluruh audit yang direncanakan. </t>
  </si>
  <si>
    <t>KPI merupakan proporsi realisasi pelaksanaan konsultansi terkait pengendalian intern yang berjalan tepat waktu sesuai rencana terhadap total konsultansi yang akan dilaksanakan</t>
  </si>
  <si>
    <t>Persentase pelaksanaan program internalisasi budaya kerja sesuai rencana</t>
  </si>
  <si>
    <t>KPI ini mengukur proporsi program internalisasi budaya kerja yang telah dilaksanakan secara tepat waktu dan sesuai dengan sasaran yang direncanakan terhadap keseluruhan  program internalisasi budaya kerja yang akan diimplementasikan</t>
  </si>
  <si>
    <t>Persentase pelaksanaan program internalisasi budaya kerja sesuai rencana.</t>
  </si>
  <si>
    <t>KPI ini mengukur proporsi program internalisasi budaya kerja yang telah dilaksanakan secara tepat waktu dan sesuai dengan sasaran yang direncanakan terhadap keseluruhan  program internalisasi budaya kerja yang akan diimplementasikan.</t>
  </si>
  <si>
    <t>Persentase pelaksanaan program manajemen perubahan sesuai rencana</t>
  </si>
  <si>
    <t>KPI ini mengukur proporsi jumlah program manajemen perubahan yang telah telaksana secara tepat waktu dan sesuai sasaran yang direncanakan terhadap keseluruhan program manajemen perubahan yang akan diimplementasikan</t>
  </si>
  <si>
    <t>Persentase pelaksanaan program manajemen perubahan sesuai rencana.</t>
  </si>
  <si>
    <t>KPI ini mengukur proporsi jumlah program manajemen perubahan yang telah telaksana secara tepat waktu dan sesuai sasaran yang direncanakan terhadap keseluruhan program manajemen perubahan yang akan diimplementasikan.</t>
  </si>
  <si>
    <t>Persentase pelaksanaan surprise audit dan/atau audit khusus yang berjalan sesuai Program Kerja Audit Tahunan (PKAT)  dan sejalan dengan kebijakan, dan prosedur bank</t>
  </si>
  <si>
    <t>Persentase pemanfaatan anggaran</t>
  </si>
  <si>
    <r>
      <rPr>
        <sz val="11"/>
        <color theme="1"/>
        <rFont val="Calibri"/>
        <family val="2"/>
      </rPr>
      <t xml:space="preserve">Metode perhitungan persentase pemanfaatan anggaran: total realisasi/total anggaran* 100%). Target persentase pemanfaatan anggaran 90%-95%. Apabila % berada di rentang 90%-95% mendapat skor 100/baik atau sesuai harapan. Apabila di bawah atau di atas 90% memperoleh skor 80/tidak baik atau tidaksesuai harapan. </t>
    </r>
    <r>
      <rPr>
        <b/>
        <sz val="11"/>
        <color theme="1"/>
        <rFont val="Calibri"/>
        <family val="2"/>
      </rPr>
      <t xml:space="preserve">Polarisasi KPI </t>
    </r>
    <r>
      <rPr>
        <sz val="11"/>
        <color theme="1"/>
        <rFont val="Calibri"/>
        <family val="2"/>
      </rPr>
      <t>: stabilize (apabila memperoleh skor 80 maka nilai kinerja kurang/tidak baik)</t>
    </r>
  </si>
  <si>
    <t>Persentase pemenuhan administrasi kredit</t>
  </si>
  <si>
    <t>Formula:Persentase  = (Jumlah administrasi yang dipenuhi sesuai SLA / Jumlah total butir SLA administrasi kedit) * 100%</t>
  </si>
  <si>
    <t>Persentase pemenuhan dokumen strategis bank sesuai tenggat waktu</t>
  </si>
  <si>
    <t>Formula:Persentase = (Jumlah dokumen strategis bank yang tersedia sesuai tenggat waktu / Jumlah total dokumen strategis yang wajib disusun) * 100%Dokumen strategis: KUD, Program Kerja dan Anggaran, Kesepakatan Target Kinerja</t>
  </si>
  <si>
    <t>Persentase pemenuhan evaluasi bulanan ke cabang</t>
  </si>
  <si>
    <t>Formula:Persentase = (Jumlah evaluasi yang dilakukan sesuai timeline / Jumlah evaluasi  yang direncanakan) * 100%</t>
  </si>
  <si>
    <r>
      <rPr>
        <sz val="11"/>
        <color theme="1"/>
        <rFont val="Calibri"/>
        <family val="2"/>
      </rPr>
      <t xml:space="preserve">Persentase pemenuhan evaluasi dan koordinasi sesuai </t>
    </r>
    <r>
      <rPr>
        <i/>
        <sz val="11"/>
        <color theme="1"/>
        <rFont val="Calibri"/>
        <family val="2"/>
      </rPr>
      <t>timeline</t>
    </r>
  </si>
  <si>
    <t>Formula:Persentase = (Jumlah sesi koordinasi yang terlaksana / Jumlah sesi koordinasi yang direncanakan) * 100%</t>
  </si>
  <si>
    <t>Persentase pemenuhan evaluasi dan penyusunan annual &amp; sustainability  report, company profile dan press released secara efektif</t>
  </si>
  <si>
    <t xml:space="preserve">Termasuk menjadi koordinator penyusunan annual report dan RAKB. Pengukuran KPI : tingkat kepuasan atasan penilai/satker/organisasi, dilakukan melalui survei dan penilaian berkala. Perlu penetapan skor, parameter dan kriteria penilaian. Polarisasi KPI : maximize </t>
  </si>
  <si>
    <t>Persentase pemenuhan evaluasi rencana bisnis bank</t>
  </si>
  <si>
    <t>Formula:Persentase = (Jumlah sesi evaluasi yang terlaksana / Jumlah sesi evaluasi yang direncanakan) * 100%</t>
  </si>
  <si>
    <t>Persentase pemenuhan implementasi kebijakan selera risiko, toleransi risiko dan limit risiko</t>
  </si>
  <si>
    <t>Tingkat kepuasan atasan penilai dan/atau pihak terkait atas ketentuan selera risiko, toleransi risiko dan limit risiko  yang disampaikan sesuai dengan SLA dan/atau melalui survey.</t>
  </si>
  <si>
    <t>Persentase pemenuhan jumlah hari pelatihan per karyawan per tahun sesuai ketentuan bank</t>
  </si>
  <si>
    <t>KPI ini mengukur proporsi karyawan yang telah terpenuhi jumlah hari pelatihan sesuai ketentuan bank terhadap total karyawan Bank BPD Bali</t>
  </si>
  <si>
    <t>Persentase pemenuhan kajian/usulan yang berkualitas</t>
  </si>
  <si>
    <t>Formula:Persentase =  (Jumlah butir penilaian yang memenuhi standar/total jumlah butir penilaian) * 100%</t>
  </si>
  <si>
    <t>Persentase pemenuhan kebutuhan likuiditas cabang</t>
  </si>
  <si>
    <t>KPI ini mengukur pemenuhan kebutuhan likuiditas seluruh kantor cabang</t>
  </si>
  <si>
    <t>Persentase pemenuhan kegiatan promosi produk dana dan jasa</t>
  </si>
  <si>
    <t>Formula:Persentase = (Jumlah kegiatan promosi produk dana dan jasa yang terlaksana / Jumlah kegiatan promosii yang direncanakan) * 100%</t>
  </si>
  <si>
    <t>Persentase pemenuhan kerjasama terkait produk dana dan jasa</t>
  </si>
  <si>
    <t>Formula:Persentase = (Jumlah kerjasama terkait produk dana dan jasa yang terlaksana / Jumlah kerjasama yang direncanakan) * 100%Cakupan kerjasama adalah yang bersifat kelembagaan ( LPD, dll.)</t>
  </si>
  <si>
    <t>Persentase pemenuhan kesesuaian sistem kompensasi dan kesejahteraan karyawan mengikuti ketentuan yang berlaku khususnya terkait pajak.</t>
  </si>
  <si>
    <t>KPI ini mengukur persentase pemenuhan kesesuaian sistem kompensasi dan kesejahteraan karyawan mengikuti ketentuan yang berlaku khususnya terkait pajak.</t>
  </si>
  <si>
    <t>Persentase pemenuhan keterkinian perjanjian kerjasama dengan pihak eksternal</t>
  </si>
  <si>
    <t>Formula:Persentase pemenuhan = (Jumlah perjanjian kerjasama yang telah terkinikan / Jumlah perjanjian kerjasama yang direncanakan untuk diterkinikan) * 100%</t>
  </si>
  <si>
    <t>Persentase pemenuhan ketersediaan saldo ABA dan Nostro sesuai ketentuan bank</t>
  </si>
  <si>
    <t>KPI ini mengukur proporsi pemenuhan ketersediaan saldo ABA dan Nostro yang sudah sesuai ketentuan bank terdapat seluruh kegiatan pemenuhan saldo ABA dan Nostro yang harus dipenuhi</t>
  </si>
  <si>
    <r>
      <rPr>
        <sz val="11"/>
        <color theme="1"/>
        <rFont val="Calibri"/>
        <family val="2"/>
      </rPr>
      <t xml:space="preserve">Persentase pemenuhan koordinasi sesuai </t>
    </r>
    <r>
      <rPr>
        <i/>
        <sz val="11"/>
        <color theme="1"/>
        <rFont val="Calibri"/>
        <family val="2"/>
      </rPr>
      <t>timeline</t>
    </r>
  </si>
  <si>
    <t>Persentase pemenuhan kualitas analisis risiko kredit dan DPK</t>
  </si>
  <si>
    <r>
      <rPr>
        <b/>
        <sz val="11"/>
        <color theme="1"/>
        <rFont val="Calibri"/>
        <family val="2"/>
      </rPr>
      <t>Pengukuran KPI :</t>
    </r>
    <r>
      <rPr>
        <sz val="11"/>
        <color theme="1"/>
        <rFont val="Calibri"/>
        <family val="2"/>
      </rPr>
      <t xml:space="preserve"> tingkat kepuasan atasan penilai/satker terkait/organisasi atas kualitas analisis risiko kredit dan DPK dari aspek pengendalian dan mitigasi risiko, bisa dilakukan melalui survei berkala / </t>
    </r>
    <r>
      <rPr>
        <i/>
        <sz val="11"/>
        <color theme="1"/>
        <rFont val="Calibri"/>
        <family val="2"/>
      </rPr>
      <t xml:space="preserve">indepth interview. </t>
    </r>
    <r>
      <rPr>
        <b/>
        <sz val="11"/>
        <color theme="1"/>
        <rFont val="Calibri"/>
        <family val="2"/>
      </rPr>
      <t xml:space="preserve">Polarisasi KPI </t>
    </r>
    <r>
      <rPr>
        <i/>
        <sz val="11"/>
        <color theme="1"/>
        <rFont val="Calibri"/>
        <family val="2"/>
      </rPr>
      <t>: maximize</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</si>
  <si>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</si>
  <si>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Implementasi ERM yang meliputi kebijakan, tata kelola, metodologi, proses dan sistem informasi untuk mendukung penerapan manajemen risiko yang melekat di unit bisnis. </t>
    </r>
    <r>
      <rPr>
        <b/>
        <sz val="11"/>
        <color theme="1"/>
        <rFont val="Calibri"/>
        <family val="2"/>
      </rPr>
      <t>Pengukuran KPI :</t>
    </r>
    <r>
      <rPr>
        <sz val="11"/>
        <color theme="1"/>
        <rFont val="Calibri"/>
        <family val="2"/>
      </rPr>
      <t xml:space="preserve"> tingkat kepuasan atasan penilai/satker/  organisasi. </t>
    </r>
    <r>
      <rPr>
        <b/>
        <sz val="11"/>
        <color theme="1"/>
        <rFont val="Calibri"/>
        <family val="2"/>
      </rPr>
      <t xml:space="preserve">Polarisasi KPI </t>
    </r>
    <r>
      <rPr>
        <sz val="11"/>
        <color theme="1"/>
        <rFont val="Calibri"/>
        <family val="2"/>
      </rPr>
      <t>: maximize</t>
    </r>
  </si>
  <si>
    <t>Persentase pemenuhan kualitas analisis, kajian dan rekomendasi hukum dalam penyusunan kebijakan dan prosedur Bank</t>
  </si>
  <si>
    <r>
      <rPr>
        <sz val="11"/>
        <color theme="1"/>
        <rFont val="Calibri"/>
        <family val="2"/>
      </rPr>
      <t>Memperkuat</t>
    </r>
    <r>
      <rPr>
        <i/>
        <sz val="11"/>
        <color theme="1"/>
        <rFont val="Calibri"/>
        <family val="2"/>
      </rPr>
      <t xml:space="preserve"> legal standing/consequences/impact</t>
    </r>
    <r>
      <rPr>
        <sz val="11"/>
        <color theme="1"/>
        <rFont val="Calibri"/>
        <family val="2"/>
      </rPr>
      <t xml:space="preserve"> dan</t>
    </r>
    <r>
      <rPr>
        <i/>
        <sz val="11"/>
        <color theme="1"/>
        <rFont val="Calibri"/>
        <family val="2"/>
      </rPr>
      <t xml:space="preserve"> legal perspective </t>
    </r>
    <r>
      <rPr>
        <sz val="11"/>
        <color theme="1"/>
        <rFont val="Calibri"/>
        <family val="2"/>
      </rPr>
      <t xml:space="preserve">dalam penyusunan kebijakan dan prosedur Bank. </t>
    </r>
    <r>
      <rPr>
        <b/>
        <sz val="11"/>
        <color theme="1"/>
        <rFont val="Calibri"/>
        <family val="2"/>
      </rPr>
      <t xml:space="preserve">Pengukuran KPI </t>
    </r>
    <r>
      <rPr>
        <sz val="11"/>
        <color theme="1"/>
        <rFont val="Calibri"/>
        <family val="2"/>
      </rPr>
      <t xml:space="preserve">: tingkat kepuasan atasan penilai/satker/   organisasi, atas kualitas kajian/analisis/   rekomendasi yang diselesaikan, dapat dilakukan melalui penilaian dan evaluasi berkala. </t>
    </r>
    <r>
      <rPr>
        <b/>
        <sz val="11"/>
        <color theme="1"/>
        <rFont val="Calibri"/>
        <family val="2"/>
      </rPr>
      <t>Polarisasi KPI</t>
    </r>
    <r>
      <rPr>
        <sz val="11"/>
        <color theme="1"/>
        <rFont val="Calibri"/>
        <family val="2"/>
      </rPr>
      <t xml:space="preserve"> : maximize.</t>
    </r>
  </si>
  <si>
    <t xml:space="preserve">Persentase pemenuhan kualitas analisis, kajian dan rekomendasi hukum dalam penyusunan kebijakan dan prosedur Bank </t>
  </si>
  <si>
    <r>
      <rPr>
        <sz val="11"/>
        <color theme="1"/>
        <rFont val="Calibri"/>
        <family val="2"/>
      </rPr>
      <t>Memperkuat</t>
    </r>
    <r>
      <rPr>
        <i/>
        <sz val="11"/>
        <color theme="1"/>
        <rFont val="Calibri"/>
        <family val="2"/>
      </rPr>
      <t xml:space="preserve"> legal standing/consequences/impact</t>
    </r>
    <r>
      <rPr>
        <sz val="11"/>
        <color theme="1"/>
        <rFont val="Calibri"/>
        <family val="2"/>
      </rPr>
      <t xml:space="preserve"> dan</t>
    </r>
    <r>
      <rPr>
        <i/>
        <sz val="11"/>
        <color theme="1"/>
        <rFont val="Calibri"/>
        <family val="2"/>
      </rPr>
      <t xml:space="preserve"> legal perspective </t>
    </r>
    <r>
      <rPr>
        <sz val="11"/>
        <color theme="1"/>
        <rFont val="Calibri"/>
        <family val="2"/>
      </rPr>
      <t xml:space="preserve">dalam penyusunan kebijakan dan prosedur Bank. </t>
    </r>
    <r>
      <rPr>
        <b/>
        <sz val="11"/>
        <color theme="1"/>
        <rFont val="Calibri"/>
        <family val="2"/>
      </rPr>
      <t xml:space="preserve">Pengukuran KPI </t>
    </r>
    <r>
      <rPr>
        <sz val="11"/>
        <color theme="1"/>
        <rFont val="Calibri"/>
        <family val="2"/>
      </rPr>
      <t xml:space="preserve">: tingkat kepuasan atasan penilai/satker/organisasi, dapat dilakukan melalui penilaian dan evaluasi berkala. </t>
    </r>
    <r>
      <rPr>
        <b/>
        <sz val="11"/>
        <color theme="1"/>
        <rFont val="Calibri"/>
        <family val="2"/>
      </rPr>
      <t>Polarisasi KPI</t>
    </r>
    <r>
      <rPr>
        <sz val="11"/>
        <color theme="1"/>
        <rFont val="Calibri"/>
        <family val="2"/>
      </rPr>
      <t xml:space="preserve"> : maximize.</t>
    </r>
  </si>
  <si>
    <t>Persentase pemenuhan kualitas kajian atas penyusunan kebijakan prosedur dan kontrak pengadaan barang dan jasa secara optimal</t>
  </si>
  <si>
    <t>Mencakup a.l. atas kajian penyusunan/reviu BPP/SOP dan kontrak pengadaan barang &amp; jasa (PKS).  Pengukuran KPI : tingkat kepuasan atasan penilai/satker/  organisasi. Polarisasi KPI : maximize</t>
  </si>
  <si>
    <r>
      <rPr>
        <sz val="11"/>
        <color theme="1"/>
        <rFont val="Calibri"/>
        <family val="2"/>
      </rPr>
      <t xml:space="preserve">Persentase pemenuhan kualitas kajian dan laporan Loss Even Database dan </t>
    </r>
    <r>
      <rPr>
        <i/>
        <sz val="11"/>
        <color theme="1"/>
        <rFont val="Calibri"/>
        <family val="2"/>
      </rPr>
      <t>Key Risk Indicator secara valid dan akurat</t>
    </r>
  </si>
  <si>
    <r>
      <rPr>
        <sz val="11"/>
        <color theme="1"/>
        <rFont val="Calibri"/>
        <family val="2"/>
      </rPr>
      <t xml:space="preserve"> </t>
    </r>
    <r>
      <rPr>
        <b/>
        <sz val="11"/>
        <color theme="1"/>
        <rFont val="Calibri"/>
        <family val="2"/>
      </rPr>
      <t xml:space="preserve">Pengukuran KPI : </t>
    </r>
    <r>
      <rPr>
        <sz val="11"/>
        <color theme="1"/>
        <rFont val="Calibri"/>
        <family val="2"/>
      </rPr>
      <t xml:space="preserve">tingkat kepuasan atasan penilai/  satker/organisasi.  Perlu penetapan parameter, kriteria, skor penilaian tingkat kepuasan. </t>
    </r>
    <r>
      <rPr>
        <b/>
        <sz val="11"/>
        <color theme="1"/>
        <rFont val="Calibri"/>
        <family val="2"/>
      </rPr>
      <t xml:space="preserve">Polarisasi KPI </t>
    </r>
    <r>
      <rPr>
        <sz val="11"/>
        <color theme="1"/>
        <rFont val="Calibri"/>
        <family val="2"/>
      </rPr>
      <t xml:space="preserve">: maximize. </t>
    </r>
  </si>
  <si>
    <r>
      <rPr>
        <sz val="11"/>
        <color theme="1"/>
        <rFont val="Calibri"/>
        <family val="2"/>
      </rPr>
      <t xml:space="preserve">Persentase pemenuhan kualitas kajian kepatuhan atas dokumen kredit, </t>
    </r>
    <r>
      <rPr>
        <sz val="11"/>
        <color theme="1"/>
        <rFont val="Calibri"/>
        <family val="2"/>
      </rPr>
      <t>tresuri</t>
    </r>
    <r>
      <rPr>
        <i/>
        <sz val="11"/>
        <color theme="1"/>
        <rFont val="Calibri"/>
        <family val="2"/>
      </rPr>
      <t xml:space="preserve"> </t>
    </r>
    <r>
      <rPr>
        <sz val="11"/>
        <color theme="1"/>
        <rFont val="Calibri"/>
        <family val="2"/>
      </rPr>
      <t>dan dokumen lainnya</t>
    </r>
  </si>
  <si>
    <r>
      <rPr>
        <sz val="11"/>
        <color theme="1"/>
        <rFont val="Calibri"/>
        <family val="2"/>
      </rPr>
      <t xml:space="preserve">Mencakup kegiatan : penyusunan kajian kepatuhan dan reviu dokumen kebijakan dan prosedur kredit, tresuri dan dokumen lainnya atas proses/usulan proses/pengembangan bisnis baru operasional dan non operasional. </t>
    </r>
    <r>
      <rPr>
        <b/>
        <sz val="11"/>
        <color theme="1"/>
        <rFont val="Calibri"/>
        <family val="2"/>
      </rPr>
      <t>Pengukuran KPI</t>
    </r>
    <r>
      <rPr>
        <sz val="11"/>
        <color theme="1"/>
        <rFont val="Calibri"/>
        <family val="2"/>
      </rPr>
      <t xml:space="preserve"> : tingkat kepuasan atasan penilai/   satker terkait/ organisasi. </t>
    </r>
    <r>
      <rPr>
        <b/>
        <sz val="11"/>
        <color theme="1"/>
        <rFont val="Calibri"/>
        <family val="2"/>
      </rPr>
      <t>Polarisasi KPI</t>
    </r>
    <r>
      <rPr>
        <sz val="11"/>
        <color theme="1"/>
        <rFont val="Calibri"/>
        <family val="2"/>
      </rPr>
      <t xml:space="preserve"> : maximize. </t>
    </r>
  </si>
  <si>
    <t xml:space="preserve">Persentase pemenuhan kualitas kajian terhadap penerapan strategi dan kebijakan kredit  </t>
  </si>
  <si>
    <r>
      <rPr>
        <b/>
        <sz val="11"/>
        <color theme="1"/>
        <rFont val="Calibri"/>
        <family val="2"/>
      </rPr>
      <t>Pengukuran KPI :</t>
    </r>
    <r>
      <rPr>
        <sz val="11"/>
        <color theme="1"/>
        <rFont val="Calibri"/>
        <family val="2"/>
      </rPr>
      <t xml:space="preserve"> tingkat kepuasan atasan penilai dan/atau satker terkait atas kualitas Kajian kredit dan Kajian </t>
    </r>
    <r>
      <rPr>
        <i/>
        <sz val="11"/>
        <color theme="1"/>
        <rFont val="Calibri"/>
        <family val="2"/>
      </rPr>
      <t xml:space="preserve">credit line </t>
    </r>
    <r>
      <rPr>
        <sz val="11"/>
        <color theme="1"/>
        <rFont val="Calibri"/>
        <family val="2"/>
      </rPr>
      <t xml:space="preserve">yang disampaikan sesuai dengan SLA dan/atau melalui survey.  </t>
    </r>
    <r>
      <rPr>
        <b/>
        <sz val="11"/>
        <color theme="1"/>
        <rFont val="Calibri"/>
        <family val="2"/>
      </rPr>
      <t xml:space="preserve">Polarisasi KPI </t>
    </r>
    <r>
      <rPr>
        <sz val="11"/>
        <color theme="1"/>
        <rFont val="Calibri"/>
        <family val="2"/>
      </rPr>
      <t>: maximize</t>
    </r>
  </si>
  <si>
    <t>Persentase pemenuhan kualitas kepatuhan pelaksanaan tata kelola (GCG) Bank</t>
  </si>
  <si>
    <r>
      <rPr>
        <sz val="11"/>
        <color theme="1"/>
        <rFont val="Calibri"/>
        <family val="2"/>
      </rPr>
      <t xml:space="preserve">Mencakup pemenuhan dan kualitas penerapan kualitas 5 komponen GCG  (TARIF : Transparansi, Akuntabilitas, Responsibilitas, Independensi dan Fairness) secara akurat dan up to date.. </t>
    </r>
    <r>
      <rPr>
        <b/>
        <sz val="11"/>
        <color theme="1"/>
        <rFont val="Calibri"/>
        <family val="2"/>
      </rPr>
      <t xml:space="preserve">Pengukuran KPI : </t>
    </r>
    <r>
      <rPr>
        <sz val="11"/>
        <color theme="1"/>
        <rFont val="Calibri"/>
        <family val="2"/>
      </rPr>
      <t>Tingkat kepuasan atasan penilai/satker dan organisasi. Dilakukan</t>
    </r>
    <r>
      <rPr>
        <b/>
        <sz val="11"/>
        <color theme="1"/>
        <rFont val="Calibri"/>
        <family val="2"/>
      </rPr>
      <t xml:space="preserve"> melalui </t>
    </r>
    <r>
      <rPr>
        <sz val="11"/>
        <color theme="1"/>
        <rFont val="Calibri"/>
        <family val="2"/>
      </rPr>
      <t xml:space="preserve">metode survei/penilaian evaluasi berkala (triwulanan/semesteran). </t>
    </r>
    <r>
      <rPr>
        <b/>
        <sz val="11"/>
        <color theme="1"/>
        <rFont val="Calibri"/>
        <family val="2"/>
      </rPr>
      <t>Polarisasi KPI</t>
    </r>
    <r>
      <rPr>
        <sz val="11"/>
        <color theme="1"/>
        <rFont val="Calibri"/>
        <family val="2"/>
      </rPr>
      <t xml:space="preserve"> : maximize. </t>
    </r>
  </si>
  <si>
    <t>Persentase pemenuhan kualitas kepatuhan pelaksanaan tata kelola (GCG) Bank secara optimal</t>
  </si>
  <si>
    <r>
      <rPr>
        <sz val="11"/>
        <color theme="1"/>
        <rFont val="Calibri"/>
        <family val="2"/>
      </rPr>
      <t>Mencakup : kualitas pengumpulan data, penyusunan dan penyampaian laporan tepat waktu serta evaluasi pelaksanaan</t>
    </r>
    <r>
      <rPr>
        <i/>
        <sz val="11"/>
        <color theme="1"/>
        <rFont val="Calibri"/>
        <family val="2"/>
      </rPr>
      <t xml:space="preserve"> </t>
    </r>
    <r>
      <rPr>
        <sz val="11"/>
        <color theme="1"/>
        <rFont val="Calibri"/>
        <family val="2"/>
      </rPr>
      <t>tata kelola/</t>
    </r>
    <r>
      <rPr>
        <i/>
        <sz val="11"/>
        <color theme="1"/>
        <rFont val="Calibri"/>
        <family val="2"/>
      </rPr>
      <t>Self Assessment</t>
    </r>
    <r>
      <rPr>
        <sz val="11"/>
        <color theme="1"/>
        <rFont val="Calibri"/>
        <family val="2"/>
      </rPr>
      <t xml:space="preserve"> GCG.</t>
    </r>
    <r>
      <rPr>
        <b/>
        <sz val="11"/>
        <color theme="1"/>
        <rFont val="Calibri"/>
        <family val="2"/>
      </rPr>
      <t xml:space="preserve">  Pengukuran KPI</t>
    </r>
    <r>
      <rPr>
        <sz val="11"/>
        <color theme="1"/>
        <rFont val="Calibri"/>
        <family val="2"/>
      </rPr>
      <t xml:space="preserve"> :  tingkat kepuasan atasan penilai/satker terkait/ organisasi. Perlu penetapan skor, kriteria dan parameter tingkat kepuasan. </t>
    </r>
    <r>
      <rPr>
        <b/>
        <sz val="11"/>
        <color theme="1"/>
        <rFont val="Calibri"/>
        <family val="2"/>
      </rPr>
      <t xml:space="preserve">Polarisasi KPI </t>
    </r>
    <r>
      <rPr>
        <sz val="11"/>
        <color theme="1"/>
        <rFont val="Calibri"/>
        <family val="2"/>
      </rPr>
      <t>: maximize.</t>
    </r>
  </si>
  <si>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t>
    </r>
  </si>
  <si>
    <r>
      <rPr>
        <sz val="11"/>
        <color theme="1"/>
        <rFont val="Calibri"/>
        <family val="2"/>
      </rPr>
      <t>APU-PPT :  Anti Pencucian Uang- Pencegahan Pendanaan Terorisme.</t>
    </r>
    <r>
      <rPr>
        <b/>
        <sz val="11"/>
        <color theme="1"/>
        <rFont val="Calibri"/>
        <family val="2"/>
      </rPr>
      <t xml:space="preserve"> Pengukuran KPI </t>
    </r>
    <r>
      <rPr>
        <sz val="11"/>
        <color theme="1"/>
        <rFont val="Calibri"/>
        <family val="2"/>
      </rPr>
      <t xml:space="preserve">: tingkat kepuasan atasan penilai/satker/organisasi atas respons tindakan monitoring dan evaluasi pelaksanaan secara efektif, cepat dan akurat. </t>
    </r>
    <r>
      <rPr>
        <b/>
        <sz val="11"/>
        <color theme="1"/>
        <rFont val="Calibri"/>
        <family val="2"/>
      </rPr>
      <t>Polarisasi KPI</t>
    </r>
    <r>
      <rPr>
        <sz val="11"/>
        <color theme="1"/>
        <rFont val="Calibri"/>
        <family val="2"/>
      </rPr>
      <t xml:space="preserve"> : maximize.</t>
    </r>
  </si>
  <si>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 secara komprehensif dan periodik</t>
    </r>
  </si>
  <si>
    <r>
      <rPr>
        <sz val="11"/>
        <color theme="1"/>
        <rFont val="Calibri"/>
        <family val="2"/>
      </rPr>
      <t xml:space="preserve">Menyusun rencana dan progres realisasi monitoring dan evalusi pelaksanaan APU-PPT dalam operasional dan sisdur Bank. </t>
    </r>
    <r>
      <rPr>
        <b/>
        <sz val="11"/>
        <color theme="1"/>
        <rFont val="Calibri"/>
        <family val="2"/>
      </rPr>
      <t>Pengukuran KPI</t>
    </r>
    <r>
      <rPr>
        <sz val="11"/>
        <color theme="1"/>
        <rFont val="Calibri"/>
        <family val="2"/>
      </rPr>
      <t xml:space="preserve"> : kualitas monitoring dan evaluasi yang komprehensif dan </t>
    </r>
    <r>
      <rPr>
        <i/>
        <sz val="11"/>
        <color theme="1"/>
        <rFont val="Calibri"/>
        <family val="2"/>
      </rPr>
      <t>up to date</t>
    </r>
    <r>
      <rPr>
        <sz val="11"/>
        <color theme="1"/>
        <rFont val="Calibri"/>
        <family val="2"/>
      </rPr>
      <t xml:space="preserve">.  </t>
    </r>
    <r>
      <rPr>
        <b/>
        <sz val="11"/>
        <color theme="1"/>
        <rFont val="Calibri"/>
        <family val="2"/>
      </rPr>
      <t>Polarisasi KPI</t>
    </r>
    <r>
      <rPr>
        <sz val="11"/>
        <color theme="1"/>
        <rFont val="Calibri"/>
        <family val="2"/>
      </rPr>
      <t xml:space="preserve"> : maximize.</t>
    </r>
  </si>
  <si>
    <t xml:space="preserve">Persentase pemenuhan kualitas pemantauan, identifikasi, dan analisisa  transaksi keuangan nasabah </t>
  </si>
  <si>
    <r>
      <rPr>
        <sz val="11"/>
        <color theme="1"/>
        <rFont val="Calibri"/>
        <family val="2"/>
      </rPr>
      <t xml:space="preserve">Melakukan identifikasi, analisis transaksi keuangan yang memenuhi kriteria mencurigakan, transaksi keuangan tunai dan/atau transaksi keuangan transfer dana dari dan keluar negeri dengan komprehensif dan berkualitas;  serta penyusunan dan penyampaian Laporan Transaksi Keuangan Mencurigakan (LTKM), Laporan Transaksi Keuangan Tunai (LTKT), Laporan Transaksi Keuangan Transfer Dana dari dan ke luar negeri (LTKL) dan laporan terkait lainnya yang disampaikan ke PPATK dan laporan lain yang disampaikan kepada otoritas sesuai dengan ketentuan.  </t>
    </r>
    <r>
      <rPr>
        <b/>
        <sz val="11"/>
        <color theme="1"/>
        <rFont val="Calibri"/>
        <family val="2"/>
      </rPr>
      <t>Pengukuran KPI</t>
    </r>
    <r>
      <rPr>
        <sz val="11"/>
        <color theme="1"/>
        <rFont val="Calibri"/>
        <family val="2"/>
      </rPr>
      <t xml:space="preserve"> : target waktu kualitas analisa dan pelaporan transaksi; serta tingkat kepuasan atasan penilai.  </t>
    </r>
    <r>
      <rPr>
        <b/>
        <sz val="11"/>
        <color theme="1"/>
        <rFont val="Calibri"/>
        <family val="2"/>
      </rPr>
      <t>Polarisasi KPI</t>
    </r>
    <r>
      <rPr>
        <sz val="11"/>
        <color theme="1"/>
        <rFont val="Calibri"/>
        <family val="2"/>
      </rPr>
      <t xml:space="preserve"> : maximize.</t>
    </r>
  </si>
  <si>
    <t xml:space="preserve">Persentase pemenuhan kualitas penatausahaan administrasi persediaan &amp; pengadaan logistik </t>
  </si>
  <si>
    <t>Meliputi kegiatan antara lain : pembuatan/pencatatan  invoice, surat jalan, berita acara, faktur pajak, daftar rekanan, pengadaan barang, menerima barang, hingga pengawasan distribusi kebutuhan logistik operasional kantor  secara akurat, konsisten, tepat waktu, tepat jumlah, tepat kualitas, dan berkelanjutan.  Pengukuran KPI : tingkat kepuasan atasan penilai/satker/  organisasi, dilakukan melalui metode survei/penilaian berkala (triwulanan/  semesteran). Polarisasi KPI : maximize (semakin tinggi tingkat kepuasan, semakin baik kinerja)</t>
  </si>
  <si>
    <t>Persentase pemenuhan kualitas pendapat atau tanggapan kepatuhan atas proses bisnis bank</t>
  </si>
  <si>
    <r>
      <rPr>
        <sz val="11"/>
        <color theme="1"/>
        <rFont val="Calibri"/>
        <family val="2"/>
      </rPr>
      <t xml:space="preserve">Mencakup kegiatan : penyusunan pendapat atau tanggapan kepatuhan atas proses baru, usulan proses baru dan pengembangan bisnis baru dalam kegiatan operasional dan non operasional bank. </t>
    </r>
    <r>
      <rPr>
        <b/>
        <sz val="11"/>
        <color theme="1"/>
        <rFont val="Calibri"/>
        <family val="2"/>
      </rPr>
      <t>Pengukuran KPI</t>
    </r>
    <r>
      <rPr>
        <sz val="11"/>
        <color theme="1"/>
        <rFont val="Calibri"/>
        <family val="2"/>
      </rPr>
      <t xml:space="preserve"> : tingkat kepuasan atasan penilai/ satker terkait/ organisasi. </t>
    </r>
    <r>
      <rPr>
        <b/>
        <sz val="11"/>
        <color theme="1"/>
        <rFont val="Calibri"/>
        <family val="2"/>
      </rPr>
      <t>Polarisasi KPI</t>
    </r>
    <r>
      <rPr>
        <sz val="11"/>
        <color theme="1"/>
        <rFont val="Calibri"/>
        <family val="2"/>
      </rPr>
      <t xml:space="preserve"> : maximize. </t>
    </r>
  </si>
  <si>
    <t>Persentase pemenuhan kualitas pengawasan dan penatausahaan dokumen pengadaan barang dan jasa  secara akurat dan komprehensif</t>
  </si>
  <si>
    <t>Mencakup kegiatan : mencatat dan memonitor kegiatan pengumpulan dan kompilasi seluruh laporan pengajuan kebutuhan barang dan jasa dari Satuan Kerja dan Unit Kerja, menganalisis pengajuan barang dan jasa oleh Satuan Kerja dan Unit Kerja, memonitor proses penyusunan dan persiapan berkas administrasi rencana pengadaan barang dan jasa dan memonitor pengelolaan berkas administrasi pengadaan barang dan jasa (invoice, surat jalan, berita acara, faktur pajak); memonitor aktivitas survey gedung yang akan direnovasi, melakukan koordinasi dengan Satuan Kerja dan Unit Kerja dalam perencanaan renovasi gedung, memastikan bahwa aktivitas pengelolaan renovasi gedung yang disampaikan oleh Satuan Kerja dan Unit Kerja telah sesuai dengan rencana anggaran terkait pengajuan rencana renovasi gedung;   memonitor proses penayangan pengumuman lelang tebuka di media masa, melalui online juga mengundang penyedia jasa profesional untuk pemesanan barang/jasa, memonitor penyusunan Term Of Reference perjanjian kerja sama dengan penyedia jasa profesional untuk pemesanan barang/jasa dan menandatangani laporan perencanaan dan pelaksanaan pengadaan barang &amp; jasa. Pengukuran kualitas pelaksanaan dilakukan oleh atasan penilai (line manager)/satker terkait. Polarisasi KPI : maximize</t>
  </si>
  <si>
    <t>Persentase pemenuhan kualitas pengelolaan dan pengendalian risiko operasional dan risiko lainnya pada lini bisnis secara optimal</t>
  </si>
  <si>
    <r>
      <rPr>
        <sz val="11"/>
        <color theme="1"/>
        <rFont val="Calibri"/>
        <family val="2"/>
      </rPr>
      <t xml:space="preserve">Mencakup : risiko hukum, risiko strategik, risiko reputasi, risiko kepatuhan pada setiap lini bisnis termasuk proses mitigasinya. </t>
    </r>
    <r>
      <rPr>
        <b/>
        <sz val="11"/>
        <color theme="1"/>
        <rFont val="Calibri"/>
        <family val="2"/>
      </rPr>
      <t>Pengukuran KPI :</t>
    </r>
    <r>
      <rPr>
        <sz val="11"/>
        <color theme="1"/>
        <rFont val="Calibri"/>
        <family val="2"/>
      </rPr>
      <t xml:space="preserve"> tingkat kepuasan atasan penilai/  satker/organisasi.  Perlu penetapan parameter, kriteria, skor penilaian tingkat kepuasan. </t>
    </r>
    <r>
      <rPr>
        <b/>
        <sz val="11"/>
        <color theme="1"/>
        <rFont val="Calibri"/>
        <family val="2"/>
      </rPr>
      <t>Polarisasi KPI :</t>
    </r>
    <r>
      <rPr>
        <i/>
        <sz val="11"/>
        <color theme="1"/>
        <rFont val="Calibri"/>
        <family val="2"/>
      </rPr>
      <t xml:space="preserve"> </t>
    </r>
    <r>
      <rPr>
        <sz val="11"/>
        <color theme="1"/>
        <rFont val="Calibri"/>
        <family val="2"/>
      </rPr>
      <t xml:space="preserve">maximize. </t>
    </r>
  </si>
  <si>
    <t>Persentase pemenuhan kualitas pengelolaan dan pengendalian risiko pasar pada lini bisnis</t>
  </si>
  <si>
    <r>
      <rPr>
        <sz val="11"/>
        <color theme="1"/>
        <rFont val="Calibri"/>
        <family val="2"/>
      </rPr>
      <t xml:space="preserve">Mencakup : risiko pasar pada setiap lini bisnis termasuk proses mitigasinya. </t>
    </r>
    <r>
      <rPr>
        <b/>
        <sz val="11"/>
        <color theme="1"/>
        <rFont val="Calibri"/>
        <family val="2"/>
      </rPr>
      <t>Pengukuran KPI :</t>
    </r>
    <r>
      <rPr>
        <sz val="11"/>
        <color theme="1"/>
        <rFont val="Calibri"/>
        <family val="2"/>
      </rPr>
      <t xml:space="preserve"> tingkat kepuasan atasan penilai/  satker/organisasi.  Perlu penetapan parameter, kriteria, skor penilaian tingkat kepuasan. </t>
    </r>
    <r>
      <rPr>
        <b/>
        <sz val="11"/>
        <color theme="1"/>
        <rFont val="Calibri"/>
        <family val="2"/>
      </rPr>
      <t>Polarisasi KPI :</t>
    </r>
    <r>
      <rPr>
        <i/>
        <sz val="11"/>
        <color theme="1"/>
        <rFont val="Calibri"/>
        <family val="2"/>
      </rPr>
      <t xml:space="preserve"> </t>
    </r>
    <r>
      <rPr>
        <sz val="11"/>
        <color theme="1"/>
        <rFont val="Calibri"/>
        <family val="2"/>
      </rPr>
      <t xml:space="preserve">maximize. </t>
    </r>
  </si>
  <si>
    <t xml:space="preserve">Persentase pemenuhan kualitas pengelolaan pembinaan anggota Satpam dan kerjasama dengan penyedia jasa pengamanan dan kebersihan </t>
  </si>
  <si>
    <t>Pengukuran KPI : tingkat kepuasan atasan penilai/   satker/organisasi,  atas kualitas pengelolaan pembinaan anggota Satpam dan kerjasama dengan penyedia jasa pengamanan dan kebersihan secara profesional &amp; berkelanjutan, dilakukan melalui metode survei berkala (triwulanan/  semesteran). Polarisasi KPI : maximize (semakin tinggi tingkat kepuasan, semakin baik kinerja)</t>
  </si>
  <si>
    <t>Persentase pemenuhan kualitas pengelolaan penyusunan dan reviu BPP/SOP terkait aspek kepatuhan</t>
  </si>
  <si>
    <r>
      <rPr>
        <sz val="11"/>
        <color theme="1"/>
        <rFont val="Calibri"/>
        <family val="2"/>
      </rPr>
      <t xml:space="preserve">BPP/SOP terkait aspek kepatuhan  mencakup terutama : proses perumusan dan reviu kerangka kerja dan kebijakan serta terpenuhinya ketentuan/regulator dan peraturan perundang-undangan, termasuk pelaksanaan dan pemantauan kepatuhan internal. </t>
    </r>
    <r>
      <rPr>
        <b/>
        <sz val="11"/>
        <color theme="1"/>
        <rFont val="Calibri"/>
        <family val="2"/>
      </rPr>
      <t>Pengukuran</t>
    </r>
    <r>
      <rPr>
        <sz val="11"/>
        <color theme="1"/>
        <rFont val="Calibri"/>
        <family val="2"/>
      </rPr>
      <t xml:space="preserve"> KPI : tingkat kepuasan atasan penilai/satker/  organisasi.  </t>
    </r>
    <r>
      <rPr>
        <b/>
        <sz val="11"/>
        <color theme="1"/>
        <rFont val="Calibri"/>
        <family val="2"/>
      </rPr>
      <t>Polarisasi KPI</t>
    </r>
    <r>
      <rPr>
        <sz val="11"/>
        <color theme="1"/>
        <rFont val="Calibri"/>
        <family val="2"/>
      </rPr>
      <t xml:space="preserve"> : maximize (semakin tinggi tingkat kepuasan atasan penilai/  organisasi, semakin baik kinerja).</t>
    </r>
  </si>
  <si>
    <t xml:space="preserve">Persentase pemenuhan kualitas pengembangan dan implementasi manajemen risiko secara komprehensif dan terintegrasi </t>
  </si>
  <si>
    <r>
      <rPr>
        <sz val="11"/>
        <color theme="1"/>
        <rFont val="Calibri"/>
        <family val="2"/>
      </rPr>
      <t xml:space="preserve">Pengelolaan manajemen risiko mencakup kegiatan : pengembangan sistem, penyusunan dan perumusan kebijakan dan prosedur, terkait evaluasi dan kajian usulan pengembangan produk dan/atau aktivitas baru; </t>
    </r>
    <r>
      <rPr>
        <b/>
        <sz val="11"/>
        <color theme="1"/>
        <rFont val="Calibri"/>
        <family val="2"/>
      </rPr>
      <t xml:space="preserve">dan </t>
    </r>
    <r>
      <rPr>
        <sz val="11"/>
        <color theme="1"/>
        <rFont val="Calibri"/>
        <family val="2"/>
      </rPr>
      <t xml:space="preserve">mengevaluasi risiko kredit, pasar, likuiditas, operasional dan risiko lainnya. Melalui rencana kerja yang sistematis dan akurat sehingga aktivitas identifikasi, penilaian, pengukuran, pengawasan dan evaluasi serta pengendalian/  mitigasi risiko  sesuai dengan sistem, kebijakan dan prosedur Bank terkait manajemen risiko, dengan tujuan untuk mengurangi paparan risiko Bank.   </t>
    </r>
    <r>
      <rPr>
        <b/>
        <sz val="11"/>
        <color theme="1"/>
        <rFont val="Calibri"/>
        <family val="2"/>
      </rPr>
      <t xml:space="preserve">Pengukuran KPI </t>
    </r>
    <r>
      <rPr>
        <sz val="11"/>
        <color theme="1"/>
        <rFont val="Calibri"/>
        <family val="2"/>
      </rPr>
      <t xml:space="preserve">: tingkat kepuasan atasan penilai/satker/organisasi. </t>
    </r>
    <r>
      <rPr>
        <b/>
        <sz val="11"/>
        <color theme="1"/>
        <rFont val="Calibri"/>
        <family val="2"/>
      </rPr>
      <t>Polarisasi KPI</t>
    </r>
    <r>
      <rPr>
        <sz val="11"/>
        <color theme="1"/>
        <rFont val="Calibri"/>
        <family val="2"/>
      </rPr>
      <t xml:space="preserve"> : maximize</t>
    </r>
  </si>
  <si>
    <t>Persentase pemenuhan kualitas pengkinian data, profil dan pola transaksi nasabah yang dilakukan Kantor Cabang</t>
  </si>
  <si>
    <r>
      <rPr>
        <sz val="11"/>
        <color theme="1"/>
        <rFont val="Calibri"/>
        <family val="2"/>
      </rPr>
      <t xml:space="preserve">Menyusun rencana dan progres realisasi pengkinian data, profil  dan pola transaksi  nasabah. </t>
    </r>
    <r>
      <rPr>
        <b/>
        <sz val="11"/>
        <color theme="1"/>
        <rFont val="Calibri"/>
        <family val="2"/>
      </rPr>
      <t>Pengukuran KPI</t>
    </r>
    <r>
      <rPr>
        <sz val="11"/>
        <color theme="1"/>
        <rFont val="Calibri"/>
        <family val="2"/>
      </rPr>
      <t xml:space="preserve"> : kualitas pengkinian data, profil dan pola transaksi nasabah yang akurat dan up to date.  </t>
    </r>
    <r>
      <rPr>
        <b/>
        <sz val="11"/>
        <color theme="1"/>
        <rFont val="Calibri"/>
        <family val="2"/>
      </rPr>
      <t>Polarisasi KPI</t>
    </r>
    <r>
      <rPr>
        <sz val="11"/>
        <color theme="1"/>
        <rFont val="Calibri"/>
        <family val="2"/>
      </rPr>
      <t xml:space="preserve"> : maximize.</t>
    </r>
  </si>
  <si>
    <t>Persentase pemenuhan kualitas pengkinian data, profil dan pola transaksi nasabah yang dilakukan Kantor Cabang secara akurat dan valid</t>
  </si>
  <si>
    <r>
      <rPr>
        <sz val="11"/>
        <color theme="1"/>
        <rFont val="Calibri"/>
        <family val="2"/>
      </rPr>
      <t xml:space="preserve">Menyusun rencana dan progres realisasi pengkinian data, profil  dan pola transaksi  nasabah. </t>
    </r>
    <r>
      <rPr>
        <b/>
        <sz val="11"/>
        <color theme="1"/>
        <rFont val="Calibri"/>
        <family val="2"/>
      </rPr>
      <t>Pengukuran KPI</t>
    </r>
    <r>
      <rPr>
        <sz val="11"/>
        <color theme="1"/>
        <rFont val="Calibri"/>
        <family val="2"/>
      </rPr>
      <t xml:space="preserve"> : kualitas pengkinian data, profil dan pola transaksi nasabah yang dilakukan Kantor Cabang secara akurat dan </t>
    </r>
    <r>
      <rPr>
        <i/>
        <sz val="11"/>
        <color theme="1"/>
        <rFont val="Calibri"/>
        <family val="2"/>
      </rPr>
      <t>up to date</t>
    </r>
    <r>
      <rPr>
        <sz val="11"/>
        <color theme="1"/>
        <rFont val="Calibri"/>
        <family val="2"/>
      </rPr>
      <t xml:space="preserve">.  </t>
    </r>
    <r>
      <rPr>
        <b/>
        <sz val="11"/>
        <color theme="1"/>
        <rFont val="Calibri"/>
        <family val="2"/>
      </rPr>
      <t>Polarisasi KPI</t>
    </r>
    <r>
      <rPr>
        <sz val="11"/>
        <color theme="1"/>
        <rFont val="Calibri"/>
        <family val="2"/>
      </rPr>
      <t xml:space="preserve"> : maximize.</t>
    </r>
  </si>
  <si>
    <t>Persentase pemenuhan kualitas penyelesaian bantuan/   konsultasi dan pendampingan hukum yang ditindaklanjuti optimal</t>
  </si>
  <si>
    <r>
      <rPr>
        <sz val="11"/>
        <color theme="1"/>
        <rFont val="Calibri"/>
        <family val="2"/>
      </rPr>
      <t xml:space="preserve">Mengevaluasi dan mengkoordinasikan bantuan, sosialisasi dan konsultasi hukum bagi internal Bank sesuai ketentuan yang berlaku untuk meminimalkan risiko hukum. </t>
    </r>
    <r>
      <rPr>
        <b/>
        <sz val="11"/>
        <color theme="1"/>
        <rFont val="Calibri"/>
        <family val="2"/>
      </rPr>
      <t>Pengukuran KPI</t>
    </r>
    <r>
      <rPr>
        <sz val="11"/>
        <color theme="1"/>
        <rFont val="Calibri"/>
        <family val="2"/>
      </rPr>
      <t xml:space="preserve"> : tingkat kepuasan atasan penilai/satker/organisasi, dapat dilakukan melalui penilaian dan evaluasi berkala.</t>
    </r>
    <r>
      <rPr>
        <b/>
        <sz val="11"/>
        <color theme="1"/>
        <rFont val="Calibri"/>
        <family val="2"/>
      </rPr>
      <t xml:space="preserve"> Polarisasi KPI :</t>
    </r>
    <r>
      <rPr>
        <sz val="11"/>
        <color theme="1"/>
        <rFont val="Calibri"/>
        <family val="2"/>
      </rPr>
      <t xml:space="preserve"> maximize.</t>
    </r>
  </si>
  <si>
    <t xml:space="preserve">Persentase pemenuhan kualitas penyelesaian bantuan/ konsultasi dan pendampingan hukum yang ditindaklanjuti optimal </t>
  </si>
  <si>
    <t>Mencakup pendampingan yang diberikan kepada karyawan, mantan karyawan, pengurus, mantan pengurus, unit kerja dan  satuan kerja apabila terdapat permasalahan hukum.Pengukuran KPI : tingkat kepuasan atasan penilai/satker/organisasi, dapat dilakukan melalui penilaian dan evaluasi berkala. Polarisasi KPI : maximize.</t>
  </si>
  <si>
    <t>Persentase pemenuhan kualitas penyelesaian perkara hukum pada lembaga peradilan secara optimal</t>
  </si>
  <si>
    <r>
      <rPr>
        <sz val="11"/>
        <color theme="1"/>
        <rFont val="Calibri"/>
        <family val="2"/>
      </rPr>
      <t xml:space="preserve">Persentase pemenuhan penyelesaian perkara perdata di Pengadilan Negeri, Pengadilan Tinggi, Mahkamah Agung dan Peninjauan Kembali dan jumlah pendampingan hukum pada proses pidana. Termasuk bantuan dan pendampingan hukum bagi pegawai. </t>
    </r>
    <r>
      <rPr>
        <b/>
        <sz val="11"/>
        <color theme="1"/>
        <rFont val="Calibri"/>
        <family val="2"/>
      </rPr>
      <t>Pengukuran KPI</t>
    </r>
    <r>
      <rPr>
        <sz val="11"/>
        <color theme="1"/>
        <rFont val="Calibri"/>
        <family val="2"/>
      </rPr>
      <t xml:space="preserve"> : tingkat kepuasan atasan penilai/satker/organisasi yang mengalami masalah hukum terkait tugas dan kewenangan Bank. </t>
    </r>
    <r>
      <rPr>
        <b/>
        <sz val="11"/>
        <color theme="1"/>
        <rFont val="Calibri"/>
        <family val="2"/>
      </rPr>
      <t xml:space="preserve">Polarisasi KPI </t>
    </r>
    <r>
      <rPr>
        <sz val="11"/>
        <color theme="1"/>
        <rFont val="Calibri"/>
        <family val="2"/>
      </rPr>
      <t>: maximize</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</si>
  <si>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</si>
  <si>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t>Tingkat kepuasan atasan penilai dan/atau pihak terkait atas kualitas penyusunan Credit Risk Register sesuai dengan target penyelesaian dan/atau melalui survey.</t>
  </si>
  <si>
    <t xml:space="preserve">Persentase pemenuhan kualitas penyusunan dan implementasi kebijakan selera risiko, toleransi risiko dan limit risiko. 
</t>
  </si>
  <si>
    <r>
      <rPr>
        <b/>
        <sz val="11"/>
        <color theme="1"/>
        <rFont val="Calibri"/>
        <family val="2"/>
      </rPr>
      <t xml:space="preserve">Pengukuran KPI </t>
    </r>
    <r>
      <rPr>
        <sz val="11"/>
        <color theme="1"/>
        <rFont val="Calibri"/>
        <family val="2"/>
      </rPr>
      <t xml:space="preserve">: tingkat kepuasan atasan penilai/  satker/organisasi.  Perlu penetapan parameter, kriteria, skor penilaian tingkat kepuasan. Polarisasi KPI : maximize. </t>
    </r>
  </si>
  <si>
    <t>Persentase pemenuhan kualitas penyusunan dan penyampaian laporan manajemen risiko bank</t>
  </si>
  <si>
    <r>
      <rPr>
        <sz val="11"/>
        <color theme="1"/>
        <rFont val="Calibri"/>
        <family val="2"/>
      </rPr>
      <t xml:space="preserve">Mencakup antara lain Laporan Profil Risiko, Tingkat Kesehatan Bank, </t>
    </r>
    <r>
      <rPr>
        <i/>
        <sz val="11"/>
        <color theme="1"/>
        <rFont val="Calibri"/>
        <family val="2"/>
      </rPr>
      <t xml:space="preserve">stress testing, </t>
    </r>
    <r>
      <rPr>
        <sz val="11"/>
        <color theme="1"/>
        <rFont val="Calibri"/>
        <family val="2"/>
      </rPr>
      <t>dan Rasio Pengungkit</t>
    </r>
    <r>
      <rPr>
        <i/>
        <sz val="11"/>
        <color theme="1"/>
        <rFont val="Calibri"/>
        <family val="2"/>
      </rPr>
      <t>.</t>
    </r>
    <r>
      <rPr>
        <sz val="11"/>
        <color theme="1"/>
        <rFont val="Calibri"/>
        <family val="2"/>
      </rPr>
      <t xml:space="preserve"> </t>
    </r>
    <r>
      <rPr>
        <b/>
        <sz val="11"/>
        <color theme="1"/>
        <rFont val="Calibri"/>
        <family val="2"/>
      </rPr>
      <t>Pengukuran KPI</t>
    </r>
    <r>
      <rPr>
        <sz val="11"/>
        <color theme="1"/>
        <rFont val="Calibri"/>
        <family val="2"/>
      </rPr>
      <t xml:space="preserve"> : tingkat kepuasan secara akurat dan tepat waktu oleh atasan penilai/satker/organisasi. </t>
    </r>
    <r>
      <rPr>
        <b/>
        <sz val="11"/>
        <color theme="1"/>
        <rFont val="Calibri"/>
        <family val="2"/>
      </rPr>
      <t xml:space="preserve">Polarisasi KPI </t>
    </r>
    <r>
      <rPr>
        <sz val="11"/>
        <color theme="1"/>
        <rFont val="Calibri"/>
        <family val="2"/>
      </rPr>
      <t xml:space="preserve">: maximize </t>
    </r>
  </si>
  <si>
    <t>Persentase pemenuhan kualitas penyusunan dan penyampaian laporan manajemen risiko bank secara akurat dan tepat waktu</t>
  </si>
  <si>
    <r>
      <rPr>
        <sz val="11"/>
        <color theme="1"/>
        <rFont val="Calibri"/>
        <family val="2"/>
      </rPr>
      <t xml:space="preserve">Mencakup antara lain Laporan Profil Risiko, Tingkat Kesehatan Bank, </t>
    </r>
    <r>
      <rPr>
        <i/>
        <sz val="11"/>
        <color theme="1"/>
        <rFont val="Calibri"/>
        <family val="2"/>
      </rPr>
      <t>stress testing</t>
    </r>
    <r>
      <rPr>
        <sz val="11"/>
        <color theme="1"/>
        <rFont val="Calibri"/>
        <family val="2"/>
      </rPr>
      <t xml:space="preserve">, Rasio Pengungkit, APOLO, Profil Risiko Cabang, ATMR Risiko Operasional, Laporan Kualitatif Eksposur Risiko. </t>
    </r>
    <r>
      <rPr>
        <b/>
        <sz val="11"/>
        <color theme="1"/>
        <rFont val="Calibri"/>
        <family val="2"/>
      </rPr>
      <t>Pengukuran KPI</t>
    </r>
    <r>
      <rPr>
        <sz val="11"/>
        <color theme="1"/>
        <rFont val="Calibri"/>
        <family val="2"/>
      </rPr>
      <t xml:space="preserve"> : tingkat kepuasan secara akurat dan tepat waktu oleh atasan penilai/satker/organisasi. Perlu penetapan kriteria, parameter dan skor penilaian. </t>
    </r>
    <r>
      <rPr>
        <b/>
        <sz val="11"/>
        <color theme="1"/>
        <rFont val="Calibri"/>
        <family val="2"/>
      </rPr>
      <t xml:space="preserve">Polarisasi KPI </t>
    </r>
    <r>
      <rPr>
        <sz val="11"/>
        <color theme="1"/>
        <rFont val="Calibri"/>
        <family val="2"/>
      </rPr>
      <t xml:space="preserve">: maximize </t>
    </r>
  </si>
  <si>
    <t>Persentase pemenuhan kualitas penyusunan dan penyampaian pelaporan transaksi keuangan nasabah</t>
  </si>
  <si>
    <r>
      <rPr>
        <b/>
        <sz val="11"/>
        <color theme="1"/>
        <rFont val="Calibri"/>
        <family val="2"/>
      </rPr>
      <t xml:space="preserve">Pengukuran KPI </t>
    </r>
    <r>
      <rPr>
        <sz val="11"/>
        <color theme="1"/>
        <rFont val="Calibri"/>
        <family val="2"/>
      </rPr>
      <t xml:space="preserve">: tingkat kepuasan atasan penilai/satker terkait/organisasi atas  kualitas penyusunan dan penyampaian laporan transaksi keuangan nasabah secara tepat waktu dan akurat. </t>
    </r>
    <r>
      <rPr>
        <b/>
        <sz val="11"/>
        <color theme="1"/>
        <rFont val="Calibri"/>
        <family val="2"/>
      </rPr>
      <t>Polarisasi KPI</t>
    </r>
    <r>
      <rPr>
        <sz val="11"/>
        <color theme="1"/>
        <rFont val="Calibri"/>
        <family val="2"/>
      </rPr>
      <t xml:space="preserve"> : maximize.</t>
    </r>
  </si>
  <si>
    <t>Persentase pemenuhan kualitas penyusunan dan penyampaian pelaporan transaksi keuangan nasabah sesuai ketentuan, akurat dan tepat waktu</t>
  </si>
  <si>
    <r>
      <rPr>
        <b/>
        <sz val="11"/>
        <color theme="1"/>
        <rFont val="Calibri"/>
        <family val="2"/>
      </rPr>
      <t>Pengukuran KPI</t>
    </r>
    <r>
      <rPr>
        <sz val="11"/>
        <color theme="1"/>
        <rFont val="Calibri"/>
        <family val="2"/>
      </rPr>
      <t xml:space="preserve"> : tingkat kepuasan atasan penilai/   organisasi atas kualitas penyusunan dan penyampaian pelaporan transaksi keuangan nasabah secara tepat waktu dan akurat.  </t>
    </r>
    <r>
      <rPr>
        <b/>
        <sz val="11"/>
        <color theme="1"/>
        <rFont val="Calibri"/>
        <family val="2"/>
      </rPr>
      <t>Polarisasi KPI</t>
    </r>
    <r>
      <rPr>
        <sz val="11"/>
        <color theme="1"/>
        <rFont val="Calibri"/>
        <family val="2"/>
      </rPr>
      <t xml:space="preserve"> : maximize.</t>
    </r>
  </si>
  <si>
    <t>Persentase pemenuhan kualitas penyusunan kajian atas MOU, PKS</t>
  </si>
  <si>
    <r>
      <rPr>
        <sz val="11"/>
        <color theme="1"/>
        <rFont val="Calibri"/>
        <family val="2"/>
      </rPr>
      <t xml:space="preserve">Mencakup pembuatan kajian kepada satuan kerja dan atau unit kerja terkait di dalam melakukan kerjasama dengan pihak ketiga. </t>
    </r>
    <r>
      <rPr>
        <b/>
        <sz val="11"/>
        <color theme="1"/>
        <rFont val="Calibri"/>
        <family val="2"/>
      </rPr>
      <t>Pengukuran KPI</t>
    </r>
    <r>
      <rPr>
        <sz val="11"/>
        <color theme="1"/>
        <rFont val="Calibri"/>
        <family val="2"/>
      </rPr>
      <t xml:space="preserve"> : tingkat kepuasan atasan penilai/satker/organisasi, dapat dilakukan melalui penilaian dan evaluasi berkala. </t>
    </r>
    <r>
      <rPr>
        <b/>
        <sz val="11"/>
        <color theme="1"/>
        <rFont val="Calibri"/>
        <family val="2"/>
      </rPr>
      <t xml:space="preserve">Polarisasi KPI </t>
    </r>
    <r>
      <rPr>
        <sz val="11"/>
        <color theme="1"/>
        <rFont val="Calibri"/>
        <family val="2"/>
      </rPr>
      <t>: maximize.</t>
    </r>
  </si>
  <si>
    <t>Persentase pemenuhan kualitas penyusunan Laporan Tingkat Kesehatan Bank dan Profil Risiko Bank</t>
  </si>
  <si>
    <t>Tingkat kepuasan atasan penilai dan/atau pihak terkait atas kualitas penyusunan Laporan TKB dan Profil Risiko yang disampaikan sesuai dengan SLA dan/atau melalui survey.</t>
  </si>
  <si>
    <t>Persentase pemenuhan kualitas penyusunan Laporan Tingkat Kesehatan Bank dan Profil Risiko Bank secara akurat dan tepat waktu</t>
  </si>
  <si>
    <t>Persentase pemenuhan kualitas penyusunan Profil Risiko Kantor Pusat secara komprehensif dan akurat</t>
  </si>
  <si>
    <r>
      <rPr>
        <sz val="11"/>
        <color theme="1"/>
        <rFont val="Calibri"/>
        <family val="2"/>
      </rPr>
      <t xml:space="preserve"> </t>
    </r>
    <r>
      <rPr>
        <b/>
        <sz val="11"/>
        <color theme="1"/>
        <rFont val="Calibri"/>
        <family val="2"/>
      </rPr>
      <t xml:space="preserve">Pengukuran KPI : </t>
    </r>
    <r>
      <rPr>
        <sz val="11"/>
        <color theme="1"/>
        <rFont val="Calibri"/>
        <family val="2"/>
      </rPr>
      <t xml:space="preserve">tingkat kepuasan atasan penilai/  satker/organisasi.  Perlu penetapan parameter, kriteria, skor penilaian tingkat kepuasan. </t>
    </r>
    <r>
      <rPr>
        <b/>
        <sz val="11"/>
        <color theme="1"/>
        <rFont val="Calibri"/>
        <family val="2"/>
      </rPr>
      <t xml:space="preserve">Polarisasi KPI </t>
    </r>
    <r>
      <rPr>
        <sz val="11"/>
        <color theme="1"/>
        <rFont val="Calibri"/>
        <family val="2"/>
      </rPr>
      <t xml:space="preserve">: maximize. </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</si>
  <si>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</si>
  <si>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t>Mengkaji secara teratur dan mengidentifikasi secepatnya setiap perubahan yang diperlukan dalam rating risiko yang dipakai, mengkaji analisa risk return dan proyeksi debt service. Mengkaji ulang secara berkala dengan frekuensi yang disesuaikan dengan kebutuhan Bank untuk memastikan:a) Kecukupan kerangka Manajemen Risikob) Keakuratan metodologi penilaian Risikoc) Kecukupan Sistem Informasi Manajemen Risiko</t>
  </si>
  <si>
    <t>Persentase pemenuhan kualitas perencanaan dan pelaksanaan pengadaan barang dan jasa  secara akurat dan komprehensif</t>
  </si>
  <si>
    <t xml:space="preserve">Persentase pemenuhan kualitas perencanaan, pelaksanaan dan pemeliharaan konstruksi bangunan gedung dan sipil </t>
  </si>
  <si>
    <t xml:space="preserve">Memastikan perencanaaan, pelaksanaan pekerjaan, dan pemeliharaanberkala  konstruksi bangunan gedung &amp; sipil berlangsung aman, berkelanjutan dan sesuai SLA. Pengukuran KPI : tingkat kepuasan atasan penilai/satker terkait/organisasi, dapat dilakukan melalui survei/penilaian berkala. Polarisasi KPI : maximize </t>
  </si>
  <si>
    <t xml:space="preserve">Persentase pemenuhan kualitas reviu kecukupan modal terhadap perkembangan usaha Bank </t>
  </si>
  <si>
    <r>
      <rPr>
        <b/>
        <sz val="11"/>
        <color theme="1"/>
        <rFont val="Calibri"/>
        <family val="2"/>
      </rPr>
      <t xml:space="preserve">Pengukuran KPI </t>
    </r>
    <r>
      <rPr>
        <sz val="11"/>
        <color theme="1"/>
        <rFont val="Calibri"/>
        <family val="2"/>
      </rPr>
      <t xml:space="preserve">: tingkat kepuasan atasan penilai dan/atau pihak terkait atas kualitas Laporan ICAAP dan </t>
    </r>
    <r>
      <rPr>
        <i/>
        <sz val="11"/>
        <color theme="1"/>
        <rFont val="Calibri"/>
        <family val="2"/>
      </rPr>
      <t>stress testing</t>
    </r>
    <r>
      <rPr>
        <sz val="11"/>
        <color theme="1"/>
        <rFont val="Calibri"/>
        <family val="2"/>
      </rPr>
      <t xml:space="preserve"> permodalan yang disampaikan sesuai dengan SLA dan/atau melalui survey.</t>
    </r>
    <r>
      <rPr>
        <b/>
        <sz val="11"/>
        <color theme="1"/>
        <rFont val="Calibri"/>
        <family val="2"/>
      </rPr>
      <t xml:space="preserve"> Polarisasi KPI :</t>
    </r>
    <r>
      <rPr>
        <sz val="11"/>
        <color theme="1"/>
        <rFont val="Calibri"/>
        <family val="2"/>
      </rPr>
      <t xml:space="preserve"> maximize</t>
    </r>
  </si>
  <si>
    <t>Persentase pemenuhan laporan pencapaian program kerja keuangan berkelanjutan</t>
  </si>
  <si>
    <t>Formula:Persentase = (Jumlah laporan pencapaian program kerja keuangan berkelanjutan yang disampaikan sesuai tenggat waktu / Jumlah laporan pencapaian program kerja keuangan berkelanjutan yang direncanakan) * 100%</t>
  </si>
  <si>
    <t>Persentase pemenuhan layanan ATM Center sesuai SLA</t>
  </si>
  <si>
    <t>Formula:Persentase = (Jumlah butir dalam SLA yang tercapai kinerjanya/ Total butir kinerja dalam SLA) * 100%</t>
  </si>
  <si>
    <t xml:space="preserve">Persentase pemenuhan materi  </t>
  </si>
  <si>
    <t>Formula:Persentase = (Jumlah materi yang dapat diselesaikan/ Jumlah ajang penghargaan yang diselenggarakan oleh pihak eksternal) * 100%</t>
  </si>
  <si>
    <t xml:space="preserve">Persentase pemenuhan membangun dan mengembangkan Sistem Informasi Kearsipan Dinamis (SIKD)  sesuai tahapan </t>
  </si>
  <si>
    <t>Yang tercakup dalam SIKD : tata naskah dinas (surat masuk/keluar), tanda tangan elektronik, lembar disposisi.  Meningkatnya volume dokumen bank (termasuk transaksi dan pembukuan) menyebabkan pengelolaan kearsipan Bank perlu dilakukan secara digitalisasi, sehingga mengefisiensikan sumberdaya dan ruang arsip. Pengukuran KPI : Tingkat kepuasan atasan penilai/satker terkait/organisasi, didasarkan atas pencapaian tahapan kemajuan kegiatan, yang dipantau dan dinilai berkala (1/3/6 blnan). Perlu penetapan skor, parameter dan kriteria tingkat kepuasan. Polarisasi KPI : stabilize (apabila berada pada target rentang parameter yang ditetapkan maka kinerjanya baik)</t>
  </si>
  <si>
    <t>Persentase pemenuhan mitigasi pencegahan dan pengendalian Covid-19 di tempat kerja perkantoran</t>
  </si>
  <si>
    <r>
      <rPr>
        <sz val="11"/>
        <color theme="1"/>
        <rFont val="Calibri"/>
        <family val="2"/>
      </rPr>
      <t xml:space="preserve">Sebagai implementasi KepMenkes No. HK.01.07/   MENKES/328/2020 tentang Panduan dan Pengendalian Covid-19 di tempat kerja perkantoran dalam rangka mendukung keberlangsungan usaha pada situasi pandemi untuk semua jajaran di lingkungan Bank. Memastikan tersedianya fasilitas protokol kesehatan di satuan kerja dan unit kerja, menyusun Laporan Harian terkait Penanganan Covid-19, dan mereview Surat Edaran terkait Penanganan Covid-19. </t>
    </r>
    <r>
      <rPr>
        <b/>
        <sz val="11"/>
        <color theme="1"/>
        <rFont val="Calibri"/>
        <family val="2"/>
      </rPr>
      <t>Metode</t>
    </r>
    <r>
      <rPr>
        <sz val="11"/>
        <color theme="1"/>
        <rFont val="Calibri"/>
        <family val="2"/>
      </rPr>
      <t xml:space="preserve"> : survei berkala kepada semua satuan kerja dan uker. </t>
    </r>
    <r>
      <rPr>
        <sz val="11"/>
        <color theme="1"/>
        <rFont val="Calibri"/>
        <family val="2"/>
      </rPr>
      <t>Pengukuran KPI</t>
    </r>
    <r>
      <rPr>
        <sz val="11"/>
        <color theme="1"/>
        <rFont val="Calibri"/>
        <family val="2"/>
      </rPr>
      <t xml:space="preserve"> : tingkat kepuasan atasan penilai/satker/   organisasi.  Perlu penetapan parameter, kriteria, skor penilaian tingkat kepuasan. </t>
    </r>
    <r>
      <rPr>
        <b/>
        <sz val="11"/>
        <color theme="1"/>
        <rFont val="Calibri"/>
        <family val="2"/>
      </rPr>
      <t>Polarisasi KPI</t>
    </r>
    <r>
      <rPr>
        <sz val="11"/>
        <color theme="1"/>
        <rFont val="Calibri"/>
        <family val="2"/>
      </rPr>
      <t xml:space="preserve"> : maximize. </t>
    </r>
  </si>
  <si>
    <t xml:space="preserve">Persentase pemenuhan pelaksanaan budaya hari arsip seluruh satker secara periodik dan berkesinambungan </t>
  </si>
  <si>
    <t xml:space="preserve">Pemahaman dan budaya sadar arsip sangat penting bagi semua karyawan dan satker. Dilakukan sosialisasi dan pelatihan kearsipan kepada semua satuan kerja secara berkala (2 kali setahun) dan berkesinambungan. Pengukuran KPI : skala index 1-4  (1=Kurang Baik, 2=Cukup Baik, 3=Baik, 4= Sangat Baik), dapat dilakukan melalui survei berkala.  Polarisasi KPI : maximize </t>
  </si>
  <si>
    <t>Persentase pemenuhan pelaksanaan program promosi sesuai rencana</t>
  </si>
  <si>
    <t xml:space="preserve">Formula:Persentase = (Jumlah program promosi yang terlaksana sesuai rencana/ Jumlah total program promosi) * 100%Pengertian sesuai rencana mengacu kepada rencana program yang ditetapkan sebelum program diluncurkan.Promosi menggunakan media cetak, media elektronik dan videotron. </t>
  </si>
  <si>
    <r>
      <rPr>
        <sz val="11"/>
        <color theme="1"/>
        <rFont val="Calibri"/>
        <family val="2"/>
      </rPr>
      <t xml:space="preserve">Persentase pemenuhan peluncuran produk baru sesuai </t>
    </r>
    <r>
      <rPr>
        <i/>
        <sz val="11"/>
        <color theme="1"/>
        <rFont val="Calibri"/>
        <family val="2"/>
      </rPr>
      <t>timeline</t>
    </r>
  </si>
  <si>
    <t>Formula:Persentase pemenuhan = (Jumlah produk baru yang telah diluncurkan sesuai timeline / Jumlah produk baru yang direncanakan untuk diluncurkan) * 100%</t>
  </si>
  <si>
    <r>
      <rPr>
        <sz val="11"/>
        <color theme="1"/>
        <rFont val="Calibri"/>
        <family val="2"/>
      </rPr>
      <t xml:space="preserve">Persentase pemenuhan peluncuran produk baru sesuai </t>
    </r>
    <r>
      <rPr>
        <i/>
        <sz val="11"/>
        <color theme="1"/>
        <rFont val="Calibri"/>
        <family val="2"/>
      </rPr>
      <t>timeline</t>
    </r>
    <r>
      <rPr>
        <sz val="11"/>
        <color theme="1"/>
        <rFont val="Calibri"/>
        <family val="2"/>
      </rPr>
      <t xml:space="preserve"> (dalam lingkup Bagian EDB)</t>
    </r>
  </si>
  <si>
    <t>Formula:Persentase pemenuhan = (Jumlah produk baru yang telah diluncurkan sesuai timeline / Jumlah produk baru yang direncanakan untuk diluncurkan) * 100% Cakupan pemenuhan adalah area kinerja yang menjadi akuntabilitas Bagian EDB.</t>
  </si>
  <si>
    <r>
      <rPr>
        <sz val="11"/>
        <color theme="1"/>
        <rFont val="Calibri"/>
        <family val="2"/>
      </rPr>
      <t xml:space="preserve">Persentase pemenuhan pemantauan dan evaluasi sesuai </t>
    </r>
    <r>
      <rPr>
        <i/>
        <sz val="11"/>
        <color theme="1"/>
        <rFont val="Calibri"/>
        <family val="2"/>
      </rPr>
      <t>timeline</t>
    </r>
  </si>
  <si>
    <t>Persentase pemenuhan pemegang jabatan atas posisi/jabatan kosong sesuai SLA</t>
  </si>
  <si>
    <t>Persentase rekrutmen yang sesuai dengan jumlah dan kualifikasi jabatan yang direkrut dalam jangka waktu yang ditetapkan dalam Service Level Aggrement (SLA)</t>
  </si>
  <si>
    <r>
      <rPr>
        <sz val="11"/>
        <color theme="1"/>
        <rFont val="Calibri"/>
        <family val="2"/>
      </rPr>
      <t xml:space="preserve">Persentase pemenuhan pengembangan dan/atau </t>
    </r>
    <r>
      <rPr>
        <i/>
        <sz val="11"/>
        <color theme="1"/>
        <rFont val="Calibri"/>
        <family val="2"/>
      </rPr>
      <t xml:space="preserve">maintenance </t>
    </r>
    <r>
      <rPr>
        <sz val="11"/>
        <color theme="1"/>
        <rFont val="Calibri"/>
        <family val="2"/>
      </rPr>
      <t xml:space="preserve">Sistem </t>
    </r>
    <r>
      <rPr>
        <sz val="11"/>
        <color theme="1"/>
        <rFont val="Calibri"/>
        <family val="2"/>
      </rPr>
      <t>Informasi Manajemen (SIM) SDM sesuai kebijakan/ketentuan bank</t>
    </r>
  </si>
  <si>
    <r>
      <rPr>
        <sz val="11"/>
        <color theme="1"/>
        <rFont val="Calibri"/>
        <family val="2"/>
      </rPr>
      <t xml:space="preserve">KPI ini mengukur proporsi pengembangan dan/atau </t>
    </r>
    <r>
      <rPr>
        <i/>
        <sz val="11"/>
        <color theme="1"/>
        <rFont val="Calibri"/>
        <family val="2"/>
      </rPr>
      <t xml:space="preserve">maintenance </t>
    </r>
    <r>
      <rPr>
        <sz val="11"/>
        <color theme="1"/>
        <rFont val="Calibri"/>
        <family val="2"/>
      </rPr>
      <t xml:space="preserve">Sistem </t>
    </r>
    <r>
      <rPr>
        <sz val="11"/>
        <color theme="1"/>
        <rFont val="Calibri"/>
        <family val="2"/>
      </rPr>
      <t xml:space="preserve">Informasi Manajemen (SIM) SDM yang telah sesuai kebijakan/ketentuan bank terhadap keseluruhan Sistem Informasi Manajemen (SIM) SDM </t>
    </r>
  </si>
  <si>
    <t>Persentase pemenuhan pengembangan otomasi Sistem Informasi Pengelolaan Aset (SIPA)</t>
  </si>
  <si>
    <t>Berkolaborasi dengan Officer Logistik dan Divisi TI membangun dan mengembangkan otomasi Sistem Informasi Pengelolaan Aset. Pengukuran KPI : tingkat kepuasan atasan penilai/   satker terkait/organisasi,  atas kemajuan proyek pengembangan kegiatan otomasi, dilakukan melalui metode penilain berkala (triwulanan/  semesteran). Polarisasi KPI : stabilize</t>
  </si>
  <si>
    <t>Persentase pemenuhan pengembangan sistem monitoring dan evaluasi pengelolaan penerapan program APU-PPT secara terintegrasi</t>
  </si>
  <si>
    <r>
      <rPr>
        <sz val="11"/>
        <color theme="1"/>
        <rFont val="Calibri"/>
        <family val="2"/>
      </rPr>
      <t xml:space="preserve">Menyusun rencana dan progres realisasi pengkinian data, profil  dan pola transaksi  nasabah. </t>
    </r>
    <r>
      <rPr>
        <b/>
        <sz val="11"/>
        <color theme="1"/>
        <rFont val="Calibri"/>
        <family val="2"/>
      </rPr>
      <t>Pengukuran KPI</t>
    </r>
    <r>
      <rPr>
        <sz val="11"/>
        <color theme="1"/>
        <rFont val="Calibri"/>
        <family val="2"/>
      </rPr>
      <t xml:space="preserve"> : kualitas pengkinian data, profil dan pola transaksi nasabah yang dilakukan Kantor Cabang secara akurat dan </t>
    </r>
    <r>
      <rPr>
        <i/>
        <sz val="11"/>
        <color theme="1"/>
        <rFont val="Calibri"/>
        <family val="2"/>
      </rPr>
      <t>up to date</t>
    </r>
    <r>
      <rPr>
        <sz val="11"/>
        <color theme="1"/>
        <rFont val="Calibri"/>
        <family val="2"/>
      </rPr>
      <t xml:space="preserve">.  </t>
    </r>
    <r>
      <rPr>
        <b/>
        <sz val="11"/>
        <color theme="1"/>
        <rFont val="Calibri"/>
        <family val="2"/>
      </rPr>
      <t>Polarisasi KPI</t>
    </r>
    <r>
      <rPr>
        <sz val="11"/>
        <color theme="1"/>
        <rFont val="Calibri"/>
        <family val="2"/>
      </rPr>
      <t xml:space="preserve"> : maximize.</t>
    </r>
  </si>
  <si>
    <t>Persentase pemenuhan pengembangan sistem monitoring dan pengawasan pengelolaan tata kelola secara holistik dan terintegrasi</t>
  </si>
  <si>
    <t>-</t>
  </si>
  <si>
    <t>Persentase pemenuhan pengembangan sistem pengelolaan CSR, termasuk penatausahaan dokumen, secara efektif</t>
  </si>
  <si>
    <t>Persentase pemenuhan pengkinian pedoman pengelolaan proyek</t>
  </si>
  <si>
    <t>Formula:Persentase = (Jumlah pedoman proyek yang telah terkinikan / Jumlah pedoman proyek  yang direncanakan untuk diperbaharui) * 100%</t>
  </si>
  <si>
    <t>Persentase pemenuhan pengkinian pedoman pengembangan produk</t>
  </si>
  <si>
    <t>Formula:Persentase = (Jumlah pedoman pengembangan produk yang telah terkinikan / Jumlah pedoman pengembangan produk yang direncanakan untuk diperbaharui) * 100%</t>
  </si>
  <si>
    <t>Persentase pemenuhan pengkinian pedoman Sistem Klasifikasi Kantor Cabang dan Kantor Cabang Pembantu</t>
  </si>
  <si>
    <t>Formula:Persentase = (Jumlah pedoman Sistem Klasifikasi Kantor Cabang dan Kantor Cabang Pembantu yang telah terkinikan / Jumlah pedoman Sistem Klasifikasi Kantor Cabang dan Kantor Cabang Pembantu yang direncanakan untuk diperbaharui) * 100%</t>
  </si>
  <si>
    <t xml:space="preserve">Persentase pemenuhan penguatan fungsi corporate secretary </t>
  </si>
  <si>
    <t>Tugas corsec adalah mengembangkan strategi hubungan dengan stakeholder guna menunjang aktivitas perusahaan; membina identitas dan citra/reputasi perseroan untuk menunjang peningkatan nilai perusahaan; memenuhi kewajiban perseroan dengan pihak yang terkait dengan regulator dan pemegang saham sesuai dengan ketentuan yang berlaku. Selain itu, membina hubungan dengan pemda, investor, dan media; mengelola media komunikasi internal dan eksternal perusahaan; dan mengarahkan seluruh unit bisnis dalam aktivitas public relations yang berkesinambungan. Peran corsec dalam pengelolaan informasi harus memenuhi prinsip keterbukaan. Publik atau pemegang saham ingin mengetahui keadaan perusahaan yang disampaikan melalui laporan berkala yang akurat, valid dan up to date seperti Laporan Tahunan, Laporan Triwulanan, dsb. Selain itu, penyampaian peristiwa atau informasi material dan kejadian penting lainnya, seperti kontrak kerja sama atau pemutusan kontrak kerja sama yang material, informasi pembelian atau kerugian penjualan aktiva yang material, juga ditunggu oleh publik. Setiap pelanggaran terhadap ketentuan mengenai keterbukaan dapat menyebabkan perusahaan terkena sanksi yang akan sangat mempengaruhi strategic partners. Dalam hal informasi publik, corsec secara bersamaan menjalankan fungsi compliance officer, investor relations, dan public relations officer.</t>
  </si>
  <si>
    <t>Persentase pemenuhan penguatan pengelolaan sistem, kebijakan dan prosedur pengendalian intern (CMS)</t>
  </si>
  <si>
    <r>
      <rPr>
        <sz val="11"/>
        <color theme="1"/>
        <rFont val="Calibri"/>
        <family val="2"/>
      </rPr>
      <t xml:space="preserve">Penguatan dan pengelolaan otomasi sistem, kebijakan dan prosedur pengendalian intern (CMS) berkolaborasi dengan satker terkait secara komprehensif dan terintegrasi. </t>
    </r>
    <r>
      <rPr>
        <b/>
        <sz val="11"/>
        <color theme="1"/>
        <rFont val="Calibri"/>
        <family val="2"/>
      </rPr>
      <t>Pengukuran KP</t>
    </r>
    <r>
      <rPr>
        <sz val="11"/>
        <color theme="1"/>
        <rFont val="Calibri"/>
        <family val="2"/>
      </rPr>
      <t>I : Tingkat kepuasan atasan penilai/satker terkait/organisasi, didasarkan atas pencapaian tahapan kemajuan kegiatan pengembangan (</t>
    </r>
    <r>
      <rPr>
        <i/>
        <sz val="11"/>
        <color theme="1"/>
        <rFont val="Calibri"/>
        <family val="2"/>
      </rPr>
      <t>enhancement</t>
    </r>
    <r>
      <rPr>
        <sz val="11"/>
        <color theme="1"/>
        <rFont val="Calibri"/>
        <family val="2"/>
      </rPr>
      <t xml:space="preserve">)  sistem, yang dipantau dan dinilai berkala (1/3/6 blnan). Perlu penetapan skor, parameter </t>
    </r>
    <r>
      <rPr>
        <i/>
        <sz val="11"/>
        <color theme="1"/>
        <rFont val="Calibri"/>
        <family val="2"/>
      </rPr>
      <t>progress project</t>
    </r>
    <r>
      <rPr>
        <sz val="11"/>
        <color theme="1"/>
        <rFont val="Calibri"/>
        <family val="2"/>
      </rPr>
      <t xml:space="preserve"> dan kriteria tingkat kepuasan. </t>
    </r>
    <r>
      <rPr>
        <b/>
        <sz val="11"/>
        <color theme="1"/>
        <rFont val="Calibri"/>
        <family val="2"/>
      </rPr>
      <t>Polarisasi KPI</t>
    </r>
    <r>
      <rPr>
        <sz val="11"/>
        <color theme="1"/>
        <rFont val="Calibri"/>
        <family val="2"/>
      </rPr>
      <t xml:space="preserve"> : maximize (semakin tinggi tingkat kepuasan semakin baik nilai kinerja satker)</t>
    </r>
  </si>
  <si>
    <t>Persentase pemenuhan penilaian kinerja satuan kerja dan unit kerja</t>
  </si>
  <si>
    <t>Persentase = (Jumlah sesi pelaksanaan penilaian kinerja yang berjalan sesuai timeline / Jumlah total sesi penilaian kinerja yang direncanakan) * 100%Penilaian kinerja dilakukan untuk satuan kerja (divisi dan satuan kerja anti fraud) serta unit kerja (cabang). Penilaian kinerja dilakukan semesteran.</t>
  </si>
  <si>
    <t xml:space="preserve">Persentase pemenuhan peningkatan kualitas koordinasi dengan pihak eksternal </t>
  </si>
  <si>
    <r>
      <rPr>
        <sz val="11"/>
        <color theme="1"/>
        <rFont val="Calibri"/>
        <family val="2"/>
      </rPr>
      <t xml:space="preserve">Melakukan kordinasi secara intensif dengan pihak eksternal (Firma Hukum, Hakim, Kepolisian, Notaris, Pengacara dll) serta serangkaian tindakan advokasi atau pendampingan atau kerjasama sebagai tindakan antisipatif terhadap masalah hukum yang terjadi di Bank BPD Bali. </t>
    </r>
    <r>
      <rPr>
        <b/>
        <sz val="11"/>
        <color theme="1"/>
        <rFont val="Calibri"/>
        <family val="2"/>
      </rPr>
      <t>KPI :</t>
    </r>
    <r>
      <rPr>
        <sz val="11"/>
        <color theme="1"/>
        <rFont val="Calibri"/>
        <family val="2"/>
      </rPr>
      <t xml:space="preserve"> Jumlah kordinasi secara intensif dengan pihak eksternal (firma hukum, Hakim, Kepolisian, Kejaksaan, Notaris, Pengacara dll) atau legal opinion terkait permasalahan hukum yang dihadapi Bank. </t>
    </r>
    <r>
      <rPr>
        <b/>
        <sz val="11"/>
        <color theme="1"/>
        <rFont val="Calibri"/>
        <family val="2"/>
      </rPr>
      <t>Polarisasi KPI : maximize.</t>
    </r>
  </si>
  <si>
    <t>Persentase pemenuhan penyampaian laporan</t>
  </si>
  <si>
    <t>Persentase = (Jumlah laporan yang disampaikan sesuai timeline / Jumlah laporan yang direncanakan) * 100%Penilaian kinerja dilakukan untuk satuan kerja (divisi dan satuan kerja anti fraud) serta unit kerja (cabang). Penilaian kinerja dilakukan semesteran.</t>
  </si>
  <si>
    <t>Persentase pemenuhan penyampaian laporan monitoring dan evaluasi proyek</t>
  </si>
  <si>
    <t>Formula:Persentase = (Jumlah laporan  monitoring proyek yang disampaikan sesuai tenggat waktu / Jumlah laporan monitoring proyek  yang direncanakan) * 100%</t>
  </si>
  <si>
    <t>Persentase pemenuhan penyampaian laporan program transformasi</t>
  </si>
  <si>
    <t>Formula:Persentase = (Jumlah laporan program transformasi yang disampaikan sesuai tenggat waktu / Jumlah laporan program transformasi  yang direncanakan) * 100%</t>
  </si>
  <si>
    <t>Persentase pemenuhan penyelenggaraan kegiatan Direksi, rapat Direksi dan RUPS secara efektif</t>
  </si>
  <si>
    <t xml:space="preserve">Termasuk : pertemuan Direksi dengan pihak eskternal, serta penyiapan materi, data dan informasi rapat Direksi. Pengukuran KPI : tingkat kepuasan Direksi, dengan target index 3,0 dengan skala index 1-4  (1 = Kurang Baik, 2 = Cukup Baik, 3 = Baik, 4 + Sangat Baik), dilakukan melalui evaluasi dan penilaian berkala. Perlu penetapan skor, parameter dan kriteria penilaian. Polarisasi KPI : maximize </t>
  </si>
  <si>
    <t xml:space="preserve">Persentase pemenuhan penyelesaian pengembangan sistem informasi kearsipan dinamis (SIKD)   </t>
  </si>
  <si>
    <t>Meningkatnya volume dokumen bank (termasuk transaksi dan pembukuan) menyebabkan pengelolaan kearsipan Bank perlu dilakukan secara digitalisasi, sehingga mengefisiensikan sumberdaya dan ruang arsip. Pengukuran KPI : pencapaian penyelesaian kegiatan/proyek tepat waktu dan tepat kualitas. Polarisasi KPI : stabilize (apabila berada pada target rentang parameter yang ditetapkan maka kinerjanya 100%/baik)</t>
  </si>
  <si>
    <t>Persentase pemenuhan penyelesaian perkara hukum pada lembaga peradilan secara optimal</t>
  </si>
  <si>
    <r>
      <rPr>
        <sz val="11"/>
        <color theme="1"/>
        <rFont val="Calibri"/>
        <family val="2"/>
      </rPr>
      <t xml:space="preserve">Persentase pemenuhan penyelesaian perkara perdata di Pengadilan Negeri, Pengadilan Tinggi, Mahkamah Agung dan Peninjauan Kembali dan jumlah pendampingan hukum pada proses pidana. Termasuk bantuan dan pendampingan hukum bagi pegawai. </t>
    </r>
    <r>
      <rPr>
        <b/>
        <sz val="11"/>
        <color theme="1"/>
        <rFont val="Calibri"/>
        <family val="2"/>
      </rPr>
      <t>Pengukuran KPI</t>
    </r>
    <r>
      <rPr>
        <sz val="11"/>
        <color theme="1"/>
        <rFont val="Calibri"/>
        <family val="2"/>
      </rPr>
      <t xml:space="preserve"> : tingkat kepuasan atasan penilai/satker/organisasi yang mengalami masalah hukum terkait tugas dan kewenangan Bank. </t>
    </r>
    <r>
      <rPr>
        <b/>
        <sz val="11"/>
        <color theme="1"/>
        <rFont val="Calibri"/>
        <family val="2"/>
      </rPr>
      <t xml:space="preserve">Polarisasi KPI </t>
    </r>
    <r>
      <rPr>
        <sz val="11"/>
        <color theme="1"/>
        <rFont val="Calibri"/>
        <family val="2"/>
      </rPr>
      <t>: maximize</t>
    </r>
  </si>
  <si>
    <t>Persentase pemenuhan penyusunan dan penyampaian laporan CSR secara komprehensif, akurat dan tepat waktu</t>
  </si>
  <si>
    <t>Persentase pemenuhan penyusunan dan penyampaian laporan kepada pihak internal dan eksternal secara akurat dan tepat waktu</t>
  </si>
  <si>
    <t>Persentase pemenuhan perencanaan dan pelaksanaan serta pengawasan dan penatausahaan dokumen pengadaan barang &amp; jasa  secara akurat dan komprehensif</t>
  </si>
  <si>
    <t>Manajemen pengadaan barang &amp; jasa mencakup antara lain :  realisasi waktu proses dan jadwal pengadaan (mencerminkan kemampuan untuk mendeliver hasil pengadaan secara tepat waktu kepada user sesuai SLA), meminimalkan persentase perbedaan nilai kontrak/HPS dalam mendapatkan pricing wajar, memastikan ketepatan waktu penyerahan/penyelesaian pengadaan barang dan jasa oleh vendor dibandingkan kontrak. Dokumen pendukung sebagai sumber data antara lain : laporan progress dan kontrak. Pengukuran KPI : atasan penilai (line manager) dan atau satker terkait/  pihak eksternal. Polarisasi KPI : maximize</t>
  </si>
  <si>
    <t>Persentase pemenuhan posisi dan perhitungan Net Open Position (NOP) sesuai ketentuan bank</t>
  </si>
  <si>
    <t>KPI ini mengukur persentase pemenuhan posisi dan perhitungan Net Open Position (NOP) sesuai ketentuan bank</t>
  </si>
  <si>
    <t>Persentase pemenuhan posisi secondary reserve rupiah sesuai dengan ketentuan bank</t>
  </si>
  <si>
    <t>KPI ini mengukur persentase posisi secondary reserve rupiah sesuai dengan ketentuan bank</t>
  </si>
  <si>
    <t>Persentase pemenuhan promosi outdoor dengan materi terkini</t>
  </si>
  <si>
    <t>Formula:Persentase = (promosi outdoor dengan materi terkini/total jumlah promosi outdoor) * 100%</t>
  </si>
  <si>
    <t>Persentase pemenuhan rekening saldo rupiah &amp; valas di Bank koresponden sesuai ketentuan bank</t>
  </si>
  <si>
    <t>KPI ini mengukur persentase rekening saldo rupiah &amp; valas di Bank koresponden sesuai ketentuan bank</t>
  </si>
  <si>
    <t>Persentase pemenuhan rencana kerjasama dengan lembaga pendidikan</t>
  </si>
  <si>
    <t>Formula:Persentase = (Jumlah kerjasama yang terlaksana sesuai rencana/ Jumlah total kerjasama yang direncanakan) * 100%</t>
  </si>
  <si>
    <t>Persentase pemenuhan saldo Nostro untuk mengcover transaksi jasa luar negeri sesuai target yang ditetapkan</t>
  </si>
  <si>
    <t>KPI ini mengukur proporsi pemenuhan saldo Nostro untuk meng-cover transaksi jasa luar negeri sesuai target yang ditetapkan terhadap keseluruhan transaksi jasa luar negeri yang harus di-cover</t>
  </si>
  <si>
    <t xml:space="preserve">Persentase pemenuhan seluruh ketentuan regulator terkait likuiditas </t>
  </si>
  <si>
    <t xml:space="preserve">KPI ini merupakan persentase pemenuhan seluruh ketentuan regulator terkait likuiditas (seperti GWM, PLM, RIM, PDN dan rasio lainnya) </t>
  </si>
  <si>
    <t>Persentase pemenuhan SLA layanan digital banking</t>
  </si>
  <si>
    <t xml:space="preserve">Persentase pemenuhan sosialisasi/pelatihan membangun budaya pengendalian risiko </t>
  </si>
  <si>
    <r>
      <rPr>
        <b/>
        <sz val="11"/>
        <color theme="1"/>
        <rFont val="Calibri"/>
        <family val="2"/>
      </rPr>
      <t>Pengukuran KPI</t>
    </r>
    <r>
      <rPr>
        <sz val="11"/>
        <color theme="1"/>
        <rFont val="Calibri"/>
        <family val="2"/>
      </rPr>
      <t xml:space="preserve"> : jumlah kegiatan sosialisasi dan atau pelatihan Manajemen Risiko dalam rangka membangun budaya pengendalian risiko (</t>
    </r>
    <r>
      <rPr>
        <i/>
        <sz val="11"/>
        <color theme="1"/>
        <rFont val="Calibri"/>
        <family val="2"/>
      </rPr>
      <t>risk culture</t>
    </r>
    <r>
      <rPr>
        <sz val="11"/>
        <color theme="1"/>
        <rFont val="Calibri"/>
        <family val="2"/>
      </rPr>
      <t xml:space="preserve">), dan tingkat kepuasan atasan penilai/satker/organisasi. Bisa dilakukan melalui survai berkala (semesteran). </t>
    </r>
    <r>
      <rPr>
        <b/>
        <sz val="11"/>
        <color theme="1"/>
        <rFont val="Calibri"/>
        <family val="2"/>
      </rPr>
      <t xml:space="preserve">Polarisasi KPI </t>
    </r>
    <r>
      <rPr>
        <sz val="11"/>
        <color theme="1"/>
        <rFont val="Calibri"/>
        <family val="2"/>
      </rPr>
      <t>: maximize</t>
    </r>
  </si>
  <si>
    <t>Persentase pemenuhan standar SWIFT sesuai ketentuan dari SWIFT HQ Belgia</t>
  </si>
  <si>
    <t>KPI ini mengukur proporsi penyelesaian sistem SWIFT sesuaisesuai ketentuan dari SWIFT HQ Belgia terhadap keseluruhan pemenuhan standar SWIFT yan harus dipenuhi</t>
  </si>
  <si>
    <r>
      <rPr>
        <sz val="11"/>
        <color theme="1"/>
        <rFont val="Calibri"/>
        <family val="2"/>
      </rPr>
      <t xml:space="preserve">Persentase pemenuhan </t>
    </r>
    <r>
      <rPr>
        <i/>
        <sz val="11"/>
        <color theme="1"/>
        <rFont val="Calibri"/>
        <family val="2"/>
      </rPr>
      <t xml:space="preserve">successor </t>
    </r>
    <r>
      <rPr>
        <sz val="11"/>
        <color theme="1"/>
        <rFont val="Calibri"/>
        <family val="2"/>
      </rPr>
      <t xml:space="preserve">untuk setiap jabatan kunci </t>
    </r>
  </si>
  <si>
    <r>
      <rPr>
        <sz val="11"/>
        <color theme="1"/>
        <rFont val="Calibri"/>
        <family val="2"/>
      </rPr>
      <t xml:space="preserve">KPI ini mengukur proporsi jumlah jabatan kunci yang telah memiliki </t>
    </r>
    <r>
      <rPr>
        <i/>
        <sz val="11"/>
        <color theme="1"/>
        <rFont val="Calibri"/>
        <family val="2"/>
      </rPr>
      <t xml:space="preserve">successor </t>
    </r>
    <r>
      <rPr>
        <sz val="11"/>
        <color theme="1"/>
        <rFont val="Calibri"/>
        <family val="2"/>
      </rPr>
      <t>terhadap seluruh jabatan kunci</t>
    </r>
  </si>
  <si>
    <t>KPI ini merupakan proporsi jumlah jabatan kunci yang sudah memenuhi talent pool terhadap total seluruh jabatan kunci dalam organisasi Bank BPD Bali</t>
  </si>
  <si>
    <t>Persentase pemenuhan tahapan pengembangan otomasi Sistem Informasi Pengelolaan Aset secara optimal</t>
  </si>
  <si>
    <t>Pengukuran KPI : tingkat kepuasan atasan penilai/   satker/organisasi,  atas kualitas layanan satker secara optimal, konsisten dan berkesinambungan, dilakukan melalui metode survei berkala (triwulanan/  semesteran). Polarisasi KPI : maximize (semakin tinggi tingkat kepuasan, semakin baik kinerja)</t>
  </si>
  <si>
    <t>Persentase pemenuhan tahapan pengembangan sistem digitalisasi pengelolaan pengadaan (E-Procurement) secara optimal</t>
  </si>
  <si>
    <t>Peran dan  tugas : aktif dalam pelaksanaan FGD (gagasan, solusi) serta pengadministrasian kemajuan proyek dan pemantauannya. Polarisasi KPI : stabilize (apabila berada pada target rentang parameter yang ditetapkan maka kinerjanya baik). Perlu penetapan tahapan kemajuan proyek/kegiatan terkait penilaian skor.</t>
  </si>
  <si>
    <r>
      <rPr>
        <sz val="11"/>
        <color theme="1"/>
        <rFont val="Calibri"/>
        <family val="2"/>
      </rPr>
      <t xml:space="preserve">Persentase pemenuhan </t>
    </r>
    <r>
      <rPr>
        <i/>
        <sz val="11"/>
        <color theme="1"/>
        <rFont val="Calibri"/>
        <family val="2"/>
      </rPr>
      <t xml:space="preserve">talent pool </t>
    </r>
    <r>
      <rPr>
        <sz val="11"/>
        <color theme="1"/>
        <rFont val="Calibri"/>
        <family val="2"/>
      </rPr>
      <t>sesuai SLA</t>
    </r>
  </si>
  <si>
    <r>
      <rPr>
        <sz val="11"/>
        <color theme="1"/>
        <rFont val="Calibri"/>
        <family val="2"/>
      </rPr>
      <t xml:space="preserve">KPI ini mengukur proporsi jumlah </t>
    </r>
    <r>
      <rPr>
        <i/>
        <sz val="11"/>
        <color theme="1"/>
        <rFont val="Calibri"/>
        <family val="2"/>
      </rPr>
      <t xml:space="preserve">talent </t>
    </r>
    <r>
      <rPr>
        <sz val="11"/>
        <color theme="1"/>
        <rFont val="Calibri"/>
        <family val="2"/>
      </rPr>
      <t>yang berhasil dipenuhi sesuai SLA terhadap jumlah talent yang harus dipenuhi.</t>
    </r>
  </si>
  <si>
    <t>Persentase pemenuhan tingkat kepuasan kualitas analisis risiko kredit dan DPK (likuiditas)</t>
  </si>
  <si>
    <r>
      <rPr>
        <b/>
        <sz val="11"/>
        <color theme="1"/>
        <rFont val="Calibri"/>
        <family val="2"/>
      </rPr>
      <t>Pengukuran KPI :</t>
    </r>
    <r>
      <rPr>
        <sz val="11"/>
        <color theme="1"/>
        <rFont val="Calibri"/>
        <family val="2"/>
      </rPr>
      <t xml:space="preserve"> tingkat kepuasan atasan penilai dan/atau satker terkait atas kualitas rekomendasi analisis risiko kredit dan DPK sesuai SLA, bisa dilakukan melalui survei berkala / </t>
    </r>
    <r>
      <rPr>
        <i/>
        <sz val="11"/>
        <color theme="1"/>
        <rFont val="Calibri"/>
        <family val="2"/>
      </rPr>
      <t xml:space="preserve">indepth interview. </t>
    </r>
    <r>
      <rPr>
        <b/>
        <sz val="11"/>
        <color theme="1"/>
        <rFont val="Calibri"/>
        <family val="2"/>
      </rPr>
      <t xml:space="preserve">Polarisasi KPI </t>
    </r>
    <r>
      <rPr>
        <i/>
        <sz val="11"/>
        <color theme="1"/>
        <rFont val="Calibri"/>
        <family val="2"/>
      </rPr>
      <t>: maximize</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</si>
  <si>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</si>
  <si>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r>
      <rPr>
        <sz val="11"/>
        <color theme="1"/>
        <rFont val="Calibri"/>
        <family val="2"/>
      </rPr>
      <t xml:space="preserve">Pengukuran KPI : Tingkat kepuasan atasan penilai dan/atau pihak terkait atas  </t>
    </r>
    <r>
      <rPr>
        <i/>
        <sz val="11"/>
        <color theme="1"/>
        <rFont val="Calibri"/>
        <family val="2"/>
      </rPr>
      <t>update</t>
    </r>
    <r>
      <rPr>
        <sz val="11"/>
        <color theme="1"/>
        <rFont val="Calibri"/>
        <family val="2"/>
      </rPr>
      <t xml:space="preserve"> Aplikasi Profil Risiko Cabang sesuai dengan target penyelesaian dan/atau melalui survey. </t>
    </r>
    <r>
      <rPr>
        <b/>
        <sz val="11"/>
        <color theme="1"/>
        <rFont val="Calibri"/>
        <family val="2"/>
      </rPr>
      <t>Polarisasi KPI</t>
    </r>
    <r>
      <rPr>
        <sz val="11"/>
        <color theme="1"/>
        <rFont val="Calibri"/>
        <family val="2"/>
      </rPr>
      <t xml:space="preserve"> : maximize </t>
    </r>
  </si>
  <si>
    <t>Persentase penerimaan dan penempatan karyawan di Kantor Pusat dan Kantor Cabang yang sesuai BPP dan SOP</t>
  </si>
  <si>
    <t>KPI ini mengukur proporsi penerimaan dan penempatan karyawan di kantor pusat dan kantor cabang yang telah sesuai dengan BPP dan SOP terhadap keseluruhan penerimaan dan penempatan karyawan.</t>
  </si>
  <si>
    <t>Persentase pengelolaan Rating Counterparty yang sesuai dengan kebijakan dan ketentuan bank.</t>
  </si>
  <si>
    <t>KPI ini mengukur persentase pengelolaan Rating Counterparty yang sesuai dengan kebijakan dan ketentuan bank.</t>
  </si>
  <si>
    <t>Persentase pengembangan bisnis treasury  secara tepat waktu</t>
  </si>
  <si>
    <t>KPI ini mengukur realisasi pengembangan bisnis treasury secara tepat waktu</t>
  </si>
  <si>
    <t>Persentase pengembangan bisnis treasury  secara tepat waktu (usulan #2)</t>
  </si>
  <si>
    <t>Proposi penyelesaian atas pengembangan bisnis treasury  secara tepat waktu terhadap keseluruhan rencana tahapan pengembangan bisnis treasury yang harus dilaksanakan</t>
  </si>
  <si>
    <t>Persentase pengembangan kebijakan,prosedur, standar dan panduan internal dan/atau PKAT bagi pengembangan dan pelaksanaan fungsi Audit Intern secara tepat waktu</t>
  </si>
  <si>
    <t xml:space="preserve">KPI ini mengukur proporsi pengembangan kebijakan,prosedur, standar dan panduan internal dan/atau PKAT bagi pengembangan dan pelaksanaan fungsi Audit Intern secara tepat waktu </t>
  </si>
  <si>
    <t>Persentase pengembangan program pendidikan dan pelatihan yang diperbaharui sesuai rencana</t>
  </si>
  <si>
    <t>KPI ini mengukur proporsi program pendidikan dan pelatihan (Training Need Anaylsis beserta silabusnya) dikembangkan secara tepat waktu dan sesuai sasaran yang direncanakan terhadap seluruh program pendidikan dan pelatihan yang akan dikembangkan</t>
  </si>
  <si>
    <t>Persentase pengembangan program-program kesejahteraan karyawan yang sesuai ketentuan dan kebijakan perusahaan</t>
  </si>
  <si>
    <r>
      <rPr>
        <sz val="11"/>
        <color theme="1"/>
        <rFont val="Calibri"/>
        <family val="2"/>
      </rPr>
      <t xml:space="preserve">KPI ini mengukur proporsi pengembangnan/inovasi/perbaikan program </t>
    </r>
    <r>
      <rPr>
        <i/>
        <sz val="11"/>
        <color theme="1"/>
        <rFont val="Calibri"/>
        <family val="2"/>
      </rPr>
      <t xml:space="preserve">reward </t>
    </r>
    <r>
      <rPr>
        <sz val="11"/>
        <color theme="1"/>
        <rFont val="Calibri"/>
        <family val="2"/>
      </rPr>
      <t xml:space="preserve">dan </t>
    </r>
    <r>
      <rPr>
        <i/>
        <sz val="11"/>
        <color theme="1"/>
        <rFont val="Calibri"/>
        <family val="2"/>
      </rPr>
      <t xml:space="preserve">punishment </t>
    </r>
    <r>
      <rPr>
        <sz val="11"/>
        <color theme="1"/>
        <rFont val="Calibri"/>
        <family val="2"/>
      </rPr>
      <t xml:space="preserve">secara tepat waktu dan sesuai sasaran yang direncanakan terhadap seluruh program </t>
    </r>
    <r>
      <rPr>
        <i/>
        <sz val="11"/>
        <color theme="1"/>
        <rFont val="Calibri"/>
        <family val="2"/>
      </rPr>
      <t xml:space="preserve">reward </t>
    </r>
    <r>
      <rPr>
        <sz val="11"/>
        <color theme="1"/>
        <rFont val="Calibri"/>
        <family val="2"/>
      </rPr>
      <t xml:space="preserve">dan </t>
    </r>
    <r>
      <rPr>
        <i/>
        <sz val="11"/>
        <color theme="1"/>
        <rFont val="Calibri"/>
        <family val="2"/>
      </rPr>
      <t xml:space="preserve">punishment </t>
    </r>
    <r>
      <rPr>
        <sz val="11"/>
        <color theme="1"/>
        <rFont val="Calibri"/>
        <family val="2"/>
      </rPr>
      <t>yang akan dilaksanakan.</t>
    </r>
  </si>
  <si>
    <t>Persentase penyampaian  Laporan Hasil Audit Umum (LHA) secara tepat waktu</t>
  </si>
  <si>
    <t>KPI ini mengukur proporsi jumlah   Laporan Hasil Audit Umum (LHA) yang disampaikan sesuai dengan target waktu yang ditentukan terhadap total keseluruhan LHA yang harus disampaikan.</t>
  </si>
  <si>
    <t>Persentase penyampaian keseluruhan laporan kepada pihak internal dan eksternal secara tepat waktu</t>
  </si>
  <si>
    <t>KPI ini mengukur proporsi penyampaian keseluruhan laporan, baik harian, mingguan, bulanan dan triwulan kepada pihak internal dan eksternal secara tepat waktu terhadap total keseluruhan laporan yang harus disampaikan</t>
  </si>
  <si>
    <t>Persentase penyampaian laporan baik harian, mingguan, bulanan dan triwulanan kepada pihak internal dan eksternal secara tepat waktu</t>
  </si>
  <si>
    <t>KPI ini mengukur proporsi penyampaian keseluruhan laporan, baik harian, mingguan, bulanan dan triwulanan kepada pihak intrnal dan eksternal secara tepat waktu terhadap total keseluruhan laporan yang harus disampaikan</t>
  </si>
  <si>
    <t>Persentase penyampaian laporan baik harian,mingguan, bulanan, triwulan, semester, tahunan kepada pihak internal dan eksternal secara tepat waktu</t>
  </si>
  <si>
    <t>KPI ini mengukur proporsi penyampaian keseluruhan laporan (khusus terkait ALMA), baik harian, mingguan, bulanan, triwulan, semester dan tahunan kepada pihak intrnal dan eksternal secara tepat waktu terhadap total keseluruhan laporan yang harus disampaikan</t>
  </si>
  <si>
    <t>Persentase penyampaian laporan evaluasi penerapan strategi anti fraud yang disampaikan kepada Otoritas Jasa Keuangan (OJK) secara tepat waktu</t>
  </si>
  <si>
    <t>KPI merupakan proporsi penyampaian laporan evaluasi penerapan strategi anti fraud kepada disampaikan kepada Otoritas Jasa Keuangan (OJK) secara tepat waktu terhadap total laporan terkait yang harus disampaikan</t>
  </si>
  <si>
    <t>Persentase penyampaian laporan kepada pihak internal dan eksternal secara tepat waktu</t>
  </si>
  <si>
    <t>KPI ini mengukur proporsi penyampaian keseluruhan laporan, baik harian, bulanan, triwulan dan tahunan kepada pihak intrnal dan eksternal secara tepat waktu terhadap total keseluruhan laporan yang harus disampaikan</t>
  </si>
  <si>
    <t>Persentase penyampaian laporan pelaksanaan dan pokok-pokok hasil audit yang disampaikan kepada Otoritas Jasa Keuangan (OJK) secara tepat waktu.</t>
  </si>
  <si>
    <t>KPI mengukur proporsi penyampaan laporan pelaksanaan dan pokok-pokok hasil audit kepada Otoritas Jasa Keuangan (OJK) secara tepat waktu terhadap  total laporan terkait yang harus disampaikan</t>
  </si>
  <si>
    <t>KPI ini mengukur proporsi laporan pelaksanaan konsultansi terkait pengendalian intern kepada unit kerja dan cabang yang disampaikan secara tepat waktu tehadap total keseluruhan laporan pelaksanaan konsultansi yang harus disampaikan</t>
  </si>
  <si>
    <t>Persentase penyediaan Indikasi Kurs Transaksi Valuta Asing sesuai SLA</t>
  </si>
  <si>
    <t xml:space="preserve">KPI ini mengukur penyediaan penetapan  indikasi kurs Transaksi Valuta Asing secara harian kepada kantor cabang sesuai SLA </t>
  </si>
  <si>
    <t>Persentase penyediaan materi rapat ALCO secara tepat</t>
  </si>
  <si>
    <t xml:space="preserve">KPI ini mengukur persentase penyelesaian materi rapat ALCO  secara tepat waktu </t>
  </si>
  <si>
    <t>Persentase penyediaan materi rapat ALCO secara tepat waktu</t>
  </si>
  <si>
    <t xml:space="preserve">KPI ini mengukur persentase penyelesaian materi rapat ALCO  setiap bulan secara tepat waktu </t>
  </si>
  <si>
    <t>Persentase penyelenggaraan pelatihan secara tepat waktu</t>
  </si>
  <si>
    <t>KPI ini mengukur persentase penyelenggaraan pelatihan sesuai tenggat waktu yang ditentukan</t>
  </si>
  <si>
    <r>
      <rPr>
        <sz val="11"/>
        <color theme="1"/>
        <rFont val="Calibri"/>
        <family val="2"/>
      </rPr>
      <t xml:space="preserve">Persentase penyelenggaraan program pengembangan bagi </t>
    </r>
    <r>
      <rPr>
        <i/>
        <sz val="11"/>
        <color theme="1"/>
        <rFont val="Calibri"/>
        <family val="2"/>
      </rPr>
      <t xml:space="preserve">High Potential/ Successor </t>
    </r>
    <r>
      <rPr>
        <sz val="11"/>
        <color theme="1"/>
        <rFont val="Calibri"/>
        <family val="2"/>
      </rPr>
      <t>secara tepat waktu</t>
    </r>
  </si>
  <si>
    <r>
      <rPr>
        <sz val="11"/>
        <color theme="1"/>
        <rFont val="Calibri"/>
        <family val="2"/>
      </rPr>
      <t xml:space="preserve">KPI ini mengukur persentase penyelenggaraan program pengembangan bagi </t>
    </r>
    <r>
      <rPr>
        <i/>
        <sz val="11"/>
        <color theme="1"/>
        <rFont val="Calibri"/>
        <family val="2"/>
      </rPr>
      <t xml:space="preserve">High Potential/ Successor </t>
    </r>
    <r>
      <rPr>
        <sz val="11"/>
        <color theme="1"/>
        <rFont val="Calibri"/>
        <family val="2"/>
      </rPr>
      <t>sesuai rencana dan tenggat waktu yang ditentukan</t>
    </r>
  </si>
  <si>
    <t>Persentase penyelesaiaan  administrasi termasuk cuti, asuransi kesehatan, detasir/penunjukan, perjalanan dinas, dana pensiun, pelaporan karyawan, pihak terkait dan tenaga alih daya sesuai SLA</t>
  </si>
  <si>
    <t>KPI ini mengukur persentase penyelesaiaan  administrasi termasuk cuti, asuransi kesehatan, detasir/penunjukan, perjalanan dinas, dana pensiun, pelaporan karyawan, pihak terkait dan tenaga alih daya sesuai SLA</t>
  </si>
  <si>
    <t>Persentase penyelesaiaan administrasi dokumen-dokumen terkait remunerasi, kompensasi/penggajian dan pajak penghasilan Karyawan sesuai SLA dan ketentuan bank</t>
  </si>
  <si>
    <t>KPI ini mengukur persentase penyelesaiaan administrasi dokumen-dokumen terkait remunerasi, kompensasi/penggajian dan pajak penghasilan Karyawan sesuai SLA dan ketentuan bank</t>
  </si>
  <si>
    <t>Persentase penyelesaiaan aktivitas pengelolaan seluruh counterparty baik bank maupun non bank secara tepat waktu</t>
  </si>
  <si>
    <t>KPI mengukur persentnase penyelesaiaan keseluruhan aktivtas pengelolaan dari semua counterparty baik bank maupun non bank secara tepat waktu</t>
  </si>
  <si>
    <t>Persentase penyelesaiaan evaluasi atas pengenaan sanksi yang diberikan kepada karyawan secara tepat waktu</t>
  </si>
  <si>
    <t>KPI ini mengukur persentase penyelesaiaan evaluasi atas pengenaan sanksi yang diberikan kepada karyawan sesuai tenggat waktu yang ditentukan</t>
  </si>
  <si>
    <t>Persentase penyelesaiaan konsep kebijakan dan/atau  standar operasional prosedur (SOP) Divisi Sumber Daya Manusia secara tepat waktu</t>
  </si>
  <si>
    <t>KPI ini mengukur penyelesaiaan konsep kebijakan dan/atau standar operasional prosedur (SOP) Divisi Sumber Daya Manusia sesuai tenggat waktu yang ditentukan</t>
  </si>
  <si>
    <t>Persentase penyelesaiaan masalah kekaryawanan sesuai SLA</t>
  </si>
  <si>
    <t>KPI ini mengukur jumlah penyelesaian masalah kekaryawanan (termasuk terkait hubungan industrial) sesuai SLA terhadap keseluruhan permasalahan kekaryawanan yang harus diselesaikan</t>
  </si>
  <si>
    <t>Persentase penyelesaiaan penerbitan NCD secara tepat waktu</t>
  </si>
  <si>
    <t>KPI ini mengukur realisasi penerbitan NCD secara tepat waktu</t>
  </si>
  <si>
    <t>Persentase penyelesaiaan penerbitan NCD secara tepat waktu (usulan #1)</t>
  </si>
  <si>
    <t xml:space="preserve">Proporsi penyelesaiaan keseluruhan tahapan penerbitan NCD yang dirempungkan secara tepat terhadap keseluruhan rencana tahapan pnerbitan NCD </t>
  </si>
  <si>
    <t>Persentase penyelesaiaan review dan/atau pengembangan program total management reward terkait manajemen kinerja secara tepat waktu.</t>
  </si>
  <si>
    <t>KPI ini mengukur persentase penyelesaiaan review dan/atau pengembangan program total management reward terkait manajemen kinerja sesuai tenggat waktu yang ditentukan.</t>
  </si>
  <si>
    <r>
      <rPr>
        <sz val="11"/>
        <color theme="1"/>
        <rFont val="Calibri"/>
        <family val="2"/>
      </rPr>
      <t xml:space="preserve">Persentase penyelesaiaan review/kajian identifikasi dan pemetaan jabatan kunci dan karyawan-karyawan potensial </t>
    </r>
    <r>
      <rPr>
        <sz val="11"/>
        <color theme="1"/>
        <rFont val="Calibri"/>
        <family val="2"/>
      </rPr>
      <t>(</t>
    </r>
    <r>
      <rPr>
        <i/>
        <sz val="11"/>
        <color theme="1"/>
        <rFont val="Calibri"/>
        <family val="2"/>
      </rPr>
      <t>talent pool</t>
    </r>
    <r>
      <rPr>
        <sz val="11"/>
        <color theme="1"/>
        <rFont val="Calibri"/>
        <family val="2"/>
      </rPr>
      <t>) secara tepat waktu.</t>
    </r>
  </si>
  <si>
    <t>KPI ini mengukur persentase penyelesaian review/kajian identifikasi dan pemetaan jabatan kunci dan karyawan-karyawan potensial (talent pool)  sesuai tenggat waktu yang ditentukan.</t>
  </si>
  <si>
    <t>Persentase penyelesaiaan review/pengembangan program pembinaan karyawan Bank BPD Bali secara tepat waktu</t>
  </si>
  <si>
    <t>KPI ini mengukur persentase penyelesaiaan review/pengembangan program pembinaan karyawan Bank BPD Bali sesuai tenggat waktu yang ditentukan</t>
  </si>
  <si>
    <t>Persentase penyelesaiaan review/pengembangan program pengelolaan hubungan industrial Bank BPD Bali secara tepat waktu</t>
  </si>
  <si>
    <t>KPI ini mengukur persentase penyelesaiaan review/pengembangan program pengelolaan hubungan industrial Bank BPD Bali sesuai tenggat waktu yang ditentukan</t>
  </si>
  <si>
    <t>Persentase penyelesain tindak lanjut hasil surprise audit dan/atau audit khusus dinyatakan tuntas sesuai dengan target waktu yang ditentukan dalam program audit</t>
  </si>
  <si>
    <t>KPI merupakan proporsi penyelesaiaan tindak lanjut hasil surprise audit dan/atau audit khusus secara tuntas sesuai dengan target waktu yang ditentukan dalam program audit</t>
  </si>
  <si>
    <t>Persentase penyelesaian  evaluasi atas implementasi program perubahan secara tepat waktu.</t>
  </si>
  <si>
    <t>KPI ini mengukur persentase penyelesaian review/kajian evaluasi atas implementasi program perubahan sesuai tenggat waktu yang ditentukan.</t>
  </si>
  <si>
    <t>Persentase penyelesaian aktivitas Bill &amp; Processing dan Trade Finance yang berjalan sesuai SLA</t>
  </si>
  <si>
    <t>KPI ini mengukur proporsi penyelesaian aktivitas Bill and Processing (Remintance, bank note, CSC WU) yang sesuai dengan SLA terhadap total keseluruhan aktivitas Bill and Processing  yang harus diselesaikan</t>
  </si>
  <si>
    <r>
      <rPr>
        <sz val="11"/>
        <color theme="1"/>
        <rFont val="Calibri"/>
        <family val="2"/>
      </rPr>
      <t xml:space="preserve">Persentase penyelesaian assessmen kompetensi terhadap karyawan </t>
    </r>
    <r>
      <rPr>
        <i/>
        <sz val="11"/>
        <color theme="1"/>
        <rFont val="Calibri"/>
        <family val="2"/>
      </rPr>
      <t xml:space="preserve">High Potential/Successor </t>
    </r>
    <r>
      <rPr>
        <sz val="11"/>
        <color theme="1"/>
        <rFont val="Calibri"/>
        <family val="2"/>
      </rPr>
      <t>secara tepat waktu.</t>
    </r>
  </si>
  <si>
    <r>
      <rPr>
        <sz val="11"/>
        <color theme="1"/>
        <rFont val="Calibri"/>
        <family val="2"/>
      </rPr>
      <t xml:space="preserve">KPI ini mengkur persentase penyelesaian assessmen kompetensi terhadap karyawan </t>
    </r>
    <r>
      <rPr>
        <i/>
        <sz val="11"/>
        <color theme="1"/>
        <rFont val="Calibri"/>
        <family val="2"/>
      </rPr>
      <t xml:space="preserve">High Potential/Successor </t>
    </r>
    <r>
      <rPr>
        <sz val="11"/>
        <color theme="1"/>
        <rFont val="Calibri"/>
        <family val="2"/>
      </rPr>
      <t>sesuai tenggat waktu yang ditentukan.</t>
    </r>
  </si>
  <si>
    <t>Persentase penyelesaian blueprint Divisi Treasury secara tepat</t>
  </si>
  <si>
    <t>KPI mengukur proporsi realiasi penyelesaiaan keseluruhan tahapan blueprint Divisi Treasury secara tepat terhadap keseluruhan rencana penyusunan blueprint Divisi Treasury</t>
  </si>
  <si>
    <t>Persentase penyelesaian evaluasi atas pelaksanaan internalisasi Budaya Kerja kepada karyawan secara tepat waktu.</t>
  </si>
  <si>
    <t>KPI ini mengukur persentase penyelesaian evaluasi atas pelaksanaan internalisasi Budaya Kerja kepada karyawan sesuai tenggat waktu yang ditentukan.</t>
  </si>
  <si>
    <t>Persentase penyelesaian hasil analisis terhadap data yang terkait dengan pengelolaan portofolio asset dan liability bank secara tepat waktu</t>
  </si>
  <si>
    <t>KPI ini mengukur persentase penyelesaian hasil analsis terhadap data yang terkait dengan pengelolaan portofolio asset dan liability bank sesuai tenggat waktu yang ditentukan.</t>
  </si>
  <si>
    <r>
      <rPr>
        <sz val="11"/>
        <color theme="1"/>
        <rFont val="Calibri"/>
        <family val="2"/>
      </rPr>
      <t xml:space="preserve">Persentase penyelesaian kajian review/pengembangan jalur karir bagi karyawan-karyawan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</si>
  <si>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KPI ini mengukur persentase penyelesaian kajian review/pengembangan jalur karir bagi karyawan-karyawan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sesuai tenggat waktu yang ditentukan.</t>
    </r>
  </si>
  <si>
    <t>Persentase penyelesaian kajian terhadap sistem penggajian dan remunerasi (kompensasi)
bank secara tepat waktu.</t>
  </si>
  <si>
    <t>KPI ini mengukur persentase penyelesaian kajian terhadap sistem penggajian dan remunerasi (kompensasi) Bank agar tetap kompetitif dan berperan aktif dalam survey penggajian secaraproaktif dan regular sesuai tenggat waktu yang ditentukan.</t>
  </si>
  <si>
    <t>Persentase penyelesaian kasus kartu dan APMK sesuai SLA</t>
  </si>
  <si>
    <t>Persentase penyelesaian Laporan Profil Risiko Operasional Bank secara tepat waktu</t>
  </si>
  <si>
    <t>Persentase penyelesaian pendampingan audit dari pihak eksternal secara tepat waktu sesuai rencana waktu yang ditentukan</t>
  </si>
  <si>
    <t>KPI ini mengukur proporsi penyelesaian pendampingan audit dari pihak eksternal secara tepat waktu sesuai rencana waktu yang ditentukan terhadap keseluruahn rencana pelaksanaan  pendampingan audit dari pihak eksternal.</t>
  </si>
  <si>
    <t>Persentase penyelesaian penerusan transaksi Trade Finance yang sesuai kebijakan dan ketentuan bank</t>
  </si>
  <si>
    <t>Persentase penyelesaian jumlah penerusan transaksi Trade Finance yang sesuai kebijakan dan ketentuan bank dibandingkan jumlah penerusan transaksi Trade Finance yang dilayani.</t>
  </si>
  <si>
    <t>Persentase penyelesaian pengembanan program internalisasi nilai-nilai budaya kerja Bank secara tepat waktu.</t>
  </si>
  <si>
    <t>KPI mengukur persentase penyelesaian pengembanan program internalisasi nilai-nilai budaya kerja Bank sesuai waktu yang ditentukan.</t>
  </si>
  <si>
    <t>Persentase penyelesaian pengembangan program perubahan secara tepat waktu.</t>
  </si>
  <si>
    <t>KPI ini mengukur persentase penyelesaian pengembangan program perubahan sesuai tenggat waktu yang ditentukan.</t>
  </si>
  <si>
    <t>Persentase penyelesaian permasalahan perkreditan</t>
  </si>
  <si>
    <t>Formula:Persentase  = (Jumlah permasalahan perkreditan yang terselesaikan / Jumlah total permasalahan perkreditan) * 100%</t>
  </si>
  <si>
    <t>Persentase penyelesaian permasalahan transaksi perkreditan</t>
  </si>
  <si>
    <t>Persentase penyelesaian permasalahan yang berkaitan dengan hubungan ke karyawan
dan hubungan industrial secara tepat waktu</t>
  </si>
  <si>
    <t>KPI ini mengkur persentase penyelesaian permasalahan yang berkaitan dengan hubungan kekaryawan dan hubungan industrial sesuai tenggat waktu yang ditentukan</t>
  </si>
  <si>
    <t>Persentase penyelesaian program anti fraud dan pengawasan pasif secara tepat waktu</t>
  </si>
  <si>
    <t>KPI ini merupakan proporsi program anti fraud dan pengawasan pasof yang telaksana sesuai rencana terhadap total program anti fraud  yang harus dilaksanakan</t>
  </si>
  <si>
    <t>Persentase penyelesaian program pembinaan kepada Kantor Cabang berkaitan pengelolaan dan pelaksanaan kontrol internal secara tepat waktu</t>
  </si>
  <si>
    <t>KPI ini mengukur proporsi penyelesaian program pembinaan kepada Kantor Cabang berkaitan pengelolaan dan pelaksanaan kontrol internal secara tepat waktu terhadap rencana seluruh program pembinaan pengelolaan dan pelaksanaan kontrol internal di kantor cabang</t>
  </si>
  <si>
    <t>Persentase penyelesaian proses administrasi penyelesaian transaksi capital market sesuai SLA</t>
  </si>
  <si>
    <t>KPI ini mengukur persentase penyelesaian proses administrasi penyelesaian transaksi capital  market sesuai SLA</t>
  </si>
  <si>
    <t>Persentase penyelesaian proses administrasi penyelesaian transaksi money market dan forex market sesuai SLA</t>
  </si>
  <si>
    <t>KPI ini mengukur persentase penyelesaian proses administrasi penyelesaian transaksi money market dan forex market sesuai SLA</t>
  </si>
  <si>
    <t>Persentase penyelesaian proses pembentukan cadangan imbalan kerja karyawan dihitung sesuai ketentuan dan dilaksanakan tepat waktu</t>
  </si>
  <si>
    <t>KPI ini mengukur persentase penyelesaian proses pembentukan cadangan imbalan kerja karyawan dihitung sesuai ketentuan dan dilaksanakan tepat waktu</t>
  </si>
  <si>
    <t>Persentase penyelesaian proses pengelolaan karyawan yang telah memasuki Masa Bebas Tugas sampai dengan Memasuki Masa Pensiun sesuai SLA</t>
  </si>
  <si>
    <t>KPI ini mengukur persentase penyelesaian keseluruhan proses pengelolaan karyawan yang telah memasuki Masa Bebas Tugas sampai dengan Memasuki Masa Pensiun sesuai SLA</t>
  </si>
  <si>
    <t>Persentase penyelesaian review  dan penyempurnaan BPP Treasury secara tepat waktu</t>
  </si>
  <si>
    <t>KPI mengukur proporsi realisasi penyelesaian review dan penyempurnaan BPP Treasury secara tepat waktu terhadap keseluruhan rencana pelaksanaan review dan penyempurnaan BPP Treasury</t>
  </si>
  <si>
    <t>Persentase penyelesaian review dan penyempurnaan SOP ALM secara tepat waktu</t>
  </si>
  <si>
    <t xml:space="preserve">KPI ini mengukur proporsi penyelesaian review dan penyempurnaan SOP ALM secara tepat waktu terhadap keseluruhan rencana pelaksanaan review dan penyempurnaan SOP ALM </t>
  </si>
  <si>
    <t>Persentase penyelesaian review dan penyempurnaan SOP APEX BPR</t>
  </si>
  <si>
    <t>KPI mengukur proporsi realisasi penyelesaian review dan penyempurnaan SOP APEX BPR secara tepat waktu terhadap keseluruhan rencana pelaksanaan review dan penyempurnaan SOP APEX BPR</t>
  </si>
  <si>
    <t>Persentase penyelesaian review dan penyempurnaan SOP Pengelolaan Kas</t>
  </si>
  <si>
    <t xml:space="preserve">KPI mengukur proporsi realisasi penyelesaian review dan penyempurnaan SOP Pengelolaan Kas secara tepat waktu terhadap keseluruhan rencana pelaksanaan review dan penyempurnaan SOP Pengelolaan Kas </t>
  </si>
  <si>
    <t>Persentase penyelesaian review dan penyempurnaan SOP Treasury</t>
  </si>
  <si>
    <t>KPI mengukur proporsi penyelesaiaan review dan penyempurnaan  SOP Treasury secara tepat terhadap keseluruhan rencana review dan penyempurnaan SOP Treasury</t>
  </si>
  <si>
    <r>
      <rPr>
        <sz val="11"/>
        <color theme="1"/>
        <rFont val="Calibri"/>
        <family val="2"/>
      </rPr>
      <t xml:space="preserve">Persentase penyelesaian review dan/atau pengembangan program-program terkait pengembangan karyawan yang tergolong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</si>
  <si>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t>KPI ini mengukur persentase penyelesaian review dan/atau pengembangan program-program terkait pengembangan karyawan yang tergolong High Potential/ Successor sesuai tenggat waktu yang ditentukan.</t>
  </si>
  <si>
    <t>Persentase penyelesaian SOP credit line non bank secara tepat waktu</t>
  </si>
  <si>
    <t xml:space="preserve">KPI ini mengukur proporsi penyelesaian SOP credit line non bank secara tepat waktu terhadap keseluruhan rencana pelaksanaan penyusunan SOP credit line non bank </t>
  </si>
  <si>
    <t>Persentase penyelesaian SOP PPE EBUS</t>
  </si>
  <si>
    <t xml:space="preserve">KPI mengukur proporsi penyelesaiaan penyusunan SOP PPE EBUS (Perantara Pedagang Efek -  Efek Bersifat Utang dan Sukuk) secara tepat terhadap keseluruhan rencana penyusunan SOP PPE EBUS </t>
  </si>
  <si>
    <t>Persentase penyelesaian tagihan pembayaran sesuai SLA</t>
  </si>
  <si>
    <t xml:space="preserve">Persentase penyelesaian tagihan pembayaran (SWIFT, Nostro, CT Corp, Aswiftindo) sesuai SLA </t>
  </si>
  <si>
    <t>Persentase penyelesaian transaksi jasa/layanan remittance dan money changer sesuai SLA</t>
  </si>
  <si>
    <t>KPI ini mengukur persentase jumlah penyelesaian transaksi jasa/layanan remittance dan money changer sesuai SLA dibandingkan dengan jumlah keseluruhan transaksi jasa/layanan remittance &amp; Money Changer yang dilayani.</t>
  </si>
  <si>
    <t>Persentase penyelesaian transaksi jasa/layanan western union sesuai SLA</t>
  </si>
  <si>
    <t>KPI ini mengukur persentase penyelesaian jumlah transaksi jasa/layanan western union money transfer sesuai SLA dibandingkan dengan jumlah transaksi jasa/layanan western union yang dilayani.</t>
  </si>
  <si>
    <t>Persentase penyelesaian transaksi layanan devisa kantor cabang sesuai SLA</t>
  </si>
  <si>
    <t>KPI ini mengukur proporsi jumlah transaksi layanan devisa kantor cabang yang dapat diselesaikan sesuai SLA terhadap jumlah seluruh transaksi layanan kantor cabang yang harus diselesaikan</t>
  </si>
  <si>
    <t>Persentase penyiapan dokumen dalam rangka penerbitan surat utang, seperti obligasi, medium term note (MTN), negotiable certificate deposit (NCD) dan lainnya secara tepat waktu.</t>
  </si>
  <si>
    <t>KPI ini mengukur persentase penyiapan dokumen dalam rangka penerbitan surat utang, seperti obligasi, medium term note (MTN), negotiable certicate deposit (NCD) dan lainnya sesuai tenggat waktu yang ditentukan.</t>
  </si>
  <si>
    <t>Persentase penyiapan pemeringkatan bank secara tepat waktu dan sasarannya</t>
  </si>
  <si>
    <t>KPI ini mengukur proporsi jumlah aktivitas penyiapan pemeringkatan bank secara tepat waktu dan sasarannya terhadap keseluruhan aktivitas penyiapan pemeringkatan bank yang harus dilakukan</t>
  </si>
  <si>
    <t>Persentase penyusunan program pengembangan talent sesuai SLA</t>
  </si>
  <si>
    <t>KPI ini mengukur proporsi lingkup program pengembangan talent yang berhasil diselesaikan sesuai SLA terhadap keseluruhan lingkup program pengembangan talent yang harus diselesaikan.</t>
  </si>
  <si>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</si>
  <si>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KPI ini merupakan persentase </t>
    </r>
    <r>
      <rPr>
        <i/>
        <sz val="11"/>
        <color theme="1"/>
        <rFont val="Calibri"/>
        <family val="2"/>
      </rPr>
      <t xml:space="preserve">performance appraisal </t>
    </r>
    <r>
      <rPr>
        <sz val="11"/>
        <color theme="1"/>
        <rFont val="Calibri"/>
        <family val="2"/>
      </rPr>
      <t xml:space="preserve">yang terlaksana kepada seluruh </t>
    </r>
    <r>
      <rPr>
        <sz val="11"/>
        <color theme="1"/>
        <rFont val="Calibri"/>
        <family val="2"/>
      </rPr>
      <t>karyawan secara tepat waktu seperti yang sudah direncanakan</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</si>
  <si>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</si>
  <si>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KPI ini mengukur proporsi jumlah unit kerja yang telah melaksanakan </t>
    </r>
    <r>
      <rPr>
        <i/>
        <sz val="11"/>
        <color theme="1"/>
        <rFont val="Calibri"/>
        <family val="2"/>
      </rPr>
      <t>performance appraisal</t>
    </r>
    <r>
      <rPr>
        <sz val="11"/>
        <color theme="1"/>
        <rFont val="Calibri"/>
        <family val="2"/>
      </rPr>
      <t>secara tepat waktu (sesuai waktu yang direncanakan) terhadap total seluruh unit kerja.</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</si>
  <si>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</si>
  <si>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KPI ini mengukur persentase </t>
    </r>
    <r>
      <rPr>
        <i/>
        <sz val="11"/>
        <color theme="1"/>
        <rFont val="Calibri"/>
        <family val="2"/>
      </rPr>
      <t xml:space="preserve">performance review </t>
    </r>
    <r>
      <rPr>
        <sz val="11"/>
        <color theme="1"/>
        <rFont val="Calibri"/>
        <family val="2"/>
      </rPr>
      <t>yang terlaksana di semua unit kerja secara tepat waktu seperti yang sudah direncanakan</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</si>
  <si>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</si>
  <si>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KPI ini mengukur proporsi jumlah unit kerja yang telah melaksanakan </t>
    </r>
    <r>
      <rPr>
        <i/>
        <sz val="11"/>
        <color theme="1"/>
        <rFont val="Calibri"/>
        <family val="2"/>
      </rPr>
      <t xml:space="preserve">performance review </t>
    </r>
    <r>
      <rPr>
        <sz val="11"/>
        <color theme="1"/>
        <rFont val="Calibri"/>
        <family val="2"/>
      </rPr>
      <t>secara tepat waktu (sesuai waktu yang direncanakan) terhadap total seluruh unit kerja.</t>
    </r>
  </si>
  <si>
    <t>Persentase pertumbuhan debitur</t>
  </si>
  <si>
    <t>Formula:Persentase pertumbuhan debitur = (Jumlah debitur kredit korporasi tahun berjalan - Jumlah debittur kredit korporasi tahun lalu)/(Jumlah debitur kredit korporasi tahunn lalu) * 100%</t>
  </si>
  <si>
    <t>Persentase pertumbuhan debitur mikro &amp; konsumer</t>
  </si>
  <si>
    <t>Formula:Persentase pertumbuhan debitur = (Jumlah debitur kredit mikro &amp; konsumer tahun berjalan - Jumlah debittur kredit mikro &amp; konsumer tahun lalu)/(Jumlah debitur kredit mikro &amp; konsumer tahun lalu) * 100%</t>
  </si>
  <si>
    <t>Persentase pertumbuhan debitur ritel</t>
  </si>
  <si>
    <t>Formula:Persentase pertumbuhan debitur = (Jumlah debitur kredit ritel tahun berjalan - Jumlah debittur kredit ritel tahun lalu)/(Jumlah debitur kredit ritel tahun lalu) * 100%</t>
  </si>
  <si>
    <t>Persentase pertumbuhan debitur RMK</t>
  </si>
  <si>
    <t>Formula:Persentase pertumbuhan debitur = (Jumlah debitur kredit RMK tahun berjalan - Jumlah debittur kredit RMK tahun lalu)/(Jumlah debitur kredit RMK tahun lalu) * 100%</t>
  </si>
  <si>
    <t>Persentase pertumbuhan DPK</t>
  </si>
  <si>
    <t xml:space="preserve">Persentase pertumbuhan DPK = (total DPK tahun berjalan - total DPK tahun lalu)/total DPK tahun lalu * 100% </t>
  </si>
  <si>
    <t>Persentase pertumbuhan kredit</t>
  </si>
  <si>
    <t xml:space="preserve">Formula:Persentase pertumbuhan kredit = (total kredit tahun berjalan - total kredit tahun lalu)/total kredit tahun lalu * 100% </t>
  </si>
  <si>
    <t>Persentase pertumbuhan kredit korporasi</t>
  </si>
  <si>
    <t xml:space="preserve">Formula:Persentase pertumbuhan kredit korporasi = (total kredit korporasi tahun berjalan - total kredit korporasi tahun lalu)/total kredit korporasi tahun lalu * 100% </t>
  </si>
  <si>
    <t>Persentase pertumbuhan kredit ritel, mikro &amp; konsumer</t>
  </si>
  <si>
    <t xml:space="preserve">Formula:Persentase pertumbuhan kredit RMK = (total kredit RMK tahun berjalan - total kredit RMK tahun lalu)/total kredit RMK tahun lalu * 100% </t>
  </si>
  <si>
    <t>Persentase penyelesaian kajian evaluasi program pelatihan dan pendidikan karyawan dan penyedia jasa pelatihan secara tepat waktu</t>
  </si>
  <si>
    <t>KPI ini mengukur persentase peyelesaian kajian evaluasi program pelatihan dan pendidikan karyawan dan penyedia jasa pelatihan sesuai tenggat waktu yang ditentukan</t>
  </si>
  <si>
    <t>Persentase proporsi nilai kredit dari produk baru atau kemas ulang</t>
  </si>
  <si>
    <t>Formula:Persentase proporsi nilai kredit dari produk baru = (Nilai kredit dari produk baru atau kemas ulang / total nilai kredit) * 100%.Produk baru atau kemas ulang adalah yang dihasilkan dalam 3 tahun terakhir.</t>
  </si>
  <si>
    <t>Persentase proyek yang dirampungkan sesuai kaidah OTOBOS</t>
  </si>
  <si>
    <t>Formula:Persentase = (Jumlah proyek yang dirampungkan sesuai kaidah OTOBOS / Jumlah total proyek yang diimplementasikan) * 100%OTOBOS = On Time, On Budget, On SpecificationProyek adalah yang bersifat korporasi yang disepakati untuk dijalankan.</t>
  </si>
  <si>
    <t>Persentase realisasi implementasi program pengelolaan hubungan industrial Bank BPD Bali secara tepat waktu</t>
  </si>
  <si>
    <t>KPI ini memgukur persentase realisasi implementasi program pengelolaan hubungan industrial Bank BPD Bali sesuai tenggat waktu yang ditentukan</t>
  </si>
  <si>
    <t>Persentase realisasi pemberian remunerasi dan kompensasi disertai pembayaran pajak penghasilan karyawan yang akurat dan tepat waktu.</t>
  </si>
  <si>
    <t>KPI ini mengukur proporsi realisasi remunerasi dan kompensasi karyawan yang akurat perhitungannya dan diberikan tepat waktu terhadap seluruh pelaksanaan pemberian remunerasi karyawan</t>
  </si>
  <si>
    <t xml:space="preserve">Persentase realisasi program pembinaan karyawan di setiap unit kerja yang sesuai dengan rencana dan ketentuan bank </t>
  </si>
  <si>
    <t>KPI ini mengukur jumlah program pembinaan yang telah dilaksanakan secara rutin sesuai rencana dan/atau program pembinaan khusus yang telah dilakukan sesuai ketentuan bank terhadap keseluruhan program pembinaan yang harus dilaksanakan.Program pembinaan karyawan mencakup pembinaan karyawan terkait pencegahan dan penanganan fraud, hubungan industrial, coaching dan counseling.</t>
  </si>
  <si>
    <t>Persentase review  pengembangan kebijakan,prosedur, standar dan
panduan internal dan/atau PKAT bagi pengembangan dan pelaksanaan fungsi Audit Intern secara tepat waktu</t>
  </si>
  <si>
    <t xml:space="preserve">KPI ini mengukur proporsi pelaksanaan review kebijakan,prosedur, standar dan panduan internal dan/atau PKAT bagi pengembangan dan pelaksanaan fungsi Audit Intern secara tepat waktu </t>
  </si>
  <si>
    <t>Persentase review, perubahan, perbaikan, atau perkembangan Buku Pedoman Perusahaan (BPP) dan/atau Standar Operasional Prosedur (SOP) dan/atau sistem-sistem operasional Strategi Anti Fraud secara tepat waktu</t>
  </si>
  <si>
    <t>Persentase review/kajian terhadap pengembangan organisasi Divisi Sumber Daya Manusia secara tepat waktu</t>
  </si>
  <si>
    <t>KPI ini mengukur persentase review/kajian terhadap pengembangan organisasi uraian tugas Divisi Sumber Daya Manusia yang selesai sesuai tenggat waktu yang ditentukan</t>
  </si>
  <si>
    <t>Persentase review/kajian terhadap uraian tugas Divisi Sumber Daya Manusia secara tepat waktu</t>
  </si>
  <si>
    <t>KPI ini mengukur persentase review/kajian terhadap uraian tugas Divisi Sumber Daya Manusia yang selesai sesuai tenggat waktu yang ditentukan</t>
  </si>
  <si>
    <t>Persentase satuan kerja dan kantor cabang yang menindaklanjuti tindak lanjut dari temuan audit hingga dinyatakan tuntas sesuai target waktu yang ditentukan</t>
  </si>
  <si>
    <t>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t>
  </si>
  <si>
    <t>Persentase satuan kerja dan kantor cabang yang menindaklanjuti tindak lanjut dari temuan keseluruhan audit hingga dinyatakan tuntas sesuai target waktu yang ditentukan</t>
  </si>
  <si>
    <t>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 Lingkup audit adalah audit umum, audit khusus, surprise audit.</t>
  </si>
  <si>
    <t>Persentase satuan kerja dan kantor cabang yang menyelesaikan tindak lanjut temuan audit eksternal hingga dinyatakan tuntas (STL-Sudah Tindak Lanjut) sesuai target waktu yang ditentukan</t>
  </si>
  <si>
    <t>KPI ini mengukur proporsi satuan kerja dan kantor cabang yang menyelesaikan tindak lanjut temuan eksternal hingga dinyatakan tuntas (STL-Sudah Tindak Lanjut) sesuai target waktu yang ditentukan terhadap jumlah satuan kerja dan kantor cabang yang harus menindaklanjuti temuan audit eksternal.</t>
  </si>
  <si>
    <t>Persentase sosialisasi kebijakan dan/atau standar operasional prosedur (SOP) pengelolaan SDM secara tepat waktu</t>
  </si>
  <si>
    <t>Persentase tingkat kepuasan unit kerja terhadap program pendidikan dan pelatihan</t>
  </si>
  <si>
    <t>KPI ini diukur dengan survei kepuasan unit kerja terhadap program pendidikan dan pelatihan yang dijalankan dalam satu tahun berjalan</t>
  </si>
  <si>
    <t>Persentase  kesesuaian pencatatan transaksi-transaksi bank dengan nominal rupiah/valas pada sistem akuntansi</t>
  </si>
  <si>
    <t xml:space="preserve">1. (( ∑ jumlah transaksi bank  yang sesuai antara kode akun dan nominal rupiah/valas pada sistem akuntansi bank) /(∑total transaksi keuangan bank pada sistem akuntansi bank)) x 1002. Polarisasi KPI : maximize </t>
  </si>
  <si>
    <t>Persentase  masalah/komplain terkait operation support, data center dan user support yang dapat diselesaikan</t>
  </si>
  <si>
    <t>1. ((∑ jumlah masalah/komplain terkait operation support, data center dan user support yang dapat diselesaikan)/( ∑ total masalah/komplain terkait operation support, data center dan user support)) x 100 2. Polarisasi KPI : maximize</t>
  </si>
  <si>
    <t>Persentase  pemenuhan pelaksanaan dan evaluasi operasional bank secara efektif dan efisien</t>
  </si>
  <si>
    <t>1. Mencakup aktivitas transaksi back office dan penyelesaian settlement, transaksi BI-RTGS, BI-SSSS, BI-ETP dan SKNBI sesuai dengan ketentuan yang berlaku.2. Pengukuran KPI : Penilaian dari  atasan penilai/satker terkait/ organisasi dalam pelaksanaan aktivitas operasional bank. Perlu membuat checklist, penetapan skor dan kriteria terhadap pelaksanaan operasional bank secara efektif dan efisien.3. (( ∑ jumlah pelaksanaan dan evaluasi sistem operasional bank  yang terlaksana) /(∑total jumlah pelaksanaan dan evaluasi operasional bank  yang direncanakan)) x 1004. Polarisasi KPI : maximize</t>
  </si>
  <si>
    <t>Persentase availability core system banking untuk internal dan eksternal</t>
  </si>
  <si>
    <t>1. rata-rata persentase availability core system banking  dan server 2. Dengan asumsi ketersediaan core system banking bergantung kepada ketersediaan server dan ketersediaan jaringan komunikasi data3.  Polarisasi KPI : maximize</t>
  </si>
  <si>
    <t>Persentase availability core/ non core system banking/middleware untuk internal dan eksternal</t>
  </si>
  <si>
    <t>1. rata-rata persentase availability core/ non core system banking  dan server 2. Dengan asumsi ketersediaan core/ non core system banking bergantung kepada ketersediaan server dan ketersediaan jaringan3.  Polarisasi KPI : maximize</t>
  </si>
  <si>
    <t>Persentase availability non core system banking untuk internal dan eksternal</t>
  </si>
  <si>
    <t>1. rata-rata persentase availability non core system banking  dan server 2. Dengan asumsi ketersediaan non core system banking bergantung kepada ketersediaan server dan ketersediaan jaringan komunikasi data3.  Polarisasi KPI : maximize</t>
  </si>
  <si>
    <t>Persentase availability sistem middleware untuk internal dan eksternal</t>
  </si>
  <si>
    <t>1. rata-rata persentase availability sistem middleware dan server 2. Dengan asumsi ketersediaan sistem middleware bergantung kepada ketersediaan server dan ketersediaan jaringan komunikasi data3.  Polarisasi KPI : maximize</t>
  </si>
  <si>
    <t>Persentase core system  downtime atas kegagalan sistem</t>
  </si>
  <si>
    <t xml:space="preserve">1. ((∑jumlah downtime pada core system banking)/( ∑total waktu core system banking beroperasi "on")) x 100 2.Polarisasi KPI : minimize </t>
  </si>
  <si>
    <t>Persentase core/non core system banking yang memiliki license sesuai standarisasi TI</t>
  </si>
  <si>
    <t>1. ((∑ jumlah core/non core system banking yang memiliki license)/( ∑total core/non core system banking yang diimplementasikan untuk internal dan eksternal)) x 1002. Polarisasi KPI : maximize</t>
  </si>
  <si>
    <t xml:space="preserve">Persentase Data Keuangan Elektronik (DKE) atas transaksi SKNBI yang terselesaikan </t>
  </si>
  <si>
    <t xml:space="preserve">1. (( ∑ jumlah DKE atas transaksi SKNBI  yang diselesaikan ) /(∑total DKE atas transaksi SKNBI  pada SSK )) x 1002. Polarisasi KPI : maximize </t>
  </si>
  <si>
    <t>Persentase downtime pada core/non core system banking</t>
  </si>
  <si>
    <t>Persentase downtime pada core/non core system banking/middleware</t>
  </si>
  <si>
    <t xml:space="preserve">1. ((∑jumlah downtime pada core/non core system banking/middleware saat beroperasi)/( ∑total waktu normal pada core/non core system banking/middleware saat beroperasi )) x 1002.  Polarisasi KPI : minimize </t>
  </si>
  <si>
    <t xml:space="preserve">Persentase downtime pada jaringan komunikasi data  </t>
  </si>
  <si>
    <t xml:space="preserve">1. ((∑ jumlah downtime pada  jaringan komunikasi data/informasi )/( ∑total waktu  jaringan komunikasi data/informasi beroperasi " on")) x1002. Polarisasi KPI : maximize </t>
  </si>
  <si>
    <t xml:space="preserve">Persentase downtime pada operasional cabang/ATM baru, Secure Area, Data Center dan Data Recovery Center </t>
  </si>
  <si>
    <t xml:space="preserve">1. Downtime pada operasional cabang/ATM baru, secure area, data center dan data recovery center 2.  ((∑ total downtime operasional cabang/ATM baru, secure area, data center dan data recovery center)/( ∑total waktu operasional cabang/ATM baru, secure area, data center dan data recovery center yang beroperasi " on") x 1003. Polarisasi KPI : maximize </t>
  </si>
  <si>
    <t xml:space="preserve">Persentase downtime pada
operasional cabang/ATM baru, secure area, data center dan data recovery center </t>
  </si>
  <si>
    <t xml:space="preserve">Persentase Jumlah lembar   Cek dan/Bilyet Giro Kosong bank yang tidak dapat diselesaikan pencairannya oleh   nasabah </t>
  </si>
  <si>
    <t>1. (( ∑ jumlah lembar Cek dan/ Bilyet Giro Kosong  yang  tidak dapat dicairkan oleh nasabah) /(∑total lembar   Cek dan/ Bilyet Giro Kosong yang ditatausahakan oleh Bank  ))x100   2. Polarisasi KPI: maximaze</t>
  </si>
  <si>
    <t xml:space="preserve">Persentase kegagalan sistem core/non core banking saat aktivitas end of day </t>
  </si>
  <si>
    <t>1. ((∑ jumlah kegagalan sistem  core/non core banking saat end of day )/( ∑ total  kegagalan sistem  core/non core banking saat end of day)) x 1002. Polarisasi KPI : minimize</t>
  </si>
  <si>
    <t>Persentase kelengkapan arsip dokumen transaksi bank yang sudah di verifikasi oleh officer akuntansi, verifikasi dan perpajakan</t>
  </si>
  <si>
    <t xml:space="preserve">1. Dokumen yang diarsipkan termasuk bukti/nota penegasan dari Kantor Cabang2.  (( ∑ jumlah arsip dokumen transaksi/keuangan bank ter-verifikasi yang tersedia) /(∑ total arsip dokumen transaksi/keuangan bank ter-verfikasikasi)) x 1003. Polarisasi KPI : maximize </t>
  </si>
  <si>
    <t>Persentase kesesuaian data atas replikasi database pada Data Center  dan  Data Recovery Center (DRC)</t>
  </si>
  <si>
    <t>1. Kesesuaian replikasi database didasarkan juga pada aktivitas uji coba switch offer data center dan data recovery center  yang dilaksanakan pada akhir tahun 2. ((∑ jumlah kuantitas data pada data center dan DRC yang dapat direplika)/( ∑ total kuantitas data pada data center dan DRC )) x 100 3. Polarisasi KPI : maximize</t>
  </si>
  <si>
    <t>Persentase kesesuaian data atas replikasi database pada data center dan  data recovery center</t>
  </si>
  <si>
    <t>Persentase kesesuaian Data Keuangan Elektronik (DKE) Transfer Dana dan Warkat Debit yang diproses antara sistem operasional  bank (core banking) dengan SPK dan SSK</t>
  </si>
  <si>
    <t xml:space="preserve">1. (( ∑ jumlah DKE kliring kredit dan kliring Warkat Debit  yang diproses pada  sistem operasional bank /core banking) /(∑total DKE  kliring kredit dan kliring Warkat Debit yang diproses pada SPK / di download dari  SSK )) x 1002. SPK singkatan dari Sistem Peserta Kliring  3. SSK singkatan dari  Sistem Sentral Kliring4 Polarisasi KPI : maximize </t>
  </si>
  <si>
    <t>Persentase kesesuaian data-data transaksi antara sistem operasional bank dan bukti transaksi operasional bank</t>
  </si>
  <si>
    <t xml:space="preserve">1. (( ∑ jumlah transaksi operasional bank yang sesuai antara sistem operasional bank dan bukti fisik transaksi operasional bank ) /(∑total transaksi operasional bank pada sistem operasional bank )) x 1002. Polarisasi KPI : maximize </t>
  </si>
  <si>
    <t>Persentase kesesuaian data-data transaksi antara sistem operasional bank dan sistem BI-RTGS, BI-SSSS dan BI-ETP</t>
  </si>
  <si>
    <t xml:space="preserve">1. (( ∑ jumlah transaksi operasional bank yang sesuai nominal/ data nasabah antara sistem operasional bank dan sistem BI-RTGS, BI-SSSS,  BI-ETP ) /(∑total transaksi operasional bank terkait BI-RTGS, BI-SSSS,  BI-ETP  pada sistem operasional bank)) x 100  (tambahan  2. ( ∑Jumlah  kesesuaian data aktivitas transaksi Teller Overbooking dan Rekening Antar Kantor)/ (∑ total jumlah tranksasi Teller OB)x1003. Polarisasi KPI : maximize </t>
  </si>
  <si>
    <t>Persentase kesesuaian data-data transaksi antara sistem operasional bank/core banking dan sistem biller</t>
  </si>
  <si>
    <t xml:space="preserve">1. (( ∑ jumlah transaksi operasional bank yang sesuai nominal/data transaksi antara sistem operasional bank/core banking dan sistem biller) /(∑total transaksi operasional bank pada sistem operasional bank/core banking)) x 1002. Ruang lingkup untuk transaksi purchase dan payment point, QRIS, Transaksi Transfer Antar Bank dan Debit Bersama ( via jaringan Prima dan Artajasa), ABA, dan MPN3. Polarisasi KPI : maximize </t>
  </si>
  <si>
    <t xml:space="preserve">Persentase kesesuaian data-data transaksi keuangan bank pada sistem informasi manajemen keuangan bank dengan sistem akuntansi yang telah di transaksi bank </t>
  </si>
  <si>
    <t xml:space="preserve">1.  ((∑ jumlah transaksi keuangan  bank  yang sesuai antara kode akun dan nominal rupiah pada sistem informasi manajemen keuangan bank dengan sistem akuntasi yang telah ditransaksi bank ) / (∑total transaksi keuangan bank pada sistem informasi manajemen keuangan bank )) x 1002. Polarisasi KPI : maximize </t>
  </si>
  <si>
    <t xml:space="preserve">Persentase kesesuaian fee imbal jasa dari  kementerian Keuangan RI terhadap pendapatan fee imbal jasa kepada kantor cabang </t>
  </si>
  <si>
    <t xml:space="preserve">1.(∑ jumlah pendapatan fee imbal jasa yang diberikan dari Kementerian Keuangan RI kepada kantor cabang ) / ( ∑ total pendapatan fee imbal jasa dari kementerian keuangan RI untuk seluruh kantor cabang)3. Polarisasi KPI : maximize </t>
  </si>
  <si>
    <t>Persentase kesesuaian nominal pelimpahan pajak dan operasional sistem Modul Penerimaan Pajak (MPN) dari sistem BI-RTGS kepada Bank Indonesia</t>
  </si>
  <si>
    <t xml:space="preserve">1.( ∑ jumlah nominal pelimpahan pajak dan operasional sistem Modul Penerimaan Pajak  dari sistem BI-RTGS kepada Bank Indonesia)/(∑total nominal pelimpahan pajak dan operasional sistem Modul Penerimaan Pajak sesuai ketentuan pajak)2. Polarisasi KPI : maximize </t>
  </si>
  <si>
    <t>Persentase kesesuaian nominal pelimpahan pajak dan operasional sistem Modul Penerimaan Pajak (MPN) sesuai timeline</t>
  </si>
  <si>
    <t xml:space="preserve">1.( ∑ jumlah nominal pelimpahan pajak dan operasional sistem Modul Penerimaan Pajak sesuai timeline atau waktu ketentuan pajak)/(∑total nominal pelimpahan pajak dan operasional sistem Modul Penerimaan Pajak)2. Polarisasi KPI : maximize </t>
  </si>
  <si>
    <t>Persentase kesesuaian nominal penempatan dana dan/atau pelunasan dana antar bank</t>
  </si>
  <si>
    <t>1.  (( ∑ jumlah nominal  penempatan dana dan/ pelunasan dana antar bank atas Bank BPD Bali yang sesuai nominal) /(∑ total nominal atas penempatan dana dan/atau pelunasan dana antar bank )) x 1002.Polarisasi KPI : maximaze</t>
  </si>
  <si>
    <t xml:space="preserve">Persentase kesesuaian pelaporan fee imbal jasa dari  kementerian keuangan RI terhadap pendapatan fee imbal jasa kepada kantor cabang </t>
  </si>
  <si>
    <t xml:space="preserve">1.(∑ jumlah pendapatan fee imbal jasa yang diberikan dari kementerian keuangan RI kepada kantor cabang ) / ( ∑ total keseluruhan pendapatan fee imbal jasa dari kementerian keuangan RI untuk seluruh kantor cabang)2. Polarisasi KPI : maximize </t>
  </si>
  <si>
    <t>Persentase kesesuaian pengguna sistem core/non core banking dengan kewenangan baik internal dan eksternal</t>
  </si>
  <si>
    <t>1. ((∑ jumlah pengguna sistem core/non core banking yang dibuat sesuai dengan kewenangan)/( ∑ total  pengguna sistem core/non core banking yang dibuat sesuai dengan kebijakan/ketentuan bank)) x 1002. pengguna sistem core/non core banking dibuat sesuai kewenangan sebagai direktur/ kepala divisi/ wakadiv/jabatan fungsional , officer baik pusat dan cabang3. pengguna sistem core/non core banking yang dibuat sesuai dengan kebijakan/ketentuan bank artinya semua pengguna sistem TI bank yang disetujui untuk dibuat berdasarkan prosedur/perjanjian kerja sama untuk pihak eksternal4. Polarisasi KPI : maximize</t>
  </si>
  <si>
    <t>Persentase kesesuaian transaksi  atas pengiriman dan penerimaan  dana/transfer setiap periode per hari.</t>
  </si>
  <si>
    <t xml:space="preserve">1. (( ∑ jumlah transaksi pengiriman dan penerimaan dana/transfer yang sesuai per periode per hari) /(∑total  transaksi pengiriman dan penerimaan dana/transfer  pada SSK  )) x 1002. Polarisasi KPI : maximize </t>
  </si>
  <si>
    <t xml:space="preserve">Persentase kesesuaian transaksi BI-RTGS dan BI-SSSS dengan sistem BI-RTGS dan sistem BI-SSSS yang telah disetujui (approve) </t>
  </si>
  <si>
    <t>1. (( ∑ jumlah transaksi BI-RTGS dan BI-SSSS yang setujui/approve pada sistem BI-RTGS dan sistem BI-SSSS ) /(∑  total transaksi BI-RTGS dan BI-SSSS pada sistem BI-RTGS dan sistem BI-SSSS )) x 1002. Polarisasi KPI : maximaze</t>
  </si>
  <si>
    <t>Persentase nominal hasil transaksi lelang surat berharga yang disetujui oleh Bank Indonesia akan dilaporkan kepada divisi Treasury</t>
  </si>
  <si>
    <t>1. (( ∑ jumlah nominal hasil lelang surat berharga yang disetujui/dilaporkan kepada divisi Treasury) /(∑  total nominal hasil transaksi lelang surat berharga yang  disetujui oleh Bank Indonesia)) x 1002. Polarisasi KPI : maximaze</t>
  </si>
  <si>
    <t>Persentase non core system  downtime atas kegagalan sistem</t>
  </si>
  <si>
    <t xml:space="preserve">1. ((∑jumlah downtime pada non core system banking)/( ∑total waktu non core system banking beroperasi "on")) x 100 2.Polarisasi KPI : minimize </t>
  </si>
  <si>
    <t>Persentase pelaksanaan dan evaluasi capacity planning   perangkat jaringan komunikasi data, network/security TI  sesuai SLA</t>
  </si>
  <si>
    <t>1. ((∑ jumlah pelaksanaan dan evaluasi capacity planning  perangkat  jaringan komunikasi data, network/security TI yang terlaksana sesuai SLA)/( ∑ total pelaksanaan dan evaluasi capacity planning perangkat jaringan komunikasi data, network/security TI  yang direncanakan)) x 1002. Polarisasi KPI : maximize</t>
  </si>
  <si>
    <t>Persentase pelaksanaan dan evaluasi capacity planning   perangkat jaringan komunikasi data, network/security TI dan perangkat lunak pada pada Data Center / Data Recovery Center sesuai SLA</t>
  </si>
  <si>
    <t>1. ((∑ jumlah pelaksanaan dan evaluasi capacity planning  perangkat jaringan komunikasi data, network/security TI dan perangkat lunak pada pada Data Center / Data Recovery Center terlaksana sesuai SLA)/( ∑ jumlah total pelaksanaan dan evaluasi capacity planning perangkat jaringan komunikasi data, network/security TI dan perangkat lunak pada pada Data Center / Data Recovery Center direncanakan)) x 1002. Polarisasi KPI : maximize</t>
  </si>
  <si>
    <t>Persentase pelaksanaan dan evaluasi capacity planning   perangkat lunak pada Data Center / Data Recovery Center sesuai SLA</t>
  </si>
  <si>
    <t>1. ((∑ jumlah pelaksanaan dan evaluasi capacity perangkat lunak pada Data Center / Data Recovery Center yang terlaksana sesuai SLA)/( ∑ total pelaksanaan dan evaluasi capacity planning  perangkat lunak  pada Data Center / Data Recovery CenterTI  yang direncanakan)) x 1002. Polarisasi KPI : maximize</t>
  </si>
  <si>
    <t>Persentase pelaksanaan dan evaluasi capacity planning  perangkat keras dan server pada Data Center dan Data Recovery Center</t>
  </si>
  <si>
    <t>1. ((∑ jumlah pelaksanaan dan evaluasi capacity planning perangkat keras dan server  pada Data Center dan DRC yang terlaksana)/( ∑ jumlah total pelaksanaan dan evaluasi capacity planning perangkat keras dan  server Data Center dan DRC  yang direncanakan)) x 1002. Polarisasi KPI : maximize</t>
  </si>
  <si>
    <t>Persentase pelaksanaan dan evaluasi capacity planning perangkat keras dan server bank</t>
  </si>
  <si>
    <t>1. ((∑ jumlah pelaksanaan dan evaluasi capacity panning perangkat keras dan server yang terlaksana)/( ∑ jumlah total pelaksanaan dan evaluasi capacity planning perangkat keras dan  server yang direncanakan)) x 1002. Polarisasi KPI : maximize</t>
  </si>
  <si>
    <t>Persentase pelaksanaan dan evaluasi change control management  atas pengelolaan perangkat keras, OS dan infrastruktur komunikasi TI bank</t>
  </si>
  <si>
    <t>1.  ((∑ jumlah pelaksanaan dan evaluasi change control management atas pengelolaan perangkat keras, OS dan infrastruktur komunikasi TI bank yang terlaksana)/( ∑ total pelaksanaan dan evaluasi change control management atas pengelolaan perangkat keras, OS dan infrastruktur komunikasi TI bank yang direncanakan)) x 1002. Polarisasi KPI : maximize</t>
  </si>
  <si>
    <t>Persentase pelaksanaan dan evaluasi keamanan teknologi informasi</t>
  </si>
  <si>
    <t>1. ((∑ jumlah pelaksanaan dan evaluasi keamanan teknologi informasi bank yang terlaksana)/( ∑ total pelaksanaan dan evaluasi keamanan teknologi informasi bank yang direncanakan)) x 1002. Polarisasi KPI : maximize</t>
  </si>
  <si>
    <t xml:space="preserve">Persentase pelaksanaan dan evaluasi pasca implementasi aplikasi MIS bank berbasis value added services </t>
  </si>
  <si>
    <t>1. ((∑ jumlah pelaksanaan dan evaluasi pasca implementasi MIS  berbasis value added services yang terlaksana)/( ∑ total  pelaksanaan dan evaluasi pasca implementasi  MIS berbasis value added services )) x 1003. Diperlukan checklist terkait pelaksanaan dan evaluasi pasca implementasi MIS berbasis vlaue added services untuk eksternal4. Polarisasi KPI : maximize</t>
  </si>
  <si>
    <t>Persentase pelaksanaan dan evaluasi pasca implementasi sistem teknologi informasi bank berbasis value added services</t>
  </si>
  <si>
    <t>1. ((∑ jumlah pelaksanaan dan evaluasi pasca implementasi sistem TI berbasis value added services yang terlaksana)/( ∑ total  pelaksanaan dan evaluasi pasca implementasi sistem TI berbasis value added service )) x 1002. Diperlukan checklist terkait pelaksanaan dan evaluasi pasca implementasi sistem teknologi value added services3. Polarisasi KPI : Maximize</t>
  </si>
  <si>
    <t>Persentase pelaksanaan dan evaluasi pasca implementasi sistem teknologi informasi bank berbasis value added services untuk eksternal</t>
  </si>
  <si>
    <t>1. ((∑ jumlah pelaksanaan dan evaluasi pasca implementasi sistem TI berbasis value added services yang terlaksana)/( ∑ total  pelaksanaan dan evaluasi pasca implementasi sistem TI berbasis value added services )) x 1003. Diperlukan checklist terkait pelaksanaan dan evaluasi pasca implementasi sistem teknologi value added services untuk eksternal4. Polarisasi KPI : maximize</t>
  </si>
  <si>
    <t>Persentase pelaksanaan dan evaluasi pasca implementasi sistem teknologi informasi bank berbasis value added services untuk internal</t>
  </si>
  <si>
    <t>1. ((∑ jumlah pelaksanaan dan evaluasi pasca implementasi sistem TI berbasis value added services yang terlaksana)/( ∑ total  pelaksanaan dan evaluasi pasca implementasi sistem TI berbasis value added services )) x 1003. Diperlukan checklist terkait pelaksanaan dan evaluasi pasca implementasi sistem teknologi value added services untuk pihak internal 4. Polarisasi KPI : Maximize</t>
  </si>
  <si>
    <t>Persentase pelaksanaan dan evaluasi pengelolaan IT Risk and Compliance</t>
  </si>
  <si>
    <t>1. ((∑ jumlah pelaksanaan dan evaluasi pengelolaan IT Risk and Compliance yang terlaksana)/( ∑ total pelaksanaan dan evaluasi pengelolaan IT Risk andCompliance yang direncanakan)) x 1002. Polarisasi KPI : maximize</t>
  </si>
  <si>
    <t xml:space="preserve">Persentase pelaksanaan dan evaluasi UAT (user acceptance test) pada project TI </t>
  </si>
  <si>
    <t>1. ((∑ jumlah pelaksanaan dan evaluasi UAT  yang terlaksana)/( ∑ total pelaksanaan dan evaluasi UAT yang direncanakan)) x 1002. Polarisasi KPI : maximize</t>
  </si>
  <si>
    <t>Persentase pemanfaatan deliveriable project TI untuk internal dan eksternal</t>
  </si>
  <si>
    <t>1. ((∑ jumlah  sistem integrasi/non integrasi TI bank atau core/non core system banking yang digunakan oleh internal dan ekternal )/( ∑ total sistem integrasi/non integrasi TI atau core/non core system banking yang dikembangkan)) x 1002. Terkait dengan SDLC project TI Bank sesuai dengan standar/best practiceuntuk pihak  internal dan eksternal 3. Memastikan perencanaan, project management TI, ketepatan jadwal, dan pembuatan anggaran atas semua project TI dan inisiasi Teknologi Informasi.4. Polarisasi KPI : maximize</t>
  </si>
  <si>
    <t>Persentase pemenuhan infrastruktur TI</t>
  </si>
  <si>
    <t>Persentase pemenuhan infrastruktur TI untuk Data Center dan Data Recovery Center</t>
  </si>
  <si>
    <t xml:space="preserve">1. ((∑ jumlah infrastruktur TI pada Data Center dan Data Recovery Center yang tersedia)/(∑ total infrastruktur TI  Data Center dan Data Recovery Center yang tersedia dan beroperasi normal "on")) x 100 3. Polarisasi KPI : maximize </t>
  </si>
  <si>
    <t>Persentase pemenuhan kapasitas server  pada aktivitas deployment server production dan/atau development  pada data center</t>
  </si>
  <si>
    <t>1. ((∑ jumlah pelaksanaan administrasi sistem pada database core/ non core banking  yang terlaksana)/( ∑ total pelaksanaan administrasi sistem database core/ non core banking  yang direncanakan)) x 1002. Polarisasi KPI : maximize</t>
  </si>
  <si>
    <t>Persentase pemenuhan kegiatan administrasi operasional bank yang efektif dan efisien</t>
  </si>
  <si>
    <t xml:space="preserve">1. Ruang lingkup pengelolaan dan penggantian Soft Token dalam operasional SKNBI sesuai dengan ketentuan Bank BPD Bali/BPP2.Pelaksanaan atas KU masuk/KU keluar via SKNBI dan nota masuk/nota keluar 3. (( ∑ jumlah kegiatan administrasi operasional bank yang terlaksana) /(∑total jumlah kegiatan administrasi operasional bank yang direncanakan)) x 1004. Polarisasi KPI : maximize </t>
  </si>
  <si>
    <t>Persentase pemenuhan kesesuaian pelaporan pajak badan dengan bukti pajak yang dibayarkan</t>
  </si>
  <si>
    <t>1. Merencanakan, mengendalikan serta merumuskan kebijakan perpajakan Bank dengan melakukan perhitungan, penyetoran dan pelaporan yang berkaitan dengan pajak badan 2. (( ∑ jumlah nominal pajak badan bank yang dilaporkan kepada dirjen pajak) /(∑total jumlah pajak badan bank yang harus dibayarkan )) x 1003.  Polarisasi KPI : maximize (semakin akurat pelaporan pajak dengan bukti pajak yang dibayarkan maka  penilaian kinerja baik)</t>
  </si>
  <si>
    <t>Persentase pemenuhan laporan finansial bank berdasarkan sistem akuntansi dan bukti fisik transaksi-transaksi operasional bank/ OLIP/ core banking/GSSL (General Sub Ledger)</t>
  </si>
  <si>
    <t xml:space="preserve">1. Mencakup laporan finansial bank untuk pihak internal dan eksternal Bank BPD Bali2. (( ∑ jumlah laporan finansial bank yang disetujui) /(∑total laporan finansial bank )) x 1003. Polarisasi KPI : maximize </t>
  </si>
  <si>
    <t>Persentase pemenuhan laporan finansial bank berdasarkan sistem akuntansi dan bukti fisik transaksi-transaksi operasional bank/OLIB/ core banking/ GSSL (General Sub Ledger)</t>
  </si>
  <si>
    <t xml:space="preserve">1. (( ∑ jumlah laporan finansial bank yang disetujui) /(∑total laporan finansial bank )) x 1002. Mencakup laporan finansial bank untuk pihak internal dan eksternal bank BPD Bali3. Polarisasi KPI : maximize </t>
  </si>
  <si>
    <t>Persentase pemenuhan pelaksanaan dan evaluasi operasional bank secara efektif dan efisien</t>
  </si>
  <si>
    <t>1. Mencakup aktivitas transaksi back office dan penyelesaian settlement, transaksi BI-RTGS, BI-SSSS, BI-ETP dan SKNBI sesuai dengan ketentuan yang berlaku.2. Pengukuran KPI : Penilaian dari  atasan penilai/satker terkait/ organisasi dalam pelaksanaan aktivitas operasional bank. Perlu membuat checklist, penetapan skor dan kriteria terhadap pelaksanaan operasional bank secara efektif dan efisien.3. (( ∑ jumlah pelaksanaan dan evaluasi sistem operasional bank  yang terlaksana) /(∑jumlah pelaksanaan dan evaluasi operasional bank  yang direncanakan)) x 1004. Polarisasi KPI : maximize</t>
  </si>
  <si>
    <t>Persentase pemenuhan SLA terkait migrasi fitur pada core/non core system banking ke production core/non core system banking</t>
  </si>
  <si>
    <t xml:space="preserve">1. ((∑jumlah butir-butir pada SLA terkait migrasi fitur baru pada core/non core system banking yang terlaksana)/ (∑ total keseluruhan butir-butir SLA terkait migrasi fitur core/non core system banking )) x 1001. Polarisasi KPI : maximize </t>
  </si>
  <si>
    <t>Persentase pemenuhan SLA terkait migrasi pada core system banking</t>
  </si>
  <si>
    <t xml:space="preserve">1. ((∑jumlah butir-butir pada SLA terkait migrasi fitur baru pada core system banking yang terlaksana)/ (∑total keseluruhan butir-butir SLA terkait migrasi fitur core system banking )) x 1002. Polarisasi KPI : maximize </t>
  </si>
  <si>
    <t>Persentase pemenuhan SLA terkait migrasi pada non core system banking</t>
  </si>
  <si>
    <t xml:space="preserve">1. ((∑jumlah butir-butir pada SLA terkait migrasi fitur baru pada non core system banking yang terlaksana)/ (∑total keseluruhan butir-butir SLA terkait migrasi fitur non core system banking )) x 1002. Polarisasi KPI : maximize </t>
  </si>
  <si>
    <t xml:space="preserve">Persentase pemenuhan SLA terkait migrasi pada sistem middleware </t>
  </si>
  <si>
    <t xml:space="preserve">1. ((∑jumlah butir-butir pada SLA terkait migrasi fitur baru pada sistem middleware yang terlaksana)/ (∑total keseluruhan butir-butir SLA terkait migrasi fitur sistem middleware )) x 1002. Polarisasi KPI : maximize </t>
  </si>
  <si>
    <t>Persentase penggunaan perangkat lunak untuk setiap pengguna internal di kantor pusat dan cabang dan/atau pihak eksternal</t>
  </si>
  <si>
    <t>1. ((∑jumlah perangkat lunak dengan hak paten yang digunakan oleh internal di kantor pusat dan cabang dan pihak eksternal)/( ∑total  perangkat lunak yang tersedia dan berhak paten untuk pihak internal dan eksternal )) x 1002. Polarisasi KPI : maximize</t>
  </si>
  <si>
    <t>Persentase perangkat jaringan komunikasi data yang dapat beroperasi secara normal</t>
  </si>
  <si>
    <t>1. ((∑ jumlah perangkat jaringan komunikasi data yang beroperasi secara normal "on" )/( ∑ total  perangkat jaringan komunikasi data yang tersedia dan beroperasi normal "on" )) x 1002. Melalui monitoring perangkat JKD 3. Polarisasi KPI : maximize</t>
  </si>
  <si>
    <t>Persentase perangkat keras dan sarana penunjang  pada Data Center / Data Recovery Center   yang dapat beroperasi secara normal</t>
  </si>
  <si>
    <t>1. ((∑ jumlah perangkat keras dan sarana penunjang pada Data Center / Data Recovery Center   yang dapat beroperasi secara normal )/( ∑ jumlah total  perangkat keras dan sarana penunjang pada Data Center / Data Recovery Center  yang tersedia )) x 1002. Polarisasi KPI : maximize</t>
  </si>
  <si>
    <t>Persentase perangkat keras pada infrastruktur server, Data Center / Data Recovery Center yang dapat beroperasi secara normal</t>
  </si>
  <si>
    <t>1. ((∑ jumlah perangkat keras pada infrastruktur server, Data Center / Data Recovery Center yang dapat beroperasi normal "on")/( ∑ total  perangkat keras pada infrastruktur server, Data Center / Data Recovery Center yang tersedia )) x 1002. Melalui monitoring Infrastruktur DC - DRC 3. Polarisasi KPI : maximize</t>
  </si>
  <si>
    <t>Persentase perangkat keras, server dan/atau jaringan atau komunikasi data/informasi yang dapat beroperasi secara normal</t>
  </si>
  <si>
    <t>1. ((∑ jumlah perangkat keras, server dan jaringan dan/atau komunikasi data/informasi yang beroperasi secara normal "on" )/( ∑ total  perangkat keras, server dan jaringan dan/ atau komunikasi data/informasi yang tersedia dan berjalan normal "on" )) x 1002. Polarisasi KPI : maximize</t>
  </si>
  <si>
    <t>Persentase perangkat security TI yang dapat beroperasi secara normal</t>
  </si>
  <si>
    <t>1. ((∑ jumlah perangkat  security TI yang beroperasi secara normal "on" )/( ∑ total  perangkat security TI yang tersedia dan beroperasi normal "on" )) x 1002. Melalui monitoring perangkat Security3. Polarisasi KPI : maximize</t>
  </si>
  <si>
    <t>Persentase realisasi IT business requirement menjadi fitur aplikasi core/non core system banking /aplikasi MIS berbasis Value Added Services untuk eksternal</t>
  </si>
  <si>
    <t>1. ((∑ jumlah IT business requirement yang dikembangkan menjadi fitur dalam pengembangan value added services untuk eksternal)/( ∑ total IT business requirement yang direncanakan dalam pengembangan value added services untuk eksternal)) x 1002. Polarisasi KPI : maximize</t>
  </si>
  <si>
    <t xml:space="preserve">Persentase realisasi IT business requirement menjadi fitur aplikasi core/non core system banking/aplikasi MIS berbasis Value Added Services untuk internal </t>
  </si>
  <si>
    <t>1. ((∑ jumlah IT business requirement yang dikembangkan menjadi fitur dalam pengembangan value added services untuk internal )/( ∑ total IT business requirement yang direncanakan dalam pengembangan value added services untuk internal)) x 1002. Polarisasi KPI : maximize</t>
  </si>
  <si>
    <t>Persentase realisasi IT business requirement menjadi fitur aplikasi core/non core system banking/middleware untuk internal dan eksternal</t>
  </si>
  <si>
    <t>1. ((∑ jumlah IT business requirement yang dikembangkan menjadi fitur dalam pengembangan value added services)/( ∑ total IT business requirement yang direncanakan dalam pengembangan value added services)) x 1002. Polarisasi KPI : Maximize</t>
  </si>
  <si>
    <t xml:space="preserve">Persentase realisasi IT business requirement menjadi fitur aplikasi MIS  berbasis Value Added Services </t>
  </si>
  <si>
    <t>1. ((∑ jumlah IT business requirement yang dikembangkan menjadi fitur dalam pengembangan aplikasi MIS berbasisvalue added services untuk eksternal)/( ∑ total IT business requirement yang direncanakan dalam pengembangan aplikasi MIS berbasis value added services untuk eksternal)) x 1002. Polarisasi KPI : maximize</t>
  </si>
  <si>
    <t>Persentase realisasi pengembangan core system banking</t>
  </si>
  <si>
    <t>1. ((∑ jumlah fitur core system banking yang diimplementasikan )/( ∑ total fitur core system banking yang dikembangkan)) x 1002. Untuk implementasi project TI skala besar didasarkan pada kompleksitas yaitu  1 atau 2 project TI yang sudah diimplementasikan, nilai realisasi 1003. Polarisasi KPI: maximize</t>
  </si>
  <si>
    <t>Persentase realisasi pengembangan non core system banking</t>
  </si>
  <si>
    <t>1. ((∑ jumlah fitur non core system banking yang diimplementasikan )/( ∑ total fitur non core system banking yang dikembangkan)) x 1002..Untuk implementasi project TI skala besar didasarkan pada kompleksitas yaitu  1 atau 2 project TI yang sudah diimplementasikan, nilai realisasi 1003. Polarisasi KPI: maximize</t>
  </si>
  <si>
    <t>Persentase realisasi pengembangan sistem middleware</t>
  </si>
  <si>
    <t>1. ((∑ jumlah fitur sistem middleware yang diimplementasikan )/( ∑ total fitur sistem middleware yang dikembangkan)) x 1002.Untuk implementasi project TI skala besar didasarkan pada kompleksitas yaitu  1 atau 2 project TI yang sudah diimplementasikan, nilai realisasi 1003. Polarisasi KPI: maximize</t>
  </si>
  <si>
    <t>Persentase realisasi pengembangan sistem teknologi informasi bank</t>
  </si>
  <si>
    <t>1. (( ∑ project TI bank yang sudah diimplementasikan)/( ∑total keselurahan project TI bank yang dikembangkan/develop)) x 1002.  Untuk implementasi project TI skala besar didasarkan pada kompleksitas yaitu  1 atau 2 project TI yang sudah diimplementasikan, nilai realisasi 100%3. Polarisasi KPI : maximize</t>
  </si>
  <si>
    <t>Persentase replikasi data pada Data Center dan  Data Recovery Center (DRC)</t>
  </si>
  <si>
    <t xml:space="preserve">1. ((∑ jumlah kuantitas data pada data center dan DRC yang dapat direplika)/( ∑ total kuantitas data pada data center dan DRC )) x 100 2. Polarisasi KPI : maximize </t>
  </si>
  <si>
    <t>Persentase server downtime</t>
  </si>
  <si>
    <t>1. Down pada jaringan komunikasi  adalah terhambatnya akses data/informasi dari satu device ke device lainnya.2. ((∑ jumlah server downtime  )/( ∑total waktu server yang dapat beroperasi " on")) x1003. Melalui monitoring Infrastruktur Server 4. Polarisasi KPI : maximize (semakin kecil terjadinya jaringan komunikasi bank down maka penilaian kinerja baik)</t>
  </si>
  <si>
    <t xml:space="preserve">Persentase server downtime </t>
  </si>
  <si>
    <t>1. Kehandalan sistem TI adalah kemampuan teknologi/aplikasi/peralatan untuk melaksanakan suatu fungsi yang diperlukan (tanpa kegagalan) dalam keadaan yang ditentukan untuk jangka waktu tertentu2. ((∑ total downtime server)/( ∑total waktu server beroperasi " on") x1002. Polarisasi KPI : maximize (semakin kecil terjadinya sistem TI bank down maka penilaian kinerja baik)</t>
  </si>
  <si>
    <t>Persentase sistem middleware  downtime atas kegagalan sistem</t>
  </si>
  <si>
    <t xml:space="preserve">1. ((∑jumlah sistem middleware  downtime )/( ∑total waktu sistem middleware  beroperasi "on")) x 100 2.Polarisasi KPI : minimize </t>
  </si>
  <si>
    <t>Persentase tindak lanjut atas  temuan audit TI bank dan/atau penetration testing</t>
  </si>
  <si>
    <t>1. ((∑ jumlah tindak lanjut atas  temuan audit TI bank dan/atau penetration testing yang dapat diselesaikan)/( ∑ total tindak lanjut atas  temuan audit TI bank dan/atau penetration testing yang terjadi)) x 1002. Polarisasi KPI : maximize</t>
  </si>
  <si>
    <t>Persentase tindak lanjut atas fraud/temuan/kejadian security breach pada sistem core/non core banking dalam kegiatan penilaian risiko pengamanan informasi bank</t>
  </si>
  <si>
    <t>1. ((∑ jumlah fraud/kejadian security breach yang dapat diselesaikan)/( ∑ jumlah total fraud/kejadian security breach pada sistem core/non banking dalam kegiatan penilaian risiko pengamanan informasi bank)) x 1002. Polarisasi KPI : maximize</t>
  </si>
  <si>
    <t>Persentase tindak lanjut atas project IT bank yang belum selesai baik teknis/non teknis</t>
  </si>
  <si>
    <t>1. ((∑ jumlah tindak lanjut atas project TI bank yang sudah diselesaikan)/( ∑  total major/minor masalah dari project TI yang terjadi)) x 1002. Polarisasi KPI : maximize</t>
  </si>
  <si>
    <t>Formula:Rasio CASA = (Total tabungan dan giro) / (Total DPK) * 100%</t>
  </si>
  <si>
    <t xml:space="preserve">Rasio jumlah transaksi melalui channel berbasis digital terhadap total transaksi </t>
  </si>
  <si>
    <t>1. (∑ transaksi nasabah melalui channel berbasis digital)/( ∑ total transaksi nasabah bank)x 1002. Polarisasi KPI : maximize (semakin besar rasio transaksi nasabah melalui channel berbasis digital terhadap total transaksi nasabah , semakin baik pencapaian kinerja)</t>
  </si>
  <si>
    <t xml:space="preserve">Rasio kredit kepada UMKM terhadap total kredit </t>
  </si>
  <si>
    <t>Formula:Rasio kredit kepada UMKM terhadap total kredit = (Nilai kredit yang disalurkan ke segmen UMKM/Total kredit yang disalurkan) * 100%</t>
  </si>
  <si>
    <t>Rasio NPL (Gross)</t>
  </si>
  <si>
    <t>Formula:Rasio NPL Gross = (Total Kredit bermasalah / Total Kredit) * 100%</t>
  </si>
  <si>
    <t>Rasio NPL (Gross) kredit korporasi</t>
  </si>
  <si>
    <t>Formula:Rasio NPL Gross kredit korporasi = (Total kredit korporasi bermasalah / Total kredit korporasi) * 100%</t>
  </si>
  <si>
    <t>Rasio NPL (Gross) kredit ritel, mikro &amp; konsumer</t>
  </si>
  <si>
    <t>Formula:Rasio NPL Gross kredit RMK = (Total kredit RMK bermasalah / Total kredit RMK) * 100%</t>
  </si>
  <si>
    <t>Rata-rata waktu persetujuan usulan kredit dari cabang oleh kantor pusat</t>
  </si>
  <si>
    <t xml:space="preserve">Formula:Rata-rata waktu = total waktu yang diperlukan kantor pusat untuk memberikan persetujuan terhadap seluruh kredit usulan cabang / jumlah total usulan kredit dari cabang </t>
  </si>
  <si>
    <t>Risk-based Bank Rating</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</si>
  <si>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</si>
  <si>
    <t xml:space="preserve">Risk-based Bank Rating </t>
  </si>
  <si>
    <t>Risk-based Bank Rating (RBBR)</t>
  </si>
  <si>
    <t>Tingkat keberhasilan (hit rate)  debitur korporasi</t>
  </si>
  <si>
    <t>Formula:Persentase  = (Jumlah nilai  kredit korporasi yang closed deal)/(Jumlah total nilai penawaran kredit korporasi) * 100%</t>
  </si>
  <si>
    <t xml:space="preserve">Tingkat kepuasan  atas pengawasan dan penatausahaan administrasi pembayaran dan penyetoran 
</t>
  </si>
  <si>
    <t xml:space="preserve">Mencakup kegiatan : pengelolaan dan pengawasan pembayaran internal,  penyetoran hasil pungutan pajak dan retribusi daerah, pengelolaan standarisasi gedung kantor dan tata letak (layout) ruangan kerja, tindak lanjut AYDA (agunan yang diambil alih) oleh Bank dari debitur, penutupan dan pengajuan klaim asuransi ATI, administrasi penyusutan ATI, PBB atas Tanah/ Bangunan Kantor dan Rumah Dinas serta pajak daerah lainnya, pelayanan akomodasi perjalanan dinas, pengelolaan kebutuhan logistik/barang persediaan seperti ATK dan formulir.  Pengukuran KPI : Tingkat kepuasan atasan penilai/satker/organisasi dan pihak eksternal (antara lain nasabah). Target 3,0 dengan skala index 1-4  (1=Kurang Baik, 2=Cukup Baik, 3=Baik, 4= Sangat Baik), dapat dilakukan melalui survei berkala.  Polarisasi KPI : maximize </t>
  </si>
  <si>
    <t>Tingkat kepuasan atas kualitas pelaksanaan fungsi keprotokolan Direksi</t>
  </si>
  <si>
    <t xml:space="preserve">Pengukuran KPI : tingkat kepuasan Direksi, dengan target index 3,0 dengan skala index 1-4  (1 = Kurang Baik, 2 = Cukup Baik, 3 = Baik, 4 + Sangat Baik), dilakukan melalui evaluasi dan penilaian berkala. Perlu penetapan skor, parameter dan kriteria penilaian. Polarisasi KPI : maximize </t>
  </si>
  <si>
    <t>Tingkat kepuasan atas kualitas pelaksanaan fungsi kesekretariatan Direksi</t>
  </si>
  <si>
    <t xml:space="preserve">Mencakup : administrasi, pengarsipan dan pengamanan data /dokumen Direksi (termasuk data base dan penyimpanan dokumen asli perusahaan) sesuai SLA. Pengukuran KPI : tingkat kepuasan Direksi, dengan target index 3,0 dengan skala index 1-4  (1 = Kurang Baik, 2 = Cukup Baik, 3 = Baik, 4 + Sangat Baik), dilakukan melalui evaluasi dan penilaian berkala. Perlu penetapan skor, parameter dan kriteria penilaian. Polarisasi KPI : maximize </t>
  </si>
  <si>
    <t>Tingkat kepuasan atas kualitas pelaksanaan kegiatan keprotokolan Dewan Komisaris</t>
  </si>
  <si>
    <t xml:space="preserve">Pengukuran KPI : tingkat kepuasan Dewan Komisaris dengan target index 3,0 dengan skala 1-4 (1 =Kurang Baik, 2 = Cukup Baik. 3 = Baik, 4 = Sangat Baik), dilakukan melalui evaluasi dan penilaian berkala oleh DeKom. Polarisasi KPI : maximize </t>
  </si>
  <si>
    <t xml:space="preserve">Tingkat kepuasan atas pengawasan dan penatausahaan administrasi pembayaran dan penyetoran 
</t>
  </si>
  <si>
    <t xml:space="preserve">Termasuk  pengelolaan keamanan antara lain pengawasan dan pencatatan/pelaporan peralatan dan aset  fisik bank. Pengukuran KPI : Tingkat kepuasan atasan penilai/satker/organisasi/pihak eksternal terkait, mencakup kualitas pengelolaan keamanan &amp; ketertiban, serta kebersihan, kelengkapan, kenyamanan &amp; keasrian. Target 3,0 dengan skala index 1-4  (1=Kurang Baik, 2=Cukup Baik, 3=Baik, 4= Sangat Baik), dapat dilakukan melalui survei berkala.  Polarisasi KPI : maximize </t>
  </si>
  <si>
    <t xml:space="preserve">Tingkat kepuasan atas pengelolaan keamanan dan ketertiban, serta kebersihan, kelengkapan, kenyamanan dan keasrian lingkungan kantor
</t>
  </si>
  <si>
    <t>Tingkat kepuasan atas penyelenggaraan sosialisasi dan pelatihan kearsipan seluruh satker secara periodik dan berkelanjutan</t>
  </si>
  <si>
    <t>Tingkat kepuasan kualitas pelaksanaan fungsi keprotokolan Direksi</t>
  </si>
  <si>
    <t xml:space="preserve">Mencakup a.l. mengatur jamuan tamu Direksi, susunan acara internal yang dihadiri Direksi, menyiapkan materi pidato/sambutan Direksi, serta menyiapkan acara pembukaan jaringan usaha Bank yang baru. Pengukuran KPI : tingkat kepuasan Direksi, dengan target index 3,0 dengan skala index 1-4  (1 = Kurang Baik, 2 = Cukup Baik, 3 = Baik, 4 + Sangat Baik), dilakukan melalui evaluasi dan penilaian berkala. Polarisasi KPI : maximize </t>
  </si>
  <si>
    <t>Tingkat kepuasan kualitas pelaksanaan kegiatan kesekretariatan dan keprotokolan Direksi &amp; Dewan Komisaris</t>
  </si>
  <si>
    <t xml:space="preserve">Mencakup antara lain : notulensi rapat Dekom dan Direksi ditulis akurat, mengusulkan kebijakan dan praktek-praktek untuk disetujui, menyerahkan laporan terkait ke Dewan Komisaris dan Direksi, membuat catatan keanggotaan, mengorganisir dukungan kesekretariatan dan administratif bagi Dewan Komisaris dan Direksi, memenuhi persyaratan atau permintaan Dewan Komisaris dan Direksi. Pengukuran KPI :  target 3,0 dengan skala index 1-4  (1=Kurang Baik, 2=Cukup Baik, 3=Baik, 4= Sangat Baik), dilakukan melalui penilaian berkala. Polarisasi KPI : maximize </t>
  </si>
  <si>
    <t xml:space="preserve">Tingkat kepuasan kualitas pelaksanaan kegiatan kesekretariatan Dewan Komisaris </t>
  </si>
  <si>
    <t xml:space="preserve">Fungsi kesekretariatan meliputi : mengembangkan sistem administrasi kesekretariatan yang terintegrasi (termasuk : penerimaaan/pencatatan/pendistribusian surat, administrasi, pengarsipan dan pengamanan data /dokumen DeKom sesuai SLA terutama data base, mengkoordinasikan kegiatan rapat DeKom, menjalankan fungsi sebagai notulen dalam rapat DeKom dan mengadministrasikan seluruh notulen Rapat DeKom, serta mengatur kelancaran pelaksanaan agenda harian DeKom (termasuk : pertemuan DeKom dengan pihak eskternal, serta penyiapan materi, data dan informasi rapat DeKom). Pengukuran KPI : tingkat kepuasan DeKom, dengan target index 3,0 dengan skala 1-4  (1 = Kurang Baik, 2 = Cukup Baik, 3 = Baik, 4 = Sangat Baik), dilakukan melalui evaluasi dan penilaian berkala. Polarisasi KPI : maximize </t>
  </si>
  <si>
    <t>Tingkat kepuasan kualitas pengelolaan fungsi kesekretariatan Direksi dan pengadministrasian dokumen asli perusahaan</t>
  </si>
  <si>
    <t xml:space="preserve">Fungsi kesekretariatan meliputi : mengembangkan sistem administrasi kesekretariatan yang terintegrasi (termasuk : penerimaaan/pencatatan/pendistribusian surat, administrasi, pengarsipan dan pengamanan data /dokumen Direksi sesuai SLA terutama data base dan penyimpanan dokumen asli perusahaan seperti akta pendirian/perubahan dll), mengkoordinasikan kegiatan rapat Direksi, menjalankan fungsi sebagai notulen dalam rapat Direksi dan mengadministrasikan seluruh notulen Rapat Direksi, serta mengatur kelancaran pelaksanaan agenda harian Direksi (termasuk : pertemuan Direksi dengan pihak eskternal, serta penyiapan materi, data dan informasi rapat Direksi). Dan, mengelola penyelenggraan RUPS, serta mengkoordinasi pengurusan ijin2 usaha Bank. Pengukuran KPI : tingkat kepuasan Direksi, dengan target index 3,0 dengan skala 1-4  (1 = Kurang Baik, 2 = Cukup Baik, 3 = Baik, 4 + Sangat Baik), dilakukan melalui evaluasi dan penilaian berkala. Polarisasi KPI : maximize </t>
  </si>
  <si>
    <t xml:space="preserve">Tingkat kepuasan kualitas pengelolaan tugas sekretaris Direksi </t>
  </si>
  <si>
    <t xml:space="preserve">Mencakup : memastikan administrasi, pengarsipan serta pengamanan data /dokumen Direksi; memastikan tersedianya materi, data, informasi yang diperlukan Direksi untuk Rapat Direksi; memastikan tersedianya materi, data, informasi yang diperlukan Direksi dalam pertemuan dengan pihak eksternal; memastikan dokumen perjalanan dinas dalam dan luar negeri Direksi.  Pengukuran KPI : tingkat kepuasan Direksi, dengan target index 3,0 dengan skala index 1-4  (1 = Kurang Baik, 2 = Cukup Baik, 3 = Baik, 4 + Sangat Baik), dilakukan melalui evaluasi dan penilaian berkala. Polarisasi KPI : maximize </t>
  </si>
  <si>
    <t>Tingkat kepuasan pelaksanaan kegiatan kesekretariatan dan keprotokolan Direksi &amp; Dewan Komisaris</t>
  </si>
  <si>
    <t xml:space="preserve">Mencakup antara lain : penatausahaan penyimpanan dokumen penting &amp; strategis Bank (antara lain akta pendirian &amp; perubahan, hasil keputusan RUPS &amp; RUPSLB), penyelesaian notulensi rapat Direksi dan Dekom secara tepat waktu dan akurat, mengorganisir dukungan kesekretariatan dan keprotokolan bagi Direksi dan Dewan Komisaris. Pengukuran KPI :  tingkat kepuasan atasan penilai/Direksi &amp; Dewan Komisaris,  target 3,0, dengan skala index 1-4  (1=Kurang Baik, 2=Cukup Baik, 3=Baik, 4= Sangat Baik), dilakukan melalui penilaian berkala. Polarisasi KPI : maximize </t>
  </si>
  <si>
    <t xml:space="preserve">Pengelolaan infrastruktur dan fasilitas Bank (di KP dan KC), termasuk gedung, peralatan dan alat kerja kantor, kendaraan, serta aset fisik dalam bentuk lain (pembelian dan penyewaan aset di lingkup Bank).Selain itu, termasuk pula pengelolaan gudang arsip,  pengawasan dan pengelolaan pembayaran internal, pengelolaan standarisasi gedung kantor dan tata letak (layout) ruangan kerja, tindak lanjut AYDA (agunan yang diambil alih) oleh Bank dari debitur, penutupan dan pengajuan klaim asuransi ATI, administrasi penyusutan ATI, penyetoran hasil pungutan pajak dan retribusi Daerah, PBB atas Tanah/ Bangunan Kantor dan Rumah Dinas serta pajak daerah lainnya, pelayanan akomodasi perjalanan dinas, pengelolaan kebutuhan logistik/barang persediaan seperti ATK dan formulir. Pengukuran KPI : tingkat kepuasan atasan penilai/satker terkait/organisasi, dapat dilakukan melalui survei/penilaian berkala, target 3,0 dengan skala index 1-4  (1=Kurang Baik, 2=Cukup Baik, 3=Baik, 4= Sangat Baik), dapat dilakukan melalui survei berkala.  Polarisasi KPI : maximize </t>
  </si>
  <si>
    <t xml:space="preserve">Tingkat kepuasan pengelolaan keamanan dan ketertiban lingkungan kantor </t>
  </si>
  <si>
    <t xml:space="preserve">Pengukuran KPI : tingkat kepuasan atasan penilai/satker/organisasi/pihak eksternal terkait. Target 3,0 dengan skala index 1-4  (1=Kurang Baik, 2=Cukup Baik, 3=Baik, 4= Sangat Baik), dilakukan melalui survei/penilaian berkala (triwulanan/semesteran). Polarisasi KPI : maximize </t>
  </si>
  <si>
    <t>Tingkat kepuasan pengelolaan kebersihan, kelengkapan, kenyamanan dan keasrian lingkungan kantor</t>
  </si>
  <si>
    <t xml:space="preserve">Tingkat kepuasan pengelolaan, pengembangan dan pemanfaatan website Bank dan kanal media komunikasi lain </t>
  </si>
  <si>
    <t xml:space="preserve">Pemanfaatan website dan kanal media komunikasi lain yang menarik terkait featuresnya, mudah di akses secara luas dan user friendly, komprehensif, up to date konten dan beritanya, akan menjadi  sarana komunikasi dan publikasi kehumasan yang sangat efektif bagi Bank. Membangun kualitas komunikasi yang lebih intensif dengan media massa dan stakeholders lainnya (termasuk literasi keuangan, majalah news BPD Bali dan gathering wartawan) serta mendukung pengembangan kegiatan promosi produk dan layanan satkr terkait agar lebih efektif, menarik dan inovatif . Termasuk informasi terkait mitigasi pencegahan penularan Covid-19 dalam melakukan transaksi dan di lingkungan perkantoran.  Pengukuran KPI : tingkat kepuasan atasan penilai/satker/  organisasi dan stakeholder eksternal, dilakukan melalui survei berkala. Target 3,0 dengan skala index 1-4  (1=Kurang Baik, 2=Cukup Baik, 3=Baik, 4= Sangat Baik). Polarisasi KPI : maximize </t>
  </si>
  <si>
    <t xml:space="preserve">Tingkat kepuasan pengembangan dan pemanfaatan website Bank dan kanal media komunikasi lain </t>
  </si>
  <si>
    <t xml:space="preserve">Pemanfaatan website dan kanal media komunikasi lain (a.l. press released) yang menarik terkait featuresnya, mudah di akses secara luas dan user friendly, komprehensif, up to date konten dan beritanya, akan menjadi  sarana komunikasi dan publikasi kehumasan yang sangat efektif bagi Bank. Membangun komunikasi yang lebih intensif dengan media massa dan peningkatan kualitas stakeholders/customers gathering serta pengembangan kegiatan promosi produk dan layanan yang lebih efektif, menarik dan inovatif. Termasuk informasi terkait mitigasi pencegahan penularan Covid-19 dalam melakukan transaksi dan di lingkungan perkantoran.  Pengukuran KPI : tingkat kepuasan atasan penilai/satker/  organisasi dan stakeholder eksternal, dilakukan melalui survei berkala. Target 3,0 dengan skala index 1-4  (1=Kurang Baik, 2=Cukup Baik, 3=Baik, 4= Sangat Baik). Polarisasi KPI : maximize </t>
  </si>
  <si>
    <t>Tingkat kepuasan penyelenggaraan CSR mendukung penerapan keuangan berkelanjutan</t>
  </si>
  <si>
    <t xml:space="preserve">Termasuk pengembangan CSR berbasis komunitas yang memberikan feedback pada Bank, serta mengkoordinir penyusunan dan pengelolaan RAKB Bank. Alokasi CSR untuk : pendidikan, kesehatan, seni &amp; budaya, olahraga, sosial lainnya, sarana &amp; prasarana lingkungan &amp; kebersihan, dan program kemitraan. Pengukuran KPI : tingkat kepuasan atasan penilai/satker/organisasi dan stakeholder eksternal, dilakukan melalui survei berkala.Target 4 dengan skala index 1-4  (1=Kurang Baik, 2=Cukup Baik, 3=Baik, 4= Sangat Baik).  Polarisasi KPI : maximize </t>
  </si>
  <si>
    <t>Tingkat kepuasan penyelenggaraan program CSR mendukung penerapan keuangan berkelanjutan</t>
  </si>
  <si>
    <t xml:space="preserve">Termasuk pengembangan CSR berbasis komunitas yang memberikan feedback pada Bank, serta mengkoordinir penyusunan dan pengelolaan laporan CSR. Alokasi CSR untuk : pendidikan, kesehatan, seni &amp; budaya, olahraga, sosial lainnya, sarana &amp; prasarana lingkungan &amp; kebersihan, dan program kemitraan. Pengukuran KPI : tingkat kepuasan atasan penilai/satker/organisasi dan stakeholder eksternal, dilakukan melalui survei berkala.Target 4 dengan skala index 1-4  (1=Kurang Baik, 2=Cukup Baik, 3=Baik, 4= Sangat Baik).  Polarisasi KPI : maximize </t>
  </si>
  <si>
    <t>Tingkat kepuasan penyelenggaraan sosialisasi dan pelatihan kearsipan</t>
  </si>
  <si>
    <t xml:space="preserve">Pemahaman dan budaya sadar arsip sangat penting bagi semua karyawan dan satker. Dilakukan sosialisasi penatalaksanaan arsip dan pelatihan kearsipan kepada semua satuan kerja secara berkala dan berkesinambungan. Pengukuran KPI : skala index 1-4  (1=Kurang Baik, 2=Cukup Baik, 3=Baik, 4= Sangat Baik), dapat dilakukan melalui survei berkala.  Polarisasi KPI : maximize </t>
  </si>
  <si>
    <t xml:space="preserve">Tingkat kepuasan satker terhadap kualitas kegiatan promosi dan publikasi Bank wide  </t>
  </si>
  <si>
    <t xml:space="preserve">Pengukuran KPI : tingkat kepuasan atasan penilai/satker/organisasi, dilakukan melalui survei dan penilaian berkala. Perlu penetapan skor, parameter dan kriteria penilaian. Polarisasi KPI : maximize </t>
  </si>
  <si>
    <t>Tingkat kualitas layanan mengukur persepsi pelanggan terhadap sejumlah dimensi berkaitan dengan layanan bank dalam hal layanan card center.</t>
  </si>
  <si>
    <t xml:space="preserve">Tingkat kualitas layanan </t>
  </si>
  <si>
    <t>Pengukuran KPI : jumlah temuan audit internal yang ditindaklanjuti secara optimal oleh masing-masing unit kerja di lingkungan satker.  Polarisasi KPI : maximize (semakin tinggi tingkat kepuasan, semakin baik kinerja)</t>
  </si>
  <si>
    <t>Tingkat pelaksanaan evaluasi kinerja Cabang terkait layanan finansial kepada Pemda</t>
  </si>
  <si>
    <t>Tingkat pemenuhan CP berkualitas ke regulator</t>
  </si>
  <si>
    <t xml:space="preserve">IKU diukur dari penyelesaian dan penyampaian CP kepada regulator. </t>
  </si>
  <si>
    <t>Tingkat pemenuhan evaluasi klasifikasi kantor cabang dan cabang pembantu</t>
  </si>
  <si>
    <t>Penyampaian laporan evaluasi klasifikasi sesuai timeline memperoleh nilai kinerja 100.</t>
  </si>
  <si>
    <t>Tingkat pemenuhan kualitas layanan pengaduan nasabah sesuai SLA</t>
  </si>
  <si>
    <t>Tingkat pemenuhan laporan evaluasi pengembangan produk kredit</t>
  </si>
  <si>
    <t xml:space="preserve">IKU diukur dari ketersediaan laporan evaluasi pengembangan produk kredit. Laporan disampaikan minimal triwulanan. Penyampaian sesuai tenggat waktu berada pada kinerja 100%. </t>
  </si>
  <si>
    <r>
      <rPr>
        <sz val="11"/>
        <color theme="1"/>
        <rFont val="Calibri"/>
        <family val="2"/>
      </rPr>
      <t xml:space="preserve">Tingkat pemenuhan laporan produk dana dan jasa sesuai </t>
    </r>
    <r>
      <rPr>
        <i/>
        <sz val="11"/>
        <color theme="1"/>
        <rFont val="Calibri"/>
        <family val="2"/>
      </rPr>
      <t>timeline</t>
    </r>
  </si>
  <si>
    <t xml:space="preserve">IKU diukur dari ketersediaan laporan laporan produk dana dan jasa. Laporan disampaikan minimal triwulanan. Penyampaian sesuai tenggat waktu berada pada kinerja 100%. </t>
  </si>
  <si>
    <t>Tingkat pemenuhan laporan terkait pengelolaan kartu dan APMK</t>
  </si>
  <si>
    <t xml:space="preserve">IKU diukur dari ketepatan waktu penyampaian laporan terkait pengelolaan kartu dan APMK, baik kepada pihak internal dan eksternal bank. Penyampaian sesuai tenggat waktu berada pada kinerja 100%. </t>
  </si>
  <si>
    <t>Tingkat pemenuhan layanan finansial kepada Pemda sesuai SLA</t>
  </si>
  <si>
    <t>Tingkat pemenuhan pelaksanaan survei dan penyusunan kajian efektivitas organisasi sesuai timeline</t>
  </si>
  <si>
    <t>Pelaksanaan survei dan Kajian yang disusun berisikan analisis tentang  tingkat efektivitas organisasi serta dampaknya terhadap kinerja organisasi.  Skor kinerja 100 diperoleh untuk pelaksanaan survei dan penyusunan kajian yang terlaksana sesuai timeline.</t>
  </si>
  <si>
    <t xml:space="preserve">Tingkat pemenuhan pelaporan Rencana Bisnis Bank dan Realisasi Rencana Bisnis Bank melalui sistem pelaporan Otoritas Jasa Keuangan </t>
  </si>
  <si>
    <t>IKU diukur dari ketepatan waktu penyampaian laporan Rencana Bisnis Bank dan Realisasi Rencana Bisnis Bank melalui sistem pelaporan Otoritas Jasa Keuangan. Penyampaian secara tenggat waktu berada pada kinerja 100%. Pelaporan disampaikan secara online melalui aplikasi Apollo dari OJK</t>
  </si>
  <si>
    <t>Tingkat pemenuhan penyampaian laporan ke regulator</t>
  </si>
  <si>
    <t xml:space="preserve">IKU diukur dari ketepatan waktu penyampaian laporan pengaduan konsumen dan perlindungan konsumen kepada regulator. Penyampaian sesuai tenggat waktu berada pada kinerja 100%. </t>
  </si>
  <si>
    <r>
      <rPr>
        <sz val="11"/>
        <color theme="1"/>
        <rFont val="Calibri"/>
        <family val="2"/>
      </rPr>
      <t xml:space="preserve">Tingkat pemenuhan penyampaian laporan pengelolaan layanan </t>
    </r>
    <r>
      <rPr>
        <i/>
        <sz val="11"/>
        <color theme="1"/>
        <rFont val="Calibri"/>
        <family val="2"/>
      </rPr>
      <t>Digital Banking</t>
    </r>
  </si>
  <si>
    <t xml:space="preserve">IKU diukur dari ketepatan waktu penyampaian laporan pengelolaan  layanan Digital Banking kepada pihak-pihak terkait. Penyampaian sesuai tenggat waktu merepresentasikan  kinerja 100%. </t>
  </si>
  <si>
    <r>
      <rPr>
        <sz val="11"/>
        <color theme="1"/>
        <rFont val="Calibri"/>
        <family val="2"/>
      </rPr>
      <t xml:space="preserve">Tingkat pemenuhan penyampaian laporan pengelolaan layanan </t>
    </r>
    <r>
      <rPr>
        <i/>
        <sz val="11"/>
        <color theme="1"/>
        <rFont val="Calibri"/>
        <family val="2"/>
      </rPr>
      <t>E-Banking</t>
    </r>
  </si>
  <si>
    <t xml:space="preserve">IKU diukur dari ketepatan waktu penyampaian laporan pengelolaan  layanan E-Banking kepada pihak-pihak terkait. Penyampaian sesuai tenggat waktu merepresentasikan  kinerja 100%. </t>
  </si>
  <si>
    <t>Tingkat pemenuhan penyampaian laporan perkreditan</t>
  </si>
  <si>
    <t xml:space="preserve">IKU diukur dari ketepatan waktu penyampaian laporan terkait perkreditan baik untuk keperluan internal maupun eksternal . Penyampaian sesuai tenggat waktu berada pada kinerja 100%. </t>
  </si>
  <si>
    <t>Tingkat pemenuhan RBB dan RAKB yang berkualitas ke regulator</t>
  </si>
  <si>
    <t xml:space="preserve">KPI diukur dari ketepatan waktu penyampaian Renstra dan RBB kepada regulator. Penyampaian sesuai tenggat waktu memperoleh nilai kinerja 100%. </t>
  </si>
  <si>
    <t>Tingkat pemenuhan Renstra, RBB dan RAKB yang berkualitas ke regulator</t>
  </si>
  <si>
    <t xml:space="preserve">IKU diukur dari ketepatan waktu penyampaian Renstra dan RBB kepada regulator. Penyampaian secara tenggat waktu berada pada kinerja 100%. </t>
  </si>
  <si>
    <t>Tingkat pemenuhan SOP produk baru</t>
  </si>
  <si>
    <t xml:space="preserve">IKU diukur dari ketepatan waktu penyusunan produk kredit baru . Penyampaian sesuai tenggat waktu berada pada kinerja 100%. </t>
  </si>
  <si>
    <t>Tingkat persepsi Kantor Cabang terhadap kualitas koordinasi</t>
  </si>
  <si>
    <t>Skor IKU diperoleh dari survei kepada pihak terkait di Kantor Cabang untuk menilai pelaksanaan  koordinasi penyelamatan kredit oleh Kabag Penyelamatan Kredit.IKU menggunakan skala 1 - 5.</t>
  </si>
  <si>
    <t>Tingkat persepsi kualitas oleh supervisor</t>
  </si>
  <si>
    <t>Tingkat persepsi merupakan penilaian yang diberikan oleh supervisor terhadap kualitas materi yang telah disiapkan guna penyusunan sejumlah kajian atau analisis.Tingkat persepsi diukur dengan skala Likert 1 - 5.</t>
  </si>
  <si>
    <t>Tingkat persepsi mitra terhadap layanan yang diterima</t>
  </si>
  <si>
    <t>Tingkat persepsi diukur melalui survei yang melibatkan mitra hubungan kelembagaan. Setiap responden akan memberikan skor penilaiannya masing-masing. Nilai KPI dihitung dari rata-rata skor dari seluruh responen.</t>
  </si>
  <si>
    <r>
      <rPr>
        <sz val="11"/>
        <color theme="1"/>
        <rFont val="Calibri"/>
        <family val="2"/>
      </rPr>
      <t xml:space="preserve">Tingkat persepsi </t>
    </r>
    <r>
      <rPr>
        <i/>
        <sz val="11"/>
        <color theme="1"/>
        <rFont val="Calibri"/>
        <family val="2"/>
      </rPr>
      <t xml:space="preserve">nasabah </t>
    </r>
    <r>
      <rPr>
        <sz val="11"/>
        <color theme="1"/>
        <rFont val="Calibri"/>
        <family val="2"/>
      </rPr>
      <t xml:space="preserve"> terhadap merchant </t>
    </r>
  </si>
  <si>
    <t>IKU diukur berdasarkan survei kepada para nasabah  terhadap merchant yang digunakan Bank BPD Bali. Aspek yang diukur antara lain timeliness, kemampuan pemberian layanan, dan empati dalam merespons inquiry dari nasabah.IKU diukur dengan skala 1 - 5.</t>
  </si>
  <si>
    <t>Tingkat persepsi supervisor terhadap kualitas rekomendasi</t>
  </si>
  <si>
    <t>Tingkat persepsi merupakan penilaian yang diberikan oleh supervisor terhadap kualitas rekomendasi untuk perbaikan proyek/program perubahan. Tingkat persepsi diukur dengan skala Likert 1 - 5.</t>
  </si>
  <si>
    <t xml:space="preserve">Tingkat persepsi terhadap kualitas laporan evaluasi </t>
  </si>
  <si>
    <t>Tingkat persepsi merupakan penilaian yang diberikan oleh supervisor terhadap kualitas laporan evaluasi.Tingkat persepsi diukur dengan skala Likert 1 - 5.</t>
  </si>
  <si>
    <t>Tingkat persepsi unit kerja terhadap kualitas pendampingan</t>
  </si>
  <si>
    <t>IKU diukur berdasarkan survei kepada para user dari proses goal setting. Aspek yang diukur antara lain kemampuan fasilitasi, kemampuan memberikan penajaman, dan merespons inquiry dari user.IKU diukur dengan skala 1 - 5.</t>
  </si>
  <si>
    <t>Tingkat persepsi unit kerja terhadap kualitas pendampingan terkait pengelolaan proyek</t>
  </si>
  <si>
    <t>IKU diukur berdasarkan survei kepada para user yang terlibat dalam program transformasi. Aspek yang diukur antara lain kemampuan fasilitasi, kemampuan memberikan penajaman, dan merespons inquiry dari user.IKU diukur dengan skala 1 - 5.</t>
  </si>
  <si>
    <t>Tingkat persepsi unit kerja terhadap kualitas pendampingan terkait program transformasi</t>
  </si>
  <si>
    <t>Tingkat retensi dan atensi debitur</t>
  </si>
  <si>
    <t>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UMKM/ total kegiatan yang direncanakan) * 100%</t>
  </si>
  <si>
    <t>Tingkat retensi dan atensi debitur mikro &amp; konsumer</t>
  </si>
  <si>
    <t>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mikro &amp; konsumer)/ (total kegiatan yang direncanakan) * 100%</t>
  </si>
  <si>
    <t>Tingkat retensi dan atensi debitur ritel</t>
  </si>
  <si>
    <t>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ritel/ total kegiatan yang direncanakan) * 100%</t>
  </si>
  <si>
    <r>
      <rPr>
        <sz val="11"/>
        <color theme="1"/>
        <rFont val="Calibri"/>
        <family val="2"/>
      </rPr>
      <t xml:space="preserve">Tingkat </t>
    </r>
    <r>
      <rPr>
        <i/>
        <sz val="11"/>
        <color theme="1"/>
        <rFont val="Calibri"/>
        <family val="2"/>
      </rPr>
      <t>up-time</t>
    </r>
    <r>
      <rPr>
        <sz val="11"/>
        <color theme="1"/>
        <rFont val="Calibri"/>
        <family val="2"/>
      </rPr>
      <t xml:space="preserve">  operasional layanan merchant</t>
    </r>
  </si>
  <si>
    <t>Formula:Persentase = (Jumlah realisasi waktu layanan / Total jumlah waktu layanan yang tersedia) * 100%Operasional layanan merchant mencakupL ATM/CDM/CRM/EDC</t>
  </si>
  <si>
    <t>Waktu aktivitas UAT pada project TI sesuai dengan timeline</t>
  </si>
  <si>
    <t>Waktu implementasi standar teknis dan rancangan pengamanan informasi bank sesuai timeline</t>
  </si>
  <si>
    <t>1. Termasuk pelaksanaan integrasi JKD/Security dalam rangka pembukaan jaringan Kantor baru 2. Polarisasi KPI : maximize</t>
  </si>
  <si>
    <t>Waktu pelaksanaan project TI bank sesuai timeline</t>
  </si>
  <si>
    <t>1. Timeline bisa didasarkan pada skala project TI bank 2. Polarisasi KPI : maximize</t>
  </si>
  <si>
    <t>Waktu pelaksanaan proses analisis dan dampak keuangan atas Neraca dan Rugi/Laba sesuai timeline</t>
  </si>
  <si>
    <t>Waktu pemenuhan atas aktivitas permintaan database engine baru sesuai timeline</t>
  </si>
  <si>
    <t>1. Ruang lingkup SQL request, user connection, restore/backup data2. Polarisasi KPI : maximize</t>
  </si>
  <si>
    <t>waktu pemenuhan laporan pada aktivitas QA, planning dan budgeting sesuai timeline</t>
  </si>
  <si>
    <t>Waktu penyelesaian atas kesalahan/kelemahan core system banking sesuai prosedur</t>
  </si>
  <si>
    <t xml:space="preserve">Waktu penyelesaian atas kesalahan/kelemahan core/ non core system banking/middleware </t>
  </si>
  <si>
    <t>Waktu penyelesaian atas kesalahan/kelemahan non core system banking sesuai prosedur</t>
  </si>
  <si>
    <t>Waktu penyelesaian atas kesalahan/kelemahan sistem middleware sesuai prosedur</t>
  </si>
  <si>
    <t xml:space="preserve">Waktu penyelesaian rekonsiliasi rekening titipan kliring Bank dengan laporan dari SPK dan SSK </t>
  </si>
  <si>
    <t xml:space="preserve">1. Dilakukan perhari  untuk sejumlah transaksi keuangan bank2. Rekonsiliasi rekening titipan dilakukan pada periode ke 93. Polarisasi KPI : maximize </t>
  </si>
  <si>
    <t>Waktu penyelesaian rekonsiliasi terkait transaksi BI-RTGS bank</t>
  </si>
  <si>
    <t xml:space="preserve">1. Dilakukan perhari  untuk sejumlah transaksi keuangan bank2.Ruang lingkup : saldo Giro BI telah sesuai dengan periode transaksi sebelumnya setelah proses awal hari; transaksi penarikan tunai; penyediaan dana refund debet/kredit; transfer keluar dan penempatan/pelunasan pasar uang antar Bank (PUAB).3. Polarisasi KPI : maximize </t>
  </si>
  <si>
    <t>Waktu penyelesaian rekonsiliasi transaksi bank</t>
  </si>
  <si>
    <t xml:space="preserve">1. Dilakukan perhari  untuk sejumlah transaksi keuangan bank2.Rekonsiliasi mencakup purchase, payment point, QRIS, Transaksi Transfer Antar Bank dan Debit Bersama ( via jaringan Prima dan Artajasa), ABA, dan MPN, mobile banking dan merchant3. Polarisasi KPI : maximize </t>
  </si>
  <si>
    <t xml:space="preserve">Waktu penyelesaian terkait kesalahan/kelemahan sistem core/non core banking </t>
  </si>
  <si>
    <t xml:space="preserve">Waktu penyelesaian verifikasi/ rekonsiliasi transaksi keuangan bank </t>
  </si>
  <si>
    <t xml:space="preserve">1. Verifikasi atas data transaksi keuangan di operasional bank2. Polarisasi KPI : maximize </t>
  </si>
  <si>
    <t xml:space="preserve">Persentase pemenuhan penguatan pengelolaan sistem, kebijakan dan prosedur pengendalian intern (CMS) </t>
  </si>
  <si>
    <r>
      <rPr>
        <sz val="11"/>
        <color theme="1"/>
        <rFont val="Calibri"/>
        <family val="2"/>
      </rPr>
      <t xml:space="preserve">Penguatan dan pengelolaan otomasi sistem, kebijakan dan prosedur pengendalian intern (CMS) berkolaborasi dengan satker terkait secara komprehensif dan terintegrasi. </t>
    </r>
    <r>
      <rPr>
        <b/>
        <sz val="11"/>
        <color theme="1"/>
        <rFont val="Calibri"/>
        <family val="2"/>
      </rPr>
      <t>Pengukuran KP</t>
    </r>
    <r>
      <rPr>
        <sz val="11"/>
        <color theme="1"/>
        <rFont val="Calibri"/>
        <family val="2"/>
      </rPr>
      <t>I : Tingkat kepuasan atasan penilai/satker terkait/organisasi, didasarkan atas pencapaian tahapan kemajuan kegiatan pengembangan (</t>
    </r>
    <r>
      <rPr>
        <i/>
        <sz val="11"/>
        <color theme="1"/>
        <rFont val="Calibri"/>
        <family val="2"/>
      </rPr>
      <t>enhancement</t>
    </r>
    <r>
      <rPr>
        <sz val="11"/>
        <color theme="1"/>
        <rFont val="Calibri"/>
        <family val="2"/>
      </rPr>
      <t xml:space="preserve">)  sistem, yang dipantau dan dinilai berkala (1/3/6 blnan). Perlu penetapan skor, parameter </t>
    </r>
    <r>
      <rPr>
        <i/>
        <sz val="11"/>
        <color theme="1"/>
        <rFont val="Calibri"/>
        <family val="2"/>
      </rPr>
      <t>progress project</t>
    </r>
    <r>
      <rPr>
        <sz val="11"/>
        <color theme="1"/>
        <rFont val="Calibri"/>
        <family val="2"/>
      </rPr>
      <t xml:space="preserve"> dan kriteria tingkat kepuasan. </t>
    </r>
    <r>
      <rPr>
        <b/>
        <sz val="11"/>
        <color theme="1"/>
        <rFont val="Calibri"/>
        <family val="2"/>
      </rPr>
      <t>Polarisasi KPI</t>
    </r>
    <r>
      <rPr>
        <sz val="11"/>
        <color theme="1"/>
        <rFont val="Calibri"/>
        <family val="2"/>
      </rPr>
      <t xml:space="preserve"> : maximize (semakin tinggi tingkat kepuasan semakin baik nilai kinerja satker)</t>
    </r>
  </si>
  <si>
    <t xml:space="preserve">Persentase pemenuhan kualitas kepatuhan pelaksanaan tata kelola (GCG) Bank </t>
  </si>
  <si>
    <r>
      <rPr>
        <sz val="11"/>
        <color theme="1"/>
        <rFont val="Calibri"/>
        <family val="2"/>
      </rPr>
      <t xml:space="preserve">Mencakup pemenuhan dan kualitas penerapan kualitas 5 komponen GCG  (TARIF : Transparansi, Akuntabilitas, Responsibilitas, Independensi dan Fairness) secara akurat dan up to date.. </t>
    </r>
    <r>
      <rPr>
        <b/>
        <sz val="11"/>
        <color theme="1"/>
        <rFont val="Calibri"/>
        <family val="2"/>
      </rPr>
      <t xml:space="preserve">Pengukuran KPI : </t>
    </r>
    <r>
      <rPr>
        <sz val="11"/>
        <color theme="1"/>
        <rFont val="Calibri"/>
        <family val="2"/>
      </rPr>
      <t>Tingkat kepuasan atasan penilai/satker dan organisasi. Dilakukan</t>
    </r>
    <r>
      <rPr>
        <b/>
        <sz val="11"/>
        <color theme="1"/>
        <rFont val="Calibri"/>
        <family val="2"/>
      </rPr>
      <t xml:space="preserve"> melalui </t>
    </r>
    <r>
      <rPr>
        <sz val="11"/>
        <color theme="1"/>
        <rFont val="Calibri"/>
        <family val="2"/>
      </rPr>
      <t xml:space="preserve">metode survei/penilaian evaluasi berkala (triwulanan/semesteran). </t>
    </r>
    <r>
      <rPr>
        <b/>
        <sz val="11"/>
        <color theme="1"/>
        <rFont val="Calibri"/>
        <family val="2"/>
      </rPr>
      <t>Polarisasi KPI</t>
    </r>
    <r>
      <rPr>
        <sz val="11"/>
        <color theme="1"/>
        <rFont val="Calibri"/>
        <family val="2"/>
      </rPr>
      <t xml:space="preserve"> : maximize. </t>
    </r>
  </si>
  <si>
    <t xml:space="preserve">Persentase pemenuhan kualitas penyusunan dan penyampaian pelaporan transaksi keuangan nasabah </t>
  </si>
  <si>
    <r>
      <rPr>
        <b/>
        <sz val="11"/>
        <color theme="1"/>
        <rFont val="Calibri"/>
        <family val="2"/>
      </rPr>
      <t xml:space="preserve">Pengukuran KPI </t>
    </r>
    <r>
      <rPr>
        <sz val="11"/>
        <color theme="1"/>
        <rFont val="Calibri"/>
        <family val="2"/>
      </rPr>
      <t xml:space="preserve">: tingkat kepuasan atasan penilai/satker terkait/organisasi atas  kualitas penyusunan dan penyampaian laporan transaksi keuangan nasabah secara tepat waktu dan akurat. </t>
    </r>
    <r>
      <rPr>
        <b/>
        <sz val="11"/>
        <color theme="1"/>
        <rFont val="Calibri"/>
        <family val="2"/>
      </rPr>
      <t>Polarisasi KPI</t>
    </r>
    <r>
      <rPr>
        <sz val="11"/>
        <color theme="1"/>
        <rFont val="Calibri"/>
        <family val="2"/>
      </rPr>
      <t xml:space="preserve"> : maximize.</t>
    </r>
  </si>
  <si>
    <r>
      <rPr>
        <sz val="11"/>
        <color theme="1"/>
        <rFont val="Calibri"/>
        <family val="2"/>
      </rPr>
      <t xml:space="preserve">Tingkat persepsi </t>
    </r>
    <r>
      <rPr>
        <i/>
        <sz val="11"/>
        <color theme="1"/>
        <rFont val="Calibri"/>
        <family val="2"/>
      </rPr>
      <t xml:space="preserve">nasabah </t>
    </r>
    <r>
      <rPr>
        <sz val="11"/>
        <color theme="1"/>
        <rFont val="Calibri"/>
        <family val="2"/>
      </rPr>
      <t xml:space="preserve">terhadap merchant </t>
    </r>
  </si>
  <si>
    <r>
      <rPr>
        <sz val="11"/>
        <color theme="1"/>
        <rFont val="Calibri"/>
        <family val="2"/>
      </rPr>
      <t xml:space="preserve">Jumlah </t>
    </r>
    <r>
      <rPr>
        <i/>
        <sz val="11"/>
        <color theme="1"/>
        <rFont val="Calibri"/>
        <family val="2"/>
      </rPr>
      <t xml:space="preserve">total delivery channel </t>
    </r>
    <r>
      <rPr>
        <sz val="11"/>
        <color theme="1"/>
        <rFont val="Calibri"/>
        <family val="2"/>
      </rPr>
      <t>(berbasis digital)</t>
    </r>
  </si>
  <si>
    <t xml:space="preserve">Jumlah penyelesaian bantuan/konsultasi dan pendampingan hukum yang ditindaklanjuti optimal </t>
  </si>
  <si>
    <t xml:space="preserve">Persentase pemenuhan kualitas penyusunan kajian atas MOU, PKS,  </t>
  </si>
  <si>
    <r>
      <rPr>
        <sz val="11"/>
        <color theme="1"/>
        <rFont val="Calibri"/>
        <family val="2"/>
      </rPr>
      <t xml:space="preserve">Mencakup pembuatan kajian kepada satuan kerja dan atau unit kerja terkait di dalam melakukan kerjasama dengan pihak ketiga. </t>
    </r>
    <r>
      <rPr>
        <b/>
        <sz val="11"/>
        <color theme="1"/>
        <rFont val="Calibri"/>
        <family val="2"/>
      </rPr>
      <t>Pengukuran KPI</t>
    </r>
    <r>
      <rPr>
        <sz val="11"/>
        <color theme="1"/>
        <rFont val="Calibri"/>
        <family val="2"/>
      </rPr>
      <t xml:space="preserve"> : tingkat kepuasan atasan penilai/satker/organisasi, dapat dilakukan melalui penilaian dan evaluasi berkala. </t>
    </r>
    <r>
      <rPr>
        <b/>
        <sz val="11"/>
        <color theme="1"/>
        <rFont val="Calibri"/>
        <family val="2"/>
      </rPr>
      <t xml:space="preserve">Polarisasi KPI </t>
    </r>
    <r>
      <rPr>
        <sz val="11"/>
        <color theme="1"/>
        <rFont val="Calibri"/>
        <family val="2"/>
      </rPr>
      <t>: maximize.</t>
    </r>
  </si>
  <si>
    <t xml:space="preserve">Persentase pemenuhan kualitas penyelesaian bantuan/   konsultasi dan pendampingan hukum yang ditindaklanjuti optimal </t>
  </si>
  <si>
    <r>
      <rPr>
        <sz val="11"/>
        <color theme="1"/>
        <rFont val="Calibri"/>
        <family val="2"/>
      </rPr>
      <t xml:space="preserve">Mengevaluasi dan mengkoordinasikan bantuan, sosialisasi dan konsultasi hukum bagi internal Bank sesuai ketentuan yang berlaku untuk meminimalkan risiko hukum. </t>
    </r>
    <r>
      <rPr>
        <b/>
        <sz val="11"/>
        <color theme="1"/>
        <rFont val="Calibri"/>
        <family val="2"/>
      </rPr>
      <t>Pengukuran KPI</t>
    </r>
    <r>
      <rPr>
        <sz val="11"/>
        <color theme="1"/>
        <rFont val="Calibri"/>
        <family val="2"/>
      </rPr>
      <t xml:space="preserve"> : tingkat kepuasan atasan penilai/satker/organisasi, dapat dilakukan melalui penilaian dan evaluasi berkala.</t>
    </r>
    <r>
      <rPr>
        <b/>
        <sz val="11"/>
        <color theme="1"/>
        <rFont val="Calibri"/>
        <family val="2"/>
      </rPr>
      <t xml:space="preserve"> Polarisasi KPI :</t>
    </r>
    <r>
      <rPr>
        <sz val="11"/>
        <color theme="1"/>
        <rFont val="Calibri"/>
        <family val="2"/>
      </rPr>
      <t xml:space="preserve"> maximize.</t>
    </r>
  </si>
  <si>
    <t>Jumlah produk kredit RMK  baru atau kemas ulang yang diluncurkan</t>
  </si>
  <si>
    <t>Persentase pemenuhan tingkat kepuasan kualitas analisis risiko kredit dan DPK</t>
  </si>
  <si>
    <r>
      <rPr>
        <sz val="11"/>
        <color theme="1"/>
        <rFont val="Calibri"/>
        <family val="2"/>
      </rPr>
      <t xml:space="preserve">Jumlah kejadian </t>
    </r>
    <r>
      <rPr>
        <i/>
        <sz val="11"/>
        <color theme="1"/>
        <rFont val="Calibri"/>
        <family val="2"/>
      </rPr>
      <t xml:space="preserve">fraud </t>
    </r>
  </si>
  <si>
    <t>Jumlah kejadian fraud pada Officer Pengembangan</t>
  </si>
  <si>
    <t>Persentase realisasi pemberian remunerasi dan pembayaran pajak penghasilan karyawan yang akurat dan tepat waktu</t>
  </si>
  <si>
    <t>Persentase kesesuaian pemenuhan kebutuhan tenaga alih daya sesuai kebutuhan organisasi</t>
  </si>
  <si>
    <t xml:space="preserve">Kualitas layanan </t>
  </si>
  <si>
    <t>Tingkat kepuasan pengelolaan infrastruktur dan fasilitas, persediaan dan kerumahtanggaan Bank</t>
  </si>
  <si>
    <r>
      <rPr>
        <sz val="11"/>
        <color theme="1"/>
        <rFont val="Calibri"/>
        <family val="2"/>
      </rPr>
      <t xml:space="preserve">Persentase pemenuhan pengembangan </t>
    </r>
    <r>
      <rPr>
        <sz val="11"/>
        <color theme="1"/>
        <rFont val="Calibri"/>
        <family val="2"/>
      </rPr>
      <t xml:space="preserve">sistem </t>
    </r>
    <r>
      <rPr>
        <sz val="11"/>
        <color theme="1"/>
        <rFont val="Calibri"/>
        <family val="2"/>
      </rPr>
      <t>digitalisasi pengelolaan pengadaan (</t>
    </r>
    <r>
      <rPr>
        <i/>
        <sz val="11"/>
        <color theme="1"/>
        <rFont val="Calibri"/>
        <family val="2"/>
      </rPr>
      <t>E-Procurement</t>
    </r>
    <r>
      <rPr>
        <sz val="11"/>
        <color theme="1"/>
        <rFont val="Calibri"/>
        <family val="2"/>
      </rPr>
      <t xml:space="preserve">) </t>
    </r>
  </si>
  <si>
    <r>
      <rPr>
        <sz val="11"/>
        <color theme="1"/>
        <rFont val="Calibri"/>
        <family val="2"/>
      </rPr>
      <t xml:space="preserve">Jumlah </t>
    </r>
    <r>
      <rPr>
        <i/>
        <sz val="11"/>
        <color theme="1"/>
        <rFont val="Calibri"/>
        <family val="2"/>
      </rPr>
      <t xml:space="preserve">total delivery channel </t>
    </r>
    <r>
      <rPr>
        <sz val="11"/>
        <color theme="1"/>
        <rFont val="Calibri"/>
        <family val="2"/>
      </rPr>
      <t xml:space="preserve"> (jarka)</t>
    </r>
  </si>
  <si>
    <t>Persentase pelaksanaan review pengembangan kebijakan,prosedur, standar dan
panduan internal dan/atau PKAT bagi pengembangan dan pelaksanaan fungsi Audit Intern secara tepat waktu</t>
  </si>
  <si>
    <t>Persentase pelaksanaan review pengembangan kebijakan,prosedur, standar dan
panduan internal bagi pengembangan dan pelaksanaan fungsi Audit Intern secara tepat waktu</t>
  </si>
  <si>
    <r>
      <rPr>
        <sz val="11"/>
        <color theme="1"/>
        <rFont val="Calibri"/>
        <family val="2"/>
      </rPr>
      <t xml:space="preserve">Persentase ketepatan waktu penyampaian </t>
    </r>
    <r>
      <rPr>
        <sz val="11"/>
        <color theme="1"/>
        <rFont val="Calibri"/>
        <family val="2"/>
      </rPr>
      <t>laporan evaluasi penerapan strategi anti fraud yang disampaikan kepada Otoritas Jasa Keuangan (OJK).</t>
    </r>
  </si>
  <si>
    <t>Jumlah prosedur/instruksi kerja operasional TI dengan standarisasi TI</t>
  </si>
  <si>
    <r>
      <rPr>
        <sz val="11"/>
        <color theme="1"/>
        <rFont val="Calibri"/>
        <family val="2"/>
      </rPr>
      <t>Persentase pelaksanaan dan evaluasi</t>
    </r>
    <r>
      <rPr>
        <i/>
        <sz val="11"/>
        <color theme="1"/>
        <rFont val="Calibri"/>
        <family val="2"/>
      </rPr>
      <t xml:space="preserve"> capacity planning  </t>
    </r>
    <r>
      <rPr>
        <sz val="11"/>
        <color theme="1"/>
        <rFont val="Calibri"/>
        <family val="2"/>
      </rPr>
      <t xml:space="preserve"> perangkat jaringan komunikasi data, </t>
    </r>
    <r>
      <rPr>
        <i/>
        <sz val="11"/>
        <color theme="1"/>
        <rFont val="Calibri"/>
        <family val="2"/>
      </rPr>
      <t>network/security</t>
    </r>
    <r>
      <rPr>
        <sz val="11"/>
        <color theme="1"/>
        <rFont val="Calibri"/>
        <family val="2"/>
      </rPr>
      <t xml:space="preserve"> TI dan perangkat lunak pada pada</t>
    </r>
    <r>
      <rPr>
        <i/>
        <sz val="11"/>
        <color theme="1"/>
        <rFont val="Calibri"/>
        <family val="2"/>
      </rPr>
      <t xml:space="preserve"> Data Center / Data Recovery Center</t>
    </r>
    <r>
      <rPr>
        <sz val="11"/>
        <color theme="1"/>
        <rFont val="Calibri"/>
        <family val="2"/>
      </rPr>
      <t xml:space="preserve">  sesuai SLA</t>
    </r>
  </si>
  <si>
    <t>Persentase penggunaan perangkat lunak untuk setiap pengguna internal di kantor pusat dan cabang</t>
  </si>
  <si>
    <t xml:space="preserve">Total perolehan laba
</t>
  </si>
  <si>
    <t>IKU ini mengukur perolehan laba operasional bank sesuai target ditetapkan oleh Bank untuk masing-masing cabang</t>
  </si>
  <si>
    <t>Total pendapatan bunga kredit</t>
  </si>
  <si>
    <t xml:space="preserve">Total pendapatan bunga yang bank peroleh dari penyaluran kredit </t>
  </si>
  <si>
    <t xml:space="preserve">Fee-based income </t>
  </si>
  <si>
    <r>
      <rPr>
        <sz val="11"/>
        <color theme="1"/>
        <rFont val="Calibri"/>
        <family val="2"/>
      </rPr>
      <t xml:space="preserve">IKU dihitung dari </t>
    </r>
    <r>
      <rPr>
        <i/>
        <sz val="11"/>
        <color theme="1"/>
        <rFont val="Calibri"/>
        <family val="2"/>
      </rPr>
      <t xml:space="preserve">fee-based </t>
    </r>
    <r>
      <rPr>
        <sz val="11"/>
        <color theme="1"/>
        <rFont val="Calibri"/>
        <family val="2"/>
      </rPr>
      <t>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t>
    </r>
  </si>
  <si>
    <t>BOPO</t>
  </si>
  <si>
    <t xml:space="preserve">Formula:
BOPO= (Beban Operasional/Pendapatan Operasional) * 100% 
</t>
  </si>
  <si>
    <t>Total penyaluran kredit</t>
  </si>
  <si>
    <t>Total penyaluran kredit merupakan jumlah keseluruhan penyaluran kredit yang oelh kantor cabang, baik kredit produktif maupun kredit konsumtif</t>
  </si>
  <si>
    <t xml:space="preserve">Total penghimpunan DPK merupakan keseluruhan dana pihak ketiga yang dapat dihimpun oleh kantor cabang yang mencakup tabungan (saving account), giro (current account), deposito, aktiva antar bank (BPR)
</t>
  </si>
  <si>
    <t xml:space="preserve">IKU menghitung proporsi pemenuhan delivery channel baik yang bersifat fisik ataupun digital untuk memperluas jangkauan layanan keuangan, yang mencakup agen laku pandai, ATM, Basic Sevice Account (BSA), QRIS, Direct debet, merchant dan lainnya (pembayaran online-e-retribusi, e-ticketing, bank sampah, integrasi payment, digitalisasi daerah </t>
  </si>
  <si>
    <t>Total penyaluran kredit produktif</t>
  </si>
  <si>
    <t>Total penyaluran kredit produktif mencakup penyaluran KUR, kredit mikro, kredit kecil dan kredit menengah</t>
  </si>
  <si>
    <r>
      <rPr>
        <sz val="11"/>
        <color theme="1"/>
        <rFont val="Calibri"/>
        <family val="2"/>
      </rP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rPr>
      <t>bidang bisnis, bidang operasional dan bidang penyelamatan kredit serta Kantor Cabang Pembantu</t>
    </r>
    <r>
      <rPr>
        <sz val="11"/>
        <color theme="1"/>
        <rFont val="Calibri"/>
        <family val="2"/>
      </rPr>
      <t>,  yang berimplikasi pada lemahnya penatausahaan tertib administrasi dan berpotensi terjadinya fraud.</t>
    </r>
  </si>
  <si>
    <t>Jumlah penagihan kredit hapus buku</t>
  </si>
  <si>
    <t>KPI ini mengukur jumlah penagihan kredit hapus buku yang dapat diperoleh dalam rangka penyelesaian dan penyelamatan kredit bermasalah.</t>
  </si>
  <si>
    <t>Jumlah transaksi dengan menggunakan QRIS</t>
  </si>
  <si>
    <t>Formula:
Persentase pemanfaatan anggaran = (realisasi anggaran/target anggaran) * 100% 
Apabila nilai persentase ini berada pada rentang 90% - 95%, maka nilai kinerja adalah 100. Untuk nilai persentase di luar rentang tersebut, maka nilai kinerja adalah 80.
Persentase permanfaatan anggaran hanya dihitung dalam lingkup wakil kepala cabang - bisnis</t>
  </si>
  <si>
    <t>Jumlah nominal baru dari kredit yang masuk kategori NPL</t>
  </si>
  <si>
    <t>Jumlah nominal baru dari kredit yang masuk kategori NPL pada tahun berjalan</t>
  </si>
  <si>
    <t>Number of Account (NOA)  baru (terkait kredit)</t>
  </si>
  <si>
    <t>Jumlah akun baru dalam penyaluran kredit</t>
  </si>
  <si>
    <t>Jumlah nasabah baru dalam pemasaran dana dan jasa (dana &amp; jasa (produk yang terkait dengan tabungan, deposito, giro, Card Center &amp; E-Banking, LPD, aktivitas valas dan layanan luar negeri lainnya)</t>
  </si>
  <si>
    <t xml:space="preserve">Total pendapatan bunga kredit </t>
  </si>
  <si>
    <t xml:space="preserve">Total nilai bunga yang diperoleh dari penyaluran kredit </t>
  </si>
  <si>
    <t>Fee-based income (kredit)</t>
  </si>
  <si>
    <t>IKU dihitung dari fee-based income yang bersumber dari kegiatan penyaluran kredit dalam satu tahun periode berjalan</t>
  </si>
  <si>
    <t>Persentase penyelesaian proses persetujuan atas setiap pengajuan kredit sesuai SLA</t>
  </si>
  <si>
    <t>KPI ini mengkur proporsi jumlah penyelesaian prosed persetujuan atas pemberian rekomendasi hasil analisa kredit, special rate dan pengajuan fasilitas kredit atas setiap pengajuan kredit yang sesuai SLA dibandingkan terhadap keseluruhan proses pengajuan kredit</t>
  </si>
  <si>
    <t>Persentase proses Perpanjangan Kredit Modal Kerja (RC) sesuai SLA</t>
  </si>
  <si>
    <t>KPI ini mengukur proporsi jumlah perpanjangan Kredit Modal Kerja (RC) yang sesuai SLA terhadap seluruh total perpanjangan Kredit Modal Kerja (RC) yang harus diselesaikan</t>
  </si>
  <si>
    <t xml:space="preserve">Persentase pelaksanaan monitoring pencapaian kredit di capem dan target konsolidasi (NPL, DPK, kredit) sesuai SLA </t>
  </si>
  <si>
    <t>KPI ini mengukur proporsi pelaksanaan monitoring pencapaian kredit di capem dan target konsoldasi (NPL, DPK, kredit) yang sesuai SLA terhadap keseluruhan monitoring pencapaian kredit di capem dan target konsoldasi yang harus diselesaikan.</t>
  </si>
  <si>
    <t>Persentase proses penyelesaian PKS untuk mencapai target konsolidasi (NPL, DPK, kredit) sesuai target waktu yang ditentukan</t>
  </si>
  <si>
    <t>KPI ini mengukur proporsi penyelesaian PKS sesuai waktu yang ditentukan terhadap keseluruhan PKS yang harus diselesaikan</t>
  </si>
  <si>
    <t>Persentase penyelesaiaan restrukturisasi kredit sesuai dengan SLA</t>
  </si>
  <si>
    <t>KPI mengukur persentase jumlah restrukturisasi kredit yang sesuai SLA terhadap total restrukturisasi kredit yang harus diselesaikan</t>
  </si>
  <si>
    <t>Persentase penyelesaian proses analisa kredit atas setiap pengajuan kredit sesuai SLA</t>
  </si>
  <si>
    <t xml:space="preserve">KPI ini mengukur proporsi penyelesaian proses analisa kredit atas setiap pengajuan kredit sesuai SLA dibandingkan terhadap setiap pengajuan kredit </t>
  </si>
  <si>
    <t>Persentase jumlah pemantauan atas penurunan nilai/kolektibilitas kredit  yang sesuai SLA</t>
  </si>
  <si>
    <t>KPI ini mengukur proporsi jumlah pemantauan atas penurunan nilai/kolektibilitas kredit  yang sesuai SLA dibandingkan terhadap total pemantauan terkait yang dilakukan.</t>
  </si>
  <si>
    <t>Persentase penyelesaiaan proses penagihan atas tunggakan kewajiban secara tepat waktu</t>
  </si>
  <si>
    <t>KPI ini mengukur proporsi penyelesaian proses penagihan atas tunggakan kewajiban yang sesuai batas waktu yang ditentukan dibandingkan terhadap keseluruhan proses penagihan yang dilakukan.</t>
  </si>
  <si>
    <t>KPI ini mengukur julah total kartu debit yang dipasarkan oleh  kantor cabang untuk nasabah dalam memudah bertransaksi</t>
  </si>
  <si>
    <t>KPI ini mengukur proporsi jumlah pengusulan kajian sponsorship (untuk nasabah korporasi) yang sesuai target waktu terhadap keseluruhan jumlah pengusulan kajian yang harus diselesaikan.</t>
  </si>
  <si>
    <r>
      <rPr>
        <sz val="11"/>
        <color theme="1"/>
        <rFont val="Calibri"/>
        <family val="2"/>
      </rPr>
      <t xml:space="preserve">Persentase penyelesaian kegiatan untuk mendukung program pemprov dan kabupaten/kota, </t>
    </r>
    <r>
      <rPr>
        <sz val="11"/>
        <color theme="1"/>
        <rFont val="Calibri"/>
        <family val="2"/>
      </rPr>
      <t>nasabah swasta</t>
    </r>
    <r>
      <rPr>
        <sz val="11"/>
        <color rgb="FFFF0000"/>
        <rFont val="Calibri"/>
        <family val="2"/>
      </rPr>
      <t xml:space="preserve"> </t>
    </r>
    <r>
      <rPr>
        <sz val="11"/>
        <color theme="1"/>
        <rFont val="Calibri"/>
        <family val="2"/>
      </rPr>
      <t>sesuai target waktu</t>
    </r>
  </si>
  <si>
    <t>KPI ini mengukur penyelesaian kegiatan (event, pamaren pemprov, sebagai sponsporship, brand awareness) untuk mendukung program pemprov dan kabupaten/kota, nasabah swasta yang sesuai target waktu terhadap keseluruhan kegiat dukungan yang harus diselesaikan</t>
  </si>
  <si>
    <t xml:space="preserve">Total pendapatan dari valuta asing </t>
  </si>
  <si>
    <t>Total pendapatan dari valuta asing didapatkan dari selisih kurs</t>
  </si>
  <si>
    <r>
      <rPr>
        <sz val="11"/>
        <color theme="1"/>
        <rFont val="Calibri"/>
        <family val="2"/>
      </rPr>
      <t xml:space="preserve">Fee-based income dari transaksi valuta asing dan/ atau </t>
    </r>
    <r>
      <rPr>
        <i/>
        <sz val="11"/>
        <color theme="1"/>
        <rFont val="Calibri"/>
        <family val="2"/>
      </rPr>
      <t>collection fee</t>
    </r>
  </si>
  <si>
    <t xml:space="preserve">Fee based income didapatkan dari transaksi valuta asing dan/ atau dari collection fee dengan adanya  Perjanjian Kerjasama (PKS) terkait pengelolaan/pemotongan gaji pemda/PNS 
</t>
  </si>
  <si>
    <t>Persentase pemenuhan kualitas pengelolaan operasional pelayanan dan transaksi tunai dan non tunai kepada nasabah secara optimal</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</si>
  <si>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Penilaian KPI : kepuasan atasan penilai/satker terkait/pihak ketiga lainnya. </t>
  </si>
  <si>
    <r>
      <rPr>
        <sz val="11"/>
        <color theme="1"/>
        <rFont val="Calibri"/>
        <family val="2"/>
      </rPr>
      <t>Persentase pemenuhan kualitas pengelolaan</t>
    </r>
    <r>
      <rPr>
        <i/>
        <sz val="11"/>
        <color theme="1"/>
        <rFont val="Calibri"/>
        <family val="2"/>
      </rPr>
      <t xml:space="preserve"> safe deposit box </t>
    </r>
    <r>
      <rPr>
        <sz val="11"/>
        <color theme="1"/>
        <rFont val="Calibri"/>
        <family val="2"/>
      </rPr>
      <t>(SDB)</t>
    </r>
  </si>
  <si>
    <t xml:space="preserve">Ruang lingkup : pengelolaan  safe deposit box (SDB)
Penilaian KPI : kepuasan atasan penilai/satker terkait/pihak ketiga lainnya. </t>
  </si>
  <si>
    <r>
      <rPr>
        <sz val="11"/>
        <color theme="1"/>
        <rFont val="Calibri"/>
        <family val="2"/>
      </rPr>
      <t xml:space="preserve">Pengelolaan aplikasi transfer serta operasional SKNBI, BI-RTGS Kantor Cabang dan transaksi lain sesuai ketentuan </t>
    </r>
    <r>
      <rPr>
        <sz val="11"/>
        <color theme="1"/>
        <rFont val="Calibri"/>
        <family val="2"/>
      </rPr>
      <t xml:space="preserve"> </t>
    </r>
  </si>
  <si>
    <t>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t>
  </si>
  <si>
    <t>Pemenuhan pengelolaan penyelenggaraan Teknologi Informasi (TI), pengadaan barang dan jasa, administrasi karyawan serta verifikasi seluruh transaksi secara optimal</t>
  </si>
  <si>
    <t>Mencakup kegiatan : memastikan jalannya operasional TI Kantor Cabang, termasuk seluruh hardware dan software TI; menerima dan menindaklanjuti pengaduan user terhadap gangguan TI Kantor Cabang dan melaporkan ke bagian TI di Kantor Pusat bila mengalami gangguan TI yang tidak bisa diselesaikan;
menangani pemeliharaan rutin sistem TI Kantor Cabang dan memeriksa laporan pengelolaan TI Kantor Cabang.</t>
  </si>
  <si>
    <t>Pemenuhan pengelolaan administrasi kredit dan prosedur hukum perkreditan secara optimal</t>
  </si>
  <si>
    <t>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t>
  </si>
  <si>
    <t xml:space="preserve">Persentase pemenuhan evaluasi bulanan kantor cabang </t>
  </si>
  <si>
    <t xml:space="preserve">Formula:
Persentase = (Jumlah evaluasi yang dilakukan sesuai timeline / Jumlah evaluasi  yang direncanakan) * 100%
</t>
  </si>
  <si>
    <t xml:space="preserve">Persentase pengelolaan operasional pelayanan dan transaksi tunai dan non tunai kepada nasabah secara optimal </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</si>
  <si>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Pengelolaan pelayanan pensiunan PNS dengan E-dapem, layanan atas permohonan R/C dan pemindahbukuan, dan pengelolaan call center (bila kantor cabang tersedia layanan call center)
Penilaian KPI : kepuasan atasan penilai/satker terkait/pihak ketiga lainnya. </t>
  </si>
  <si>
    <r>
      <rPr>
        <sz val="11"/>
        <color theme="1"/>
        <rFont val="Calibri"/>
        <family val="2"/>
      </rPr>
      <t xml:space="preserve">Persentase pemenuhan kualitas atas pengelolaan transaksi </t>
    </r>
    <r>
      <rPr>
        <i/>
        <sz val="11"/>
        <color theme="1"/>
        <rFont val="Calibri"/>
        <family val="2"/>
      </rPr>
      <t>reversal</t>
    </r>
    <r>
      <rPr>
        <sz val="11"/>
        <color theme="1"/>
        <rFont val="Calibri"/>
        <family val="2"/>
      </rPr>
      <t xml:space="preserve"> sesuai </t>
    </r>
    <r>
      <rPr>
        <sz val="11"/>
        <color theme="1"/>
        <rFont val="Calibri"/>
        <family val="2"/>
      </rPr>
      <t>SLA</t>
    </r>
  </si>
  <si>
    <r>
      <rPr>
        <i/>
        <sz val="10"/>
        <color theme="1"/>
        <rFont val="Calibri"/>
        <family val="2"/>
      </rPr>
      <t>Reversal</t>
    </r>
    <r>
      <rPr>
        <sz val="10"/>
        <color theme="1"/>
        <rFont val="Calibri"/>
        <family val="2"/>
      </rPr>
      <t xml:space="preserve"> dalam perbankan adalah pengembalian saldo tabungan dikarenakan kegagalan transaksi
Penilaian KPI : kepuasan atasan penilai/satker terkait/pihak ketiga lainnya terkait pengelolaan </t>
    </r>
    <r>
      <rPr>
        <i/>
        <sz val="10"/>
        <color theme="1"/>
        <rFont val="Calibri"/>
        <family val="2"/>
      </rPr>
      <t>reversal</t>
    </r>
    <r>
      <rPr>
        <sz val="10"/>
        <color theme="1"/>
        <rFont val="Calibri"/>
        <family val="2"/>
      </rPr>
      <t xml:space="preserve"> nasabah</t>
    </r>
    <r>
      <rPr>
        <sz val="10"/>
        <color theme="1"/>
        <rFont val="Calibri"/>
        <family val="2"/>
      </rPr>
      <t xml:space="preserve">
Pengelolaan transaksi reversal sesuai SLA artinya pelaksanaan koreksi atas reversal dilakukan sesuai </t>
    </r>
    <r>
      <rPr>
        <i/>
        <sz val="10"/>
        <color theme="1"/>
        <rFont val="Calibri"/>
        <family val="2"/>
      </rPr>
      <t>timeline</t>
    </r>
    <r>
      <rPr>
        <sz val="10"/>
        <color theme="1"/>
        <rFont val="Calibri"/>
        <family val="2"/>
      </rPr>
      <t xml:space="preserve"> dan memenuhi butir-butir pada SLA</t>
    </r>
  </si>
  <si>
    <t xml:space="preserve">Persentase  kesesuaian data transaksi nasabah pada kantor cabang yang sesuai dengan otorisasi batas kewenangan </t>
  </si>
  <si>
    <t>Formula:
Persentase = (Jumlah data transaksi tunai dan non tunai nasabah yang sesuai sistem operasional bank dan bukti transaksi nasabah berdasarkan otorisasi batas kewenangan di kantor cabang) /(total data transaksi  tunai dan non tunai nasabah  yang sesuai sistem operasional bank dan bukti transaksi nasabah di kantor cabang ) * 100%</t>
  </si>
  <si>
    <r>
      <rPr>
        <sz val="11"/>
        <color theme="1"/>
        <rFont val="Calibri"/>
        <family val="2"/>
      </rPr>
      <t xml:space="preserve">Persentase pemenuhan kualitas layanan </t>
    </r>
    <r>
      <rPr>
        <i/>
        <sz val="11"/>
        <color theme="1"/>
        <rFont val="Calibri"/>
        <family val="2"/>
      </rPr>
      <t>customer service</t>
    </r>
    <r>
      <rPr>
        <sz val="11"/>
        <color theme="1"/>
        <rFont val="Calibri"/>
        <family val="2"/>
      </rPr>
      <t xml:space="preserve"> secara efektif dan efisien</t>
    </r>
  </si>
  <si>
    <t xml:space="preserve">Ruang lingkup : mengawasi layanan permintaan cheque dan BG serta ATM kepada nasabah; mengelola stok Bilyet Deposito, cheque, BG, buku tabungan dan kartu ATM yang belum di distribusikan;  pemindahbukuan; melakukan penutupan kartu ATM yang tidak diambil, sesuai  ketentuan; reset PIN, mengganti kartu ATM karena rusak, menangani laporan kartu ATM hilang dan meneruskan ke unit pengelola ATM 
Penilaian KPI : kepuasan atasan penilai/satker terkait/pihak ketiga lainnya. </t>
  </si>
  <si>
    <r>
      <rPr>
        <sz val="11"/>
        <color theme="1"/>
        <rFont val="Calibri"/>
        <family val="2"/>
      </rPr>
      <t xml:space="preserve">Total pencapaian </t>
    </r>
    <r>
      <rPr>
        <i/>
        <sz val="11"/>
        <color theme="1"/>
        <rFont val="Calibri"/>
        <family val="2"/>
      </rPr>
      <t xml:space="preserve">Number of Account </t>
    </r>
  </si>
  <si>
    <t xml:space="preserve">Target pencapaian NOA ditentukan oleh Divisi Treasury
</t>
  </si>
  <si>
    <r>
      <rPr>
        <sz val="11"/>
        <color theme="1"/>
        <rFont val="Calibri"/>
        <family val="2"/>
      </rPr>
      <t>Persentase pemenuhan atas pengelolaan</t>
    </r>
    <r>
      <rPr>
        <i/>
        <sz val="11"/>
        <color theme="1"/>
        <rFont val="Calibri"/>
        <family val="2"/>
      </rPr>
      <t xml:space="preserve"> call center </t>
    </r>
  </si>
  <si>
    <t xml:space="preserve">Ruang lingkup : pengelolaan call center berdasarkan laporan call center
Penilaian KPI : kepuasan atasan penilai/satker terkait/pihak ketiga lainnya. </t>
  </si>
  <si>
    <r>
      <rPr>
        <sz val="11"/>
        <color theme="1"/>
        <rFont val="Calibri"/>
        <family val="2"/>
      </rPr>
      <t xml:space="preserve">Jumlah pengkinian </t>
    </r>
    <r>
      <rPr>
        <sz val="11"/>
        <color theme="1"/>
        <rFont val="Calibri"/>
        <family val="2"/>
      </rPr>
      <t xml:space="preserve"> data </t>
    </r>
    <r>
      <rPr>
        <sz val="11"/>
        <color theme="1"/>
        <rFont val="Calibri"/>
        <family val="2"/>
      </rPr>
      <t>nasabah bank sesuai SLA</t>
    </r>
  </si>
  <si>
    <r>
      <rPr>
        <sz val="10"/>
        <color theme="1"/>
        <rFont val="Calibri"/>
        <family val="2"/>
      </rPr>
      <t>Target pengkinian data ditentukan dari Divisi treasury dalam periode semester 1 dan semester 2</t>
    </r>
    <r>
      <rPr>
        <sz val="10"/>
        <color theme="1"/>
        <rFont val="Calibri"/>
        <family val="2"/>
      </rPr>
      <t xml:space="preserve">
</t>
    </r>
  </si>
  <si>
    <t>Persentase kesesuaian warkat nasabah atas pemblokiran pada kantor cabang</t>
  </si>
  <si>
    <t>Formula:
Persentase = (Jumlah warkat nasabah yang diblokir pada  sistem operasional sesuai ketentuan bank )/ (Total warkat nasabah atas pemblokiran pada  sistem operasional bank pada kantor cabang) * 100%</t>
  </si>
  <si>
    <t>Persentase pemenuhan laporan bulanan valas dan DPK nasabah non WNI</t>
  </si>
  <si>
    <t>Formula:
Persentase = (Jumlah laporan  yang disampaikan sesuai timeline / Jumlah laporan  yang direncanakan) * 100%</t>
  </si>
  <si>
    <r>
      <rPr>
        <sz val="11"/>
        <color theme="1"/>
        <rFont val="Calibri"/>
        <family val="2"/>
      </rPr>
      <t xml:space="preserve">Jumlah koreksi  atas </t>
    </r>
    <r>
      <rPr>
        <i/>
        <sz val="11"/>
        <color theme="1"/>
        <rFont val="Calibri"/>
        <family val="2"/>
      </rPr>
      <t>reversal</t>
    </r>
    <r>
      <rPr>
        <sz val="11"/>
        <color theme="1"/>
        <rFont val="Calibri"/>
        <family val="2"/>
      </rPr>
      <t xml:space="preserve"> dari transaksi yang dilakukan oleh internal</t>
    </r>
  </si>
  <si>
    <r>
      <rPr>
        <i/>
        <sz val="10"/>
        <color theme="1"/>
        <rFont val="Calibri"/>
        <family val="2"/>
      </rPr>
      <t>Reversal</t>
    </r>
    <r>
      <rPr>
        <sz val="10"/>
        <color theme="1"/>
        <rFont val="Calibri"/>
        <family val="2"/>
      </rPr>
      <t xml:space="preserve"> dalam perbankan adalah pengembalian saldo tabungan dikarenakan kegagalan transaksi
Penilaian KPI : kepuasan atasan penilai/satker terkait/pihak ketiga lainnya terkait pengelolaan </t>
    </r>
    <r>
      <rPr>
        <i/>
        <sz val="10"/>
        <color theme="1"/>
        <rFont val="Calibri"/>
        <family val="2"/>
      </rPr>
      <t>reversal</t>
    </r>
    <r>
      <rPr>
        <sz val="10"/>
        <color theme="1"/>
        <rFont val="Calibri"/>
        <family val="2"/>
      </rPr>
      <t xml:space="preserve"> nasabah</t>
    </r>
    <r>
      <rPr>
        <sz val="10"/>
        <color theme="1"/>
        <rFont val="Calibri"/>
        <family val="2"/>
      </rPr>
      <t xml:space="preserve">
refersal : Teller Tunai dan Teller Keliling, salah buku - kredit atau menarik, kuitansi CS salah isi nominal , laporan LED</t>
    </r>
  </si>
  <si>
    <t>Persentase pemenuhan kecukupan kas atas pengisian ATM kantor cabang sesuai SLA</t>
  </si>
  <si>
    <t>Formula:
Persentase = (Jumlah nominal kas untuk pengisian ATM oleh kantor cabang) /( total nominal kas  untuk pengisian ATM  sesuai dengan ketentuan dari Divisi Treasury) * 100%
Berdasarkan ketentuan dari Divisi Treasury pengisian ATM minimal 10% dari total khasnah</t>
  </si>
  <si>
    <t>Jumlah transaksi tunai dan transaksi mencurigakan CTR dan STR</t>
  </si>
  <si>
    <t>Suspect Trasaction Risk (STR) 
Cash Transaction Risk (CTR)</t>
  </si>
  <si>
    <t xml:space="preserve">Total pencapaian nominal dana dari nasabah atas transaksi setoran tunai dan atau non tunai  di gerai/  samsat </t>
  </si>
  <si>
    <t xml:space="preserve">Dana yang didapatkan oleh kantor cabang dari aktivitas di gerai/samsat dimana teller keliling memberikan layanan kepada nasabah seperti transaksi setoran tunai (tabungan, giro) , setoran pelunasan kredit </t>
  </si>
  <si>
    <r>
      <rPr>
        <sz val="11"/>
        <color theme="1"/>
        <rFont val="Calibri"/>
        <family val="2"/>
      </rPr>
      <t xml:space="preserve">Persentase pemenuhan dana pihak ketiga dari nasabah atas transaksi setoran tunai dan atau non tunai sesuai </t>
    </r>
    <r>
      <rPr>
        <i/>
        <sz val="11"/>
        <color theme="1"/>
        <rFont val="Calibri"/>
        <family val="2"/>
      </rPr>
      <t>timeline</t>
    </r>
  </si>
  <si>
    <t>Formula:
Persentase = (Jumlah dana pihak ketiga dari nasabah yang diendapkan di kantor cabang  atas layanan oleh Teller Keliling )/ (Total dana pihak ketiga dari nasabah di kantor cabang) * 100%</t>
  </si>
  <si>
    <r>
      <rPr>
        <sz val="11"/>
        <color theme="1"/>
        <rFont val="Calibri"/>
        <family val="2"/>
      </rPr>
      <t xml:space="preserve">Pemenuhan aspek kehati-hatian terkait penandatanganan warkat transaksi dan </t>
    </r>
    <r>
      <rPr>
        <i/>
        <sz val="11"/>
        <color theme="1"/>
        <rFont val="Calibri"/>
        <family val="2"/>
      </rPr>
      <t>approval</t>
    </r>
    <r>
      <rPr>
        <sz val="11"/>
        <color theme="1"/>
        <rFont val="Calibri"/>
        <family val="2"/>
      </rPr>
      <t xml:space="preserve">/  otorisasi transaksi harian (tunai/non tunai) sesuai kewenangan </t>
    </r>
  </si>
  <si>
    <r>
      <rPr>
        <sz val="11"/>
        <color theme="1"/>
        <rFont val="Calibri"/>
        <family val="2"/>
      </rPr>
      <t xml:space="preserve">Kesalahan penginputan menimbulkan kesalahan pembukuan. Diharapkan tidak lagi terjadi </t>
    </r>
    <r>
      <rPr>
        <i/>
        <sz val="11"/>
        <color theme="1"/>
        <rFont val="Calibri"/>
        <family val="2"/>
      </rPr>
      <t xml:space="preserve">sharing passwod </t>
    </r>
    <r>
      <rPr>
        <sz val="11"/>
        <color theme="1"/>
        <rFont val="Calibri"/>
        <family val="2"/>
      </rPr>
      <t xml:space="preserve">(fungsi </t>
    </r>
    <r>
      <rPr>
        <i/>
        <sz val="11"/>
        <color theme="1"/>
        <rFont val="Calibri"/>
        <family val="2"/>
      </rPr>
      <t>maker -checker</t>
    </r>
    <r>
      <rPr>
        <sz val="11"/>
        <color theme="1"/>
        <rFont val="Calibri"/>
        <family val="2"/>
      </rPr>
      <t>).</t>
    </r>
  </si>
  <si>
    <r>
      <rPr>
        <sz val="11"/>
        <color theme="1"/>
        <rFont val="Calibri"/>
        <family val="2"/>
      </rPr>
      <t xml:space="preserve">Pengelolaan aplikasi transfer serta operasional SKNBI, BI-RTGS Kantor Cabang dan transaksi </t>
    </r>
    <r>
      <rPr>
        <i/>
        <sz val="11"/>
        <color theme="1"/>
        <rFont val="Calibri"/>
        <family val="2"/>
      </rPr>
      <t xml:space="preserve">back office </t>
    </r>
    <r>
      <rPr>
        <sz val="11"/>
        <color theme="1"/>
        <rFont val="Calibri"/>
        <family val="2"/>
      </rPr>
      <t xml:space="preserve">lain sesuai ketentuan </t>
    </r>
    <r>
      <rPr>
        <sz val="11"/>
        <color theme="1"/>
        <rFont val="Calibri"/>
        <family val="2"/>
      </rPr>
      <t xml:space="preserve"> </t>
    </r>
  </si>
  <si>
    <t>Mencakup kegiatan : memeriksa aplikasi transfer keluar dan transfer masuk kliring, BI-RTGS dan transaksi overbooking lainnya; mengawasi tolakan kliring, BI-RTGS dan transaksi lainnya; membuat Surat Peringatan atas tolakan kliring dan membuat jurnal pembebanan atas terjadinya tolakan kliring.
e) Mengelola dan bertanggungjawab atas sistem SKNBI dan BI-RTGS.</t>
  </si>
  <si>
    <r>
      <rPr>
        <sz val="11"/>
        <color theme="1"/>
        <rFont val="Calibri"/>
        <family val="2"/>
      </rPr>
      <t xml:space="preserve">Penatausahaan nasabah yang terkena </t>
    </r>
    <r>
      <rPr>
        <i/>
        <sz val="11"/>
        <color theme="1"/>
        <rFont val="Calibri"/>
        <family val="2"/>
      </rPr>
      <t xml:space="preserve">blacklist </t>
    </r>
    <r>
      <rPr>
        <sz val="11"/>
        <color theme="1"/>
        <rFont val="Calibri"/>
        <family val="2"/>
      </rPr>
      <t xml:space="preserve">Bank Indonesia </t>
    </r>
  </si>
  <si>
    <t>Termasuk menarik warkat yang masih dipegang oleh nasabah</t>
  </si>
  <si>
    <t>Melakukan proses posting gaji.</t>
  </si>
  <si>
    <t>Termasuk gaji pensiunan yang belum masuk E-dapem.</t>
  </si>
  <si>
    <t>Pengelolaan penyelenggaraan Teknologi Informasi Kantor Cabang secara optimal</t>
  </si>
  <si>
    <t>Termasuk melakukan pemeliharaan rutin terhadap sistem TI Kantor Cabang serta menindaklanjuti aduan user terhadap gangguan TI Kantor Cabang dan melaporkan ke Bagian TI Kantor Pusat untuk penanganannya.</t>
  </si>
  <si>
    <t>Pengelolaan berkas bukti transaksi yang dilakukan teller serta  dokumen akuntansi meliputi Laporan Neraca, L/R, Profil Risiko, dan data-data keuangan lain secara tepat waktu</t>
  </si>
  <si>
    <t>Termasuk verifikasi warkat dan melakukan pengarsipan, dan memastikan seluruh account pada laporan keuangan bersaldo normal</t>
  </si>
  <si>
    <r>
      <rPr>
        <sz val="11"/>
        <color theme="1"/>
        <rFont val="Calibri"/>
        <family val="2"/>
      </rPr>
      <t xml:space="preserve">Pengelolaan pengadaan barang dan jasa KC dan KCP secara </t>
    </r>
    <r>
      <rPr>
        <i/>
        <sz val="11"/>
        <color theme="1"/>
        <rFont val="Calibri"/>
        <family val="2"/>
      </rPr>
      <t>prudent</t>
    </r>
  </si>
  <si>
    <t xml:space="preserve"> Termasuk pemeliharaan inventaris gedung, kendaraan bermotor dan aset Bank lainnya.</t>
  </si>
  <si>
    <t>Pengelolaan administrasi karyawan dan verifikasi transaksi Kantor Cabang secara akurat</t>
  </si>
  <si>
    <t>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t>
  </si>
  <si>
    <r>
      <rPr>
        <sz val="11"/>
        <color theme="1"/>
        <rFont val="Calibri"/>
        <family val="2"/>
      </rPr>
      <t xml:space="preserve">Pengelolaan berkas bukti transaksi yang dilakukan </t>
    </r>
    <r>
      <rPr>
        <i/>
        <sz val="11"/>
        <color theme="1"/>
        <rFont val="Calibri"/>
        <family val="2"/>
      </rPr>
      <t>teller</t>
    </r>
    <r>
      <rPr>
        <sz val="11"/>
        <color theme="1"/>
        <rFont val="Calibri"/>
        <family val="2"/>
      </rPr>
      <t xml:space="preserve"> serta  dokumen akuntansi meliputi Laporan Neraca, L/R, Profil Risiko dan data-data keuangan lain secara tepat waktu</t>
    </r>
  </si>
  <si>
    <t xml:space="preserve">Pengelolaan administrasi karyawan dan verifikasi transaksi Kantor Cabang secara akurat  </t>
  </si>
  <si>
    <t>Pengelolaan administrasi perkreditan mendukung operasional KC berjalan aman, lancar dan  terkendali</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</si>
  <si>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</si>
  <si>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t>Pengawasan prosedur hukum perbankan dan administrasi kredit sesuai ketentuan</t>
  </si>
  <si>
    <r>
      <rPr>
        <sz val="11"/>
        <color theme="1"/>
        <rFont val="Calibri"/>
        <family val="2"/>
      </rPr>
      <t xml:space="preserve">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t>
    </r>
    <r>
      <rPr>
        <b/>
        <sz val="11"/>
        <color theme="1"/>
        <rFont val="Calibri"/>
        <family val="2"/>
      </rPr>
      <t>Penilaian KPI :</t>
    </r>
    <r>
      <rPr>
        <sz val="11"/>
        <color theme="1"/>
        <rFont val="Calibri"/>
        <family val="2"/>
      </rPr>
      <t xml:space="preserve"> kepuasan atasan penilai/satker terkait/pihak ketiga lainnya. </t>
    </r>
    <r>
      <rPr>
        <b/>
        <sz val="11"/>
        <color theme="1"/>
        <rFont val="Calibri"/>
        <family val="2"/>
      </rPr>
      <t>Polarisasi</t>
    </r>
    <r>
      <rPr>
        <sz val="11"/>
        <color theme="1"/>
        <rFont val="Calibri"/>
        <family val="2"/>
      </rPr>
      <t xml:space="preserve"> : maximize.</t>
    </r>
  </si>
  <si>
    <t xml:space="preserve">Pemenuhan pengelolaan daftar kolektibilitas debitur </t>
  </si>
  <si>
    <t xml:space="preserve">Termasuk penyerahan pengelolaan dokumen kredit dengan kolektibilitas KL, D, M kepada Bidang Penyelamatan Kredit.
</t>
  </si>
  <si>
    <t xml:space="preserve">Pengelolaan perjanjian penerbitan bank garansi untuk nasabah sesuai ketentuan </t>
  </si>
  <si>
    <t>Termasuk melakukan pencairan Bank Garansi.</t>
  </si>
  <si>
    <t>Ratio NPL (gross)</t>
  </si>
  <si>
    <r>
      <rPr>
        <sz val="11"/>
        <color theme="1"/>
        <rFont val="Calibri"/>
        <family val="2"/>
      </rPr>
      <t xml:space="preserve">Kategori NPL/kredit bermasalah (baik baki debet maupun jml debitur) : KL, D, M, bersifat berlanjut. Diperlukan upaya optimal agar tidak terjadi penambahan NPL. Target sesuai yg ditetapkan oleh Bank pada masing2 cabang. Untuk usulan "KPI Persentase pertumbuhan NPL" diampu oleh </t>
    </r>
    <r>
      <rPr>
        <b/>
        <sz val="11"/>
        <color theme="1"/>
        <rFont val="Calibri"/>
        <family val="2"/>
      </rPr>
      <t xml:space="preserve">Wakacab Bisnis/Kabid/Kasi/Pelaksana kredit </t>
    </r>
    <r>
      <rPr>
        <sz val="11"/>
        <color theme="1"/>
        <rFont val="Calibri"/>
        <family val="2"/>
      </rPr>
      <t>(mencegah penambahan nominal kredit utk NPL)</t>
    </r>
  </si>
  <si>
    <r>
      <rPr>
        <sz val="11"/>
        <color theme="1"/>
        <rFont val="Calibri"/>
        <family val="2"/>
      </rPr>
      <t xml:space="preserve">Persentase pemenuhan pelaporan kepada otoritas sesuai </t>
    </r>
    <r>
      <rPr>
        <i/>
        <sz val="11"/>
        <color theme="1"/>
        <rFont val="Calibri"/>
        <family val="2"/>
      </rPr>
      <t xml:space="preserve">timeline </t>
    </r>
  </si>
  <si>
    <r>
      <rPr>
        <sz val="11"/>
        <color theme="1"/>
        <rFont val="Calibri"/>
        <family val="2"/>
      </rPr>
      <t xml:space="preserve">Persentase Pemenuhan pengelolaan aktivitas </t>
    </r>
    <r>
      <rPr>
        <i/>
        <sz val="11"/>
        <color theme="1"/>
        <rFont val="Calibri"/>
        <family val="2"/>
      </rPr>
      <t xml:space="preserve"> back office</t>
    </r>
    <r>
      <rPr>
        <sz val="11"/>
        <color theme="1"/>
        <rFont val="Calibri"/>
        <family val="2"/>
      </rPr>
      <t>, serta kliring dan BI-RTGS secara optimal</t>
    </r>
  </si>
  <si>
    <r>
      <rPr>
        <sz val="11"/>
        <color theme="1"/>
        <rFont val="Calibri"/>
        <family val="2"/>
      </rPr>
      <t xml:space="preserve">Persentase pemenuhan kualitas pengelolaan transaksi </t>
    </r>
    <r>
      <rPr>
        <i/>
        <sz val="11"/>
        <color theme="1"/>
        <rFont val="Calibri"/>
        <family val="2"/>
      </rPr>
      <t>reversal</t>
    </r>
    <r>
      <rPr>
        <sz val="11"/>
        <color theme="1"/>
        <rFont val="Calibri"/>
        <family val="2"/>
      </rPr>
      <t xml:space="preserve"> sesuai </t>
    </r>
    <r>
      <rPr>
        <sz val="11"/>
        <color theme="1"/>
        <rFont val="Calibri"/>
        <family val="2"/>
      </rPr>
      <t>SLA</t>
    </r>
  </si>
  <si>
    <r>
      <rPr>
        <i/>
        <sz val="10"/>
        <color theme="1"/>
        <rFont val="Calibri"/>
        <family val="2"/>
      </rPr>
      <t>Reversal</t>
    </r>
    <r>
      <rPr>
        <sz val="10"/>
        <color theme="1"/>
        <rFont val="Calibri"/>
        <family val="2"/>
      </rPr>
      <t xml:space="preserve"> dalam perbankan adalah pengembalian saldo tabungan dikarenakan kegagalan transaksi
Penilaian KPI : kepuasan atasan penilai/satker terkait/pihak ketiga lainnya terkait pengelolaan </t>
    </r>
    <r>
      <rPr>
        <i/>
        <sz val="10"/>
        <color theme="1"/>
        <rFont val="Calibri"/>
        <family val="2"/>
      </rPr>
      <t>reversal</t>
    </r>
    <r>
      <rPr>
        <sz val="10"/>
        <color theme="1"/>
        <rFont val="Calibri"/>
        <family val="2"/>
      </rPr>
      <t xml:space="preserve"> nasabah</t>
    </r>
  </si>
  <si>
    <r>
      <rPr>
        <sz val="11"/>
        <color theme="1"/>
        <rFont val="Calibri"/>
        <family val="2"/>
      </rPr>
      <t xml:space="preserve">Persentase pemenuhan aspek kehati-hatian terkait penandatanganan warkat transaksi dan </t>
    </r>
    <r>
      <rPr>
        <i/>
        <sz val="11"/>
        <color theme="1"/>
        <rFont val="Calibri"/>
        <family val="2"/>
      </rPr>
      <t>approval</t>
    </r>
    <r>
      <rPr>
        <sz val="11"/>
        <color theme="1"/>
        <rFont val="Calibri"/>
        <family val="2"/>
      </rPr>
      <t xml:space="preserve">/  otorisasi transaksi harian (tunai/non tunai) sesuai kewenangan </t>
    </r>
  </si>
  <si>
    <t>Kesalahan penginputan menimbulkan kesalahan pembukuan. Diharapkan tidak lagi terjadi sharing passwod (fungsi maker -checker).</t>
  </si>
  <si>
    <t>Persentase pemenuhan pencocokan saldo harian rekening antar kantor secara teliti dan cermat</t>
  </si>
  <si>
    <t>Persentase pemenuhan pengelolaan transaksi penerimaan dan pelimpahan atas penerimaan pajak</t>
  </si>
  <si>
    <t>Persentase pemenuhan pemantauan atas rekening titipan</t>
  </si>
  <si>
    <t>Persentase pemenuhan pengelolaan berkas bukti dan validasi keabsahan</t>
  </si>
  <si>
    <r>
      <rPr>
        <sz val="10"/>
        <color theme="1"/>
        <rFont val="Calibri"/>
        <family val="2"/>
      </rPr>
      <t xml:space="preserve">Termasuk melakukan kegiatan pemantauan, koordinasi penyelesaian kredit bermasalah yang telah diserahkan kepada lembaga/instansi yang menangani, mengawasi proses dan transaksi penagihan kepada penjamin dan memastikan administrasi klaim-klaim atas kredit yang telah dibayarkan oleh Penjamin/Asuransi dikelola sesuai dengan ketentuan yang berlaku.  Menerima file debitur bermasalah (KL, D, M) dari Seksi Hukum dan Administrasi Kredit dalam rangka penyelamatan kredit. Mengawasi dan memberikan rekomendasi atas proses analisa penyelamatan kredit. Melakukan proses pengusulan Kredit Hapus Buku terhadap kredit-kredit yang memenuhi syarat untuk memperoleh persetujuan dari Pejabat yang berwenang. Melakukan proses pengusulan Hapus Tagih atas kredit-kredit Hapus Buku yang telah memenuhi syarat untuk mendapat persetujuan dari Pejabat yang berwenang, dan mengelola administrasinya. Mengelola administrasi dan menatausahakan seluruh laporan terkait dengan penyelamatan kredit termasuk laporan piutang subrogasi dari mitra kerja Bank, dan Laporan Kredit Hapus Buku secara periodik.  </t>
    </r>
    <r>
      <rPr>
        <b/>
        <sz val="10"/>
        <color theme="1"/>
        <rFont val="Calibri"/>
        <family val="2"/>
      </rPr>
      <t xml:space="preserve">Penilaian KPI : </t>
    </r>
    <r>
      <rPr>
        <sz val="10"/>
        <color theme="1"/>
        <rFont val="Calibri"/>
        <family val="2"/>
      </rPr>
      <t xml:space="preserve">kepuasan atasan penilai/satker terkait/  pihak ketiga lainnya. </t>
    </r>
    <r>
      <rPr>
        <b/>
        <sz val="10"/>
        <color theme="1"/>
        <rFont val="Calibri"/>
        <family val="2"/>
      </rPr>
      <t xml:space="preserve">Polarisasi </t>
    </r>
    <r>
      <rPr>
        <sz val="10"/>
        <color theme="1"/>
        <rFont val="Calibri"/>
        <family val="2"/>
      </rPr>
      <t>: maximize.</t>
    </r>
  </si>
  <si>
    <t>Persentase pemenuhan pelaporan penyelamatan kredit bermasalah dan hapus buku secara akurat dan tepat waktu</t>
  </si>
  <si>
    <t>Persentase pemenuhan pemantauan dan koordinasi penyelesaian kredit bermasalah di unit kerja di bawah cabang</t>
  </si>
  <si>
    <t>Persentase pemenuhan pengelolaan penyelenggaraan Teknologi Informasi Kantor Cabang secara optimal</t>
  </si>
  <si>
    <t>Persentase pemenuhan pengelolaan berkas bukti transaksi yang dilakukan teller serta  dokumen akuntansi secara tepat waktu</t>
  </si>
  <si>
    <t>Meliputi Laporan Neraca, L/R, Profil Risiko, LBU, dan data-data keuangan lain. Termasuk verifikasi warkat dan melakukan pengarsipan, dan memastikan seluruh account pada laporan keuangan bersaldo normal</t>
  </si>
  <si>
    <r>
      <rPr>
        <sz val="11"/>
        <color theme="1"/>
        <rFont val="Calibri"/>
        <family val="2"/>
      </rPr>
      <t xml:space="preserve">Persentase pemenuhan pengelolaan pengadaan barang dan jasa KC dan KCP secara </t>
    </r>
    <r>
      <rPr>
        <i/>
        <sz val="11"/>
        <color theme="1"/>
        <rFont val="Calibri"/>
        <family val="2"/>
      </rPr>
      <t>prudent</t>
    </r>
  </si>
  <si>
    <t>Persentase pemenuhan pengelolaan administrasi karyawan Kantor Cabang secara akurat</t>
  </si>
  <si>
    <t>Persentase pemenuhan pengelolaan verifikasi transaksi Kantor Cabang secara akurat</t>
  </si>
  <si>
    <t>Mencakup verifikasi keakuratan dan kebenaran transaksi yang dilakukan oleh teller dan teller OB yang diverifikasi oleh DOC.</t>
  </si>
  <si>
    <t>Persentase pemenuhan pengelolaan administrasi perkreditan mendukung operasional KC secara akurat dan sesuai ketentuan</t>
  </si>
  <si>
    <r>
      <rPr>
        <sz val="11"/>
        <color theme="1"/>
        <rFont val="Calibri"/>
        <family val="2"/>
      </rPr>
      <t xml:space="preserve">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t>
    </r>
    <r>
      <rPr>
        <b/>
        <sz val="11"/>
        <color theme="1"/>
        <rFont val="Calibri"/>
        <family val="2"/>
      </rPr>
      <t>Penilaian KPI :</t>
    </r>
    <r>
      <rPr>
        <sz val="11"/>
        <color theme="1"/>
        <rFont val="Calibri"/>
        <family val="2"/>
      </rPr>
      <t xml:space="preserve"> kepuasan atasan penilai/satker terkait/pihak ketiga lainnya. </t>
    </r>
    <r>
      <rPr>
        <b/>
        <sz val="11"/>
        <color theme="1"/>
        <rFont val="Calibri"/>
        <family val="2"/>
      </rPr>
      <t>Polarisasi</t>
    </r>
    <r>
      <rPr>
        <sz val="11"/>
        <color theme="1"/>
        <rFont val="Calibri"/>
        <family val="2"/>
      </rPr>
      <t xml:space="preserve"> : maximize.</t>
    </r>
  </si>
  <si>
    <t>Persentase pemenuhan pengawasan prosedur hukum perbankan dan perkreditan sesuai ketentuan</t>
  </si>
  <si>
    <r>
      <rPr>
        <sz val="11"/>
        <color theme="1"/>
        <rFont val="Calibri"/>
        <family val="2"/>
      </rPr>
      <t xml:space="preserve">Mencakup antara lain : menerima update prosedur hukum untuk Kantor Cabang dari Kantor Pusat, memahami prosedur hukum perkreditan yang baru berlaku, melakukan analisa hukum atas prosedur operasional yang baru maupun yang sedang berjalan dan mengawasi aplikasi prosedur operasional yang baru diterapkan agar tidak bertentangan dengan perspektif hukum terutama jika berhubungan dengan pihak ketiga; berkoordinasi dengan Wakil Kepala Cabang Operasional dalam pelaksanaan kebijakan &amp; prosedur hukum perkreditan,  memberikan feedback jika ada prosedur yang kurang tepat dalam pelaksanaannya yang dapat menimbulkan dampak hukum terhadap Bank. </t>
    </r>
    <r>
      <rPr>
        <b/>
        <sz val="11"/>
        <color theme="1"/>
        <rFont val="Calibri"/>
        <family val="2"/>
      </rPr>
      <t>Penilaian KPI</t>
    </r>
    <r>
      <rPr>
        <sz val="11"/>
        <color theme="1"/>
        <rFont val="Calibri"/>
        <family val="2"/>
      </rPr>
      <t xml:space="preserve"> : kepuasan atasan penilai/satker terkait/  pihak ketiga lainnya. </t>
    </r>
    <r>
      <rPr>
        <b/>
        <sz val="11"/>
        <color theme="1"/>
        <rFont val="Calibri"/>
        <family val="2"/>
      </rPr>
      <t xml:space="preserve">Polarisasi </t>
    </r>
    <r>
      <rPr>
        <sz val="11"/>
        <color theme="1"/>
        <rFont val="Calibri"/>
        <family val="2"/>
      </rPr>
      <t>: maximize.</t>
    </r>
  </si>
  <si>
    <t>Persentase penyiapan dokumen dalam rangka penerbitan surat utang, seperti obligasi, medium term note (MTN), negotiable certicate deposit (NCD) dan lainnya secara tepat waktu.</t>
  </si>
  <si>
    <r>
      <rPr>
        <sz val="11"/>
        <color theme="1"/>
        <rFont val="Calibri"/>
        <family val="2"/>
      </rPr>
      <t xml:space="preserve">Persentase nasabah </t>
    </r>
    <r>
      <rPr>
        <i/>
        <sz val="11"/>
        <color theme="1"/>
        <rFont val="Calibri"/>
        <family val="2"/>
      </rPr>
      <t xml:space="preserve">corporate, </t>
    </r>
    <r>
      <rPr>
        <sz val="11"/>
        <color theme="1"/>
        <rFont val="Calibri"/>
        <family val="2"/>
      </rPr>
      <t>instansi, khususnya LPD yang memiliki lebih dari 1 produk DPK bank</t>
    </r>
  </si>
  <si>
    <t xml:space="preserve">KP ini mengukur proporsi nasabah corporate, instansi, khususnya LPD yang memiliki lebih dari 1 produk DPK bank (Tabungan, Giro dan Deposito) </t>
  </si>
  <si>
    <t>Jumlah transaksi menggunakan QRIS</t>
  </si>
  <si>
    <t>Persentase pemenuhan kualitas pengelolaan likuiditas kantor cabang sesuai SLA</t>
  </si>
  <si>
    <t xml:space="preserve">Ruang lingkup : pengelolaan atas kecukupan kas ATM dan kelancaran operasional ATM yang berada dibawah supervisi Kantor Cabang
Penilaian KPI : kepuasan atasan penilai/satker terkait/pihak ketiga lainnya. </t>
  </si>
  <si>
    <t>Jumlah temuan uang Rupiah palsu sesuai ketentuan Bank Indonesia karena ketidakcermatan Pelaksana</t>
  </si>
  <si>
    <t>Persentase pemenuhan  rata-rata transaksi harian di kantor cabang</t>
  </si>
  <si>
    <t>Persentase kesesuaian data-data transaksi antara sistem operasional bank dan SKN, sistem BI-RTGS, BI-SSSS dan BI-ETP</t>
  </si>
  <si>
    <t>Persentase kesesuaian transaksi pemindahbukuan bank terhadap rekening nasabah pada kantor cabang pembantu</t>
  </si>
  <si>
    <r>
      <rPr>
        <sz val="11"/>
        <color theme="1"/>
        <rFont val="Calibri"/>
        <family val="2"/>
      </rPr>
      <t xml:space="preserve">Ketepatan waktu untuk </t>
    </r>
    <r>
      <rPr>
        <i/>
        <sz val="11"/>
        <color theme="1"/>
        <rFont val="Calibri"/>
        <family val="2"/>
      </rPr>
      <t xml:space="preserve">close system </t>
    </r>
    <r>
      <rPr>
        <sz val="11"/>
        <color theme="1"/>
        <rFont val="Calibri"/>
        <family val="2"/>
      </rPr>
      <t>pada kantor cabang pembantu</t>
    </r>
    <r>
      <rPr>
        <sz val="11"/>
        <color theme="1"/>
        <rFont val="Calibri"/>
        <family val="2"/>
      </rPr>
      <t xml:space="preserve"> sesuai</t>
    </r>
    <r>
      <rPr>
        <i/>
        <sz val="11"/>
        <color theme="1"/>
        <rFont val="Calibri"/>
        <family val="2"/>
      </rPr>
      <t xml:space="preserve"> timeline</t>
    </r>
  </si>
  <si>
    <t>Persentase ketersediaan inventaris kantor cabang</t>
  </si>
  <si>
    <r>
      <rPr>
        <sz val="11"/>
        <color theme="1"/>
        <rFont val="Calibri"/>
        <family val="2"/>
      </rPr>
      <t xml:space="preserve">Persentase pemenuhan kualitas atas pemberian kredit </t>
    </r>
    <r>
      <rPr>
        <sz val="11"/>
        <color theme="1"/>
        <rFont val="Calibri"/>
        <family val="2"/>
      </rPr>
      <t>bank sesuai ketentuan pada kantor cabang pembantu</t>
    </r>
  </si>
  <si>
    <t xml:space="preserve">Ruang lingkup : kelengkapan pengajuan kredit debitur, pengikatan kredit dan pencairan kredit kepada debitur sesuai regulasi BI/OJK dan bank
Penilaian KPI : kepuasan atasan penilai/satker terkait/pihak ketiga lainnya. </t>
  </si>
  <si>
    <t>Jumlah temuan uang Rupiah palsu sesuai ketentuan Bank Indonesia, karena ketidakcermatan Pelaksana</t>
  </si>
  <si>
    <t xml:space="preserve">Kualitas layanan nasabah </t>
  </si>
  <si>
    <r>
      <rPr>
        <sz val="11"/>
        <color theme="1"/>
        <rFont val="Calibri"/>
        <family val="2"/>
      </rPr>
      <t xml:space="preserve">Hasil survei yang dilakukan kantor pusat tentang tingkat penilaian nasabah atas kualitas layanan yang diberikan Kantor Cabang Bank BPD Bali. Mencakup antara lain : pengelolaan dan pengawasan layanan pembukaan, penutupan rekening Giro, Deposito, Tabungan; memastikan karyawan dalam memberikan layanan dengan membantu nasabah mengisi form pembukaan dan penutupan rekening; mengelola stok Bilyet Deposito, Bilyet Giro, cheque, buku tabungan dan kartu ATM; mengawasi penyimpanan dan filling seluruh administrasi nasabah; mengelola dan bertanggung jawab atas seluruh transaksi valuta asing dan layanan luar negeri lainnya dan menatausahakan secara baik; mengarahkan dan mengorganisasikan karyawan dalam melayani nasabah/calon nasabah yang datang untuk meminta informasi dan memastikan karyawan telah memberikan informasi mengenai produk, jasa, prosedur pelayanan produk/ jasa dan persyaratan yang harus dipenuhi nasabah untuk mendapatkan produk/jasa tertentu dari Bank. </t>
    </r>
    <r>
      <rPr>
        <b/>
        <sz val="11"/>
        <color theme="1"/>
        <rFont val="Calibri"/>
        <family val="2"/>
      </rPr>
      <t xml:space="preserve">Penilaian KPI </t>
    </r>
    <r>
      <rPr>
        <sz val="11"/>
        <color theme="1"/>
        <rFont val="Calibri"/>
        <family val="2"/>
      </rPr>
      <t xml:space="preserve">: kepuasan atasan penilai/satker terkait/pihak ketiga lainnya. </t>
    </r>
    <r>
      <rPr>
        <b/>
        <sz val="11"/>
        <color theme="1"/>
        <rFont val="Calibri"/>
        <family val="2"/>
      </rPr>
      <t xml:space="preserve">Polarisasi : </t>
    </r>
    <r>
      <rPr>
        <sz val="11"/>
        <color theme="1"/>
        <rFont val="Calibri"/>
        <family val="2"/>
      </rPr>
      <t>maximize</t>
    </r>
  </si>
  <si>
    <t xml:space="preserve">Pengelolaan kegiatan perkasan harian, termasuk pelaporan, secara akurat dan sesuai ketentuan </t>
  </si>
  <si>
    <t>Mengelola modal awal ke Teller di awal hari, mencocokkan jumlah modal awal secara fisik dengan yang tertulis di form tanda terima modal awal, melaksanakan layanan transaksi pick-up service, menyelesaikan semua laporan harian setelah aktivitas transaksi tutup, menghitung total transaksi kas yang dilakukan hari itu, memeriksa laporan harian hasil transaksi masing-masing Teller, membandingkan jumlah uang fisik dan jumlah uang yang tercatat, baik di form maupun di dalam sistem, menandatangani laporan harian kas. Termasuk melakukan kegiatan memeriksa dan mengelola kecukupan alat likuiditas untuk operasional, mengelola kecukupan kas ATM dan kelancaran operasional ATM yang berada dibawah supervisi.</t>
  </si>
  <si>
    <t xml:space="preserve">Pengelolaan kelengkapan dan penatausahaan dokumen transaksi nasabah secara optimal
</t>
  </si>
  <si>
    <t>Meliputi stock Bilyet Deposito, Bilyet Giro, cheque, buku tabungan dan kartu ATM; serta pengawasan dan penatausahaan seluruh administrasi nasabah.</t>
  </si>
  <si>
    <t>Persentase pemenuhan pengelolaan dan penerapan program APU &amp; PPT secara efektif dan sesuai ketentuan</t>
  </si>
  <si>
    <r>
      <rPr>
        <sz val="11"/>
        <color theme="1"/>
        <rFont val="Calibri"/>
        <family val="2"/>
      </rPr>
      <t xml:space="preserve">Melaksanakan/menerapkan segala ketentuan/ kebijakan terkait dengan penerapan program Anti Pencucian Uang dan Pencegahan Pendanaan Terorisme (APU &amp; PPT); memantau transaksi rekening Nasabah terkait dengan pelaksanaan program APU &amp; PPT; memastikan bahwa kebijakan, prosedur, dan peraturan lainnya yang terkait penerapan program APU dan PPT telah dilaksanakan secara efektif; memantau dan meninjau setiap validitas proses, cheklist/daftar periksa dan dokumen pendukung pada saat pelaksanaan rekening; memastikan bahwa persetujuan penerimaan dan/atau penolakan permohonan pembukaan rekening atau transaksi oleh calon Nasabah/Walk In Customer (WIC) yang tergolong berisiko tinggi diberikan oleh pejabat senior di Kantor Cabang; melakukan pengkinian data nasabah sesuai dengan Laporan Rencana Pengkinian Data Nasabah yang telah disampaikan oleh UKK Cabang kepada UKK Kantor Pusat; membuat Laporan Transaksi Keuangan Mencurigakan (LTKM), Laporan Transaksi Keuangan Tunai (LTKT) dan Laporan Transaksi Keuangan Transfer Dana Dari dan Ke Luar Negeri (LTKL) serta berkoordinasi dengan pejabat terkait transaksi tersebut. </t>
    </r>
    <r>
      <rPr>
        <b/>
        <sz val="11"/>
        <color theme="1"/>
        <rFont val="Calibri"/>
        <family val="2"/>
      </rPr>
      <t xml:space="preserve">Penilaian KPI : </t>
    </r>
    <r>
      <rPr>
        <sz val="11"/>
        <color theme="1"/>
        <rFont val="Calibri"/>
        <family val="2"/>
      </rPr>
      <t xml:space="preserve">kepuasan atasan penilai/satker terkait/pihak ketiga lainnya. </t>
    </r>
    <r>
      <rPr>
        <b/>
        <sz val="11"/>
        <color theme="1"/>
        <rFont val="Calibri"/>
        <family val="2"/>
      </rPr>
      <t>Polarisasi</t>
    </r>
    <r>
      <rPr>
        <sz val="11"/>
        <color theme="1"/>
        <rFont val="Calibri"/>
        <family val="2"/>
      </rPr>
      <t xml:space="preserve"> : maximize</t>
    </r>
  </si>
  <si>
    <t>Pengelolaan kelengkapan dan penatausahaan dokumen transaksi nasabah secara optimal</t>
  </si>
  <si>
    <t>KPI_LIST_GROUP_ID</t>
  </si>
  <si>
    <t>GROUP_TITTLE</t>
  </si>
  <si>
    <t>CHECK DOUBLE MAPPING</t>
  </si>
  <si>
    <t>""</t>
  </si>
  <si>
    <t>Meningkatnya kemampuan sebagai agent of regional development</t>
  </si>
  <si>
    <t>Meningkatkan kualitas layanan Card Center dan E-Banking</t>
  </si>
  <si>
    <t>Memastikan delivery layanan call center yang responsif</t>
  </si>
  <si>
    <t>Memastikan pemenuhan pelaporan sesuai timeline</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</si>
  <si>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</si>
  <si>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pemantauan dan evaluasi sesuai </t>
    </r>
    <r>
      <rPr>
        <i/>
        <sz val="11"/>
        <color theme="1"/>
        <rFont val="Calibri"/>
        <family val="2"/>
      </rPr>
      <t>timeline</t>
    </r>
  </si>
  <si>
    <r>
      <rPr>
        <sz val="11"/>
        <color theme="1"/>
        <rFont val="Calibri"/>
        <family val="2"/>
      </rPr>
      <t xml:space="preserve">Tingkat pemenuhan laporan produk dana dan jasa sesuai </t>
    </r>
    <r>
      <rPr>
        <i/>
        <sz val="11"/>
        <color theme="1"/>
        <rFont val="Calibri"/>
        <family val="2"/>
      </rPr>
      <t>timeline</t>
    </r>
  </si>
  <si>
    <r>
      <rPr>
        <sz val="11"/>
        <color theme="1"/>
        <rFont val="Calibri"/>
        <family val="2"/>
      </rPr>
      <t xml:space="preserve">Jumlah keluhan mayor terhadap kualitas layanan </t>
    </r>
    <r>
      <rPr>
        <i/>
        <sz val="11"/>
        <color theme="1"/>
        <rFont val="Calibri"/>
        <family val="2"/>
      </rPr>
      <t xml:space="preserve">Card Center </t>
    </r>
  </si>
  <si>
    <t xml:space="preserve">Meningkatkan kualitas layanan Card Center </t>
  </si>
  <si>
    <t>Persentase pemenuhan pemantauan dan evaluasi sesuai timeline</t>
  </si>
  <si>
    <t>Meningkatkan efektivitas pemantauan dan evaluasi implementasi service quality di unit kerja</t>
  </si>
  <si>
    <t>Memastikan pemenuhan layanan ATM Center yang berkualitas</t>
  </si>
  <si>
    <r>
      <rPr>
        <sz val="11"/>
        <color theme="1"/>
        <rFont val="Calibri"/>
        <family val="2"/>
      </rPr>
      <t xml:space="preserve">Jumlah SOP terkini terkait </t>
    </r>
    <r>
      <rPr>
        <i/>
        <sz val="11"/>
        <color theme="1"/>
        <rFont val="Calibri"/>
        <family val="2"/>
      </rPr>
      <t xml:space="preserve">service quality </t>
    </r>
    <r>
      <rPr>
        <sz val="11"/>
        <color theme="1"/>
        <rFont val="Calibri"/>
        <family val="2"/>
      </rPr>
      <t>dan</t>
    </r>
    <r>
      <rPr>
        <i/>
        <sz val="11"/>
        <color theme="1"/>
        <rFont val="Calibri"/>
        <family val="2"/>
      </rPr>
      <t xml:space="preserve"> call center </t>
    </r>
    <r>
      <rPr>
        <sz val="11"/>
        <color theme="1"/>
        <rFont val="Calibri"/>
        <family val="2"/>
      </rPr>
      <t>yang disusun</t>
    </r>
  </si>
  <si>
    <t>Memastikan pemenuhan layanan Card Center yang berkualitas</t>
  </si>
  <si>
    <r>
      <rPr>
        <sz val="11"/>
        <color theme="1"/>
        <rFont val="Calibri"/>
        <family val="2"/>
      </rPr>
      <t xml:space="preserve">Persentase pemenuhan evaluasi dan koordinasi sesuai </t>
    </r>
    <r>
      <rPr>
        <i/>
        <sz val="11"/>
        <color theme="1"/>
        <rFont val="Calibri"/>
        <family val="2"/>
      </rPr>
      <t>timeline</t>
    </r>
  </si>
  <si>
    <r>
      <rPr>
        <sz val="11"/>
        <color theme="1"/>
        <rFont val="Calibri"/>
        <family val="2"/>
      </rPr>
      <t xml:space="preserve">Jumlah SOP terkini terkait </t>
    </r>
    <r>
      <rPr>
        <i/>
        <sz val="11"/>
        <color theme="1"/>
        <rFont val="Calibri"/>
        <family val="2"/>
      </rPr>
      <t xml:space="preserve">card center </t>
    </r>
    <r>
      <rPr>
        <sz val="11"/>
        <color theme="1"/>
        <rFont val="Calibri"/>
        <family val="2"/>
      </rPr>
      <t>yang disusun</t>
    </r>
  </si>
  <si>
    <r>
      <rPr>
        <sz val="11"/>
        <color theme="1"/>
        <rFont val="Calibri"/>
        <family val="2"/>
      </rPr>
      <t xml:space="preserve">Tingkat </t>
    </r>
    <r>
      <rPr>
        <i/>
        <sz val="11"/>
        <color theme="1"/>
        <rFont val="Calibri"/>
        <family val="2"/>
      </rPr>
      <t>up-time</t>
    </r>
    <r>
      <rPr>
        <sz val="11"/>
        <color theme="1"/>
        <rFont val="Calibri"/>
        <family val="2"/>
      </rPr>
      <t xml:space="preserve">  operasional layanan merchant</t>
    </r>
  </si>
  <si>
    <r>
      <rPr>
        <sz val="11"/>
        <color theme="1"/>
        <rFont val="Calibri"/>
        <family val="2"/>
      </rPr>
      <t xml:space="preserve">Persentase pemenuhan koordinasi sesuai </t>
    </r>
    <r>
      <rPr>
        <i/>
        <sz val="11"/>
        <color theme="1"/>
        <rFont val="Calibri"/>
        <family val="2"/>
      </rPr>
      <t>timeline</t>
    </r>
  </si>
  <si>
    <t>Meningkatkan efektivitas koordinasi dengan Cabang terkait pengelolaan merchant</t>
  </si>
  <si>
    <r>
      <rPr>
        <sz val="11"/>
        <color theme="1"/>
        <rFont val="Calibri"/>
        <family val="2"/>
      </rPr>
      <t xml:space="preserve">Jumlah </t>
    </r>
    <r>
      <rPr>
        <i/>
        <sz val="11"/>
        <color theme="1"/>
        <rFont val="Calibri"/>
        <family val="2"/>
      </rPr>
      <t xml:space="preserve">total delivery channel </t>
    </r>
    <r>
      <rPr>
        <sz val="11"/>
        <color theme="1"/>
        <rFont val="Calibri"/>
        <family val="2"/>
      </rPr>
      <t xml:space="preserve"> (berbasis digital)</t>
    </r>
  </si>
  <si>
    <r>
      <rPr>
        <sz val="11"/>
        <color theme="1"/>
        <rFont val="Calibri"/>
        <family val="2"/>
      </rPr>
      <t xml:space="preserve">Persentase pemenuhan SLA layanan </t>
    </r>
    <r>
      <rPr>
        <i/>
        <sz val="11"/>
        <color theme="1"/>
        <rFont val="Calibri"/>
        <family val="2"/>
      </rPr>
      <t>digital banking</t>
    </r>
  </si>
  <si>
    <t>Memastikan pemenuhan availability layanan digital banking</t>
  </si>
  <si>
    <r>
      <rPr>
        <sz val="11"/>
        <color theme="1"/>
        <rFont val="Calibri"/>
        <family val="2"/>
      </rPr>
      <t>Jumlah keluhan mayor terhadap kualitas layanan</t>
    </r>
    <r>
      <rPr>
        <i/>
        <sz val="11"/>
        <color theme="1"/>
        <rFont val="Calibri"/>
        <family val="2"/>
      </rPr>
      <t xml:space="preserve"> E-Banking</t>
    </r>
  </si>
  <si>
    <r>
      <rPr>
        <sz val="11"/>
        <color theme="1"/>
        <rFont val="Calibri"/>
        <family val="2"/>
      </rPr>
      <t xml:space="preserve">Persentase pemenuhan peluncuran produk baru sesuai </t>
    </r>
    <r>
      <rPr>
        <i/>
        <sz val="11"/>
        <color theme="1"/>
        <rFont val="Calibri"/>
        <family val="2"/>
      </rPr>
      <t>timeline</t>
    </r>
  </si>
  <si>
    <r>
      <rPr>
        <sz val="11"/>
        <color theme="1"/>
        <rFont val="Calibri"/>
        <family val="2"/>
      </rPr>
      <t xml:space="preserve">Jumlah </t>
    </r>
    <r>
      <rPr>
        <sz val="11"/>
        <color theme="1"/>
        <rFont val="Calibri"/>
        <family val="2"/>
      </rPr>
      <t>kajian</t>
    </r>
    <r>
      <rPr>
        <i/>
        <sz val="11"/>
        <color theme="1"/>
        <rFont val="Calibri"/>
        <family val="2"/>
      </rPr>
      <t xml:space="preserve">  delivery channel</t>
    </r>
    <r>
      <rPr>
        <sz val="11"/>
        <color theme="1"/>
        <rFont val="Calibri"/>
        <family val="2"/>
      </rPr>
      <t xml:space="preserve"> yang dihasilkan</t>
    </r>
    <r>
      <rPr>
        <i/>
        <sz val="11"/>
        <color theme="1"/>
        <rFont val="Calibri"/>
        <family val="2"/>
      </rPr>
      <t xml:space="preserve"> </t>
    </r>
  </si>
  <si>
    <r>
      <rPr>
        <sz val="11"/>
        <color theme="1"/>
        <rFont val="Calibri"/>
        <family val="2"/>
      </rPr>
      <t xml:space="preserve">Persentase pemenuhan peluncuran produk baru sesuai </t>
    </r>
    <r>
      <rPr>
        <i/>
        <sz val="11"/>
        <color theme="1"/>
        <rFont val="Calibri"/>
        <family val="2"/>
      </rPr>
      <t>timeline</t>
    </r>
    <r>
      <rPr>
        <sz val="11"/>
        <color theme="1"/>
        <rFont val="Calibri"/>
        <family val="2"/>
      </rPr>
      <t xml:space="preserve"> (dalam lingkup Bagian EDB)</t>
    </r>
  </si>
  <si>
    <r>
      <rPr>
        <sz val="11"/>
        <color theme="1"/>
        <rFont val="Calibri"/>
        <family val="2"/>
      </rPr>
      <t xml:space="preserve">Jumlah </t>
    </r>
    <r>
      <rPr>
        <i/>
        <sz val="11"/>
        <color theme="1"/>
        <rFont val="Calibri"/>
        <family val="2"/>
      </rPr>
      <t>total delivery channel (e-banking</t>
    </r>
    <r>
      <rPr>
        <sz val="11"/>
        <color theme="1"/>
        <rFont val="Calibri"/>
        <family val="2"/>
      </rPr>
      <t>)</t>
    </r>
  </si>
  <si>
    <r>
      <rPr>
        <sz val="11"/>
        <color theme="1"/>
        <rFont val="Calibri"/>
        <family val="2"/>
      </rPr>
      <t>Jumlah keluhan mayor terhadap kualitas layanan</t>
    </r>
    <r>
      <rPr>
        <i/>
        <sz val="11"/>
        <color theme="1"/>
        <rFont val="Calibri"/>
        <family val="2"/>
      </rPr>
      <t xml:space="preserve"> E-Banking</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</si>
  <si>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</si>
  <si>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Tingkat pemenuhan penyampaian laporan pengelolaan layanan </t>
    </r>
    <r>
      <rPr>
        <i/>
        <sz val="11"/>
        <color theme="1"/>
        <rFont val="Calibri"/>
        <family val="2"/>
      </rPr>
      <t>E-Banking</t>
    </r>
  </si>
  <si>
    <r>
      <rPr>
        <sz val="11"/>
        <color theme="1"/>
        <rFont val="Calibri"/>
        <family val="2"/>
      </rPr>
      <t xml:space="preserve">Jumlah </t>
    </r>
    <r>
      <rPr>
        <i/>
        <sz val="11"/>
        <color theme="1"/>
        <rFont val="Calibri"/>
        <family val="2"/>
      </rPr>
      <t>total delivery channel (digital banking)</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</si>
  <si>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</si>
  <si>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Tingkat pemenuhan penyampaian laporan pengelolaan layanan </t>
    </r>
    <r>
      <rPr>
        <i/>
        <sz val="11"/>
        <color theme="1"/>
        <rFont val="Calibri"/>
        <family val="2"/>
      </rPr>
      <t>Digital Banking</t>
    </r>
  </si>
  <si>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t>
    </r>
  </si>
  <si>
    <r>
      <rPr>
        <sz val="11"/>
        <color theme="1"/>
        <rFont val="Calibri"/>
        <family val="2"/>
      </rPr>
      <t xml:space="preserve">Persentase pemenuhan kualitas kajian kepatuhan atas dokumen kredit, </t>
    </r>
    <r>
      <rPr>
        <sz val="11"/>
        <color theme="1"/>
        <rFont val="Calibri"/>
        <family val="2"/>
      </rPr>
      <t>tresuri</t>
    </r>
    <r>
      <rPr>
        <i/>
        <sz val="11"/>
        <color theme="1"/>
        <rFont val="Calibri"/>
        <family val="2"/>
      </rPr>
      <t xml:space="preserve"> </t>
    </r>
    <r>
      <rPr>
        <sz val="11"/>
        <color theme="1"/>
        <rFont val="Calibri"/>
        <family val="2"/>
      </rPr>
      <t>dan dokumen lainnya</t>
    </r>
  </si>
  <si>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 secara komprehensif dan periodik</t>
    </r>
  </si>
  <si>
    <r>
      <rPr>
        <sz val="11"/>
        <color theme="1"/>
        <rFont val="Calibri"/>
        <family val="2"/>
      </rPr>
      <t xml:space="preserve">Meningkatnya kemampuan sebagai </t>
    </r>
    <r>
      <rPr>
        <i/>
        <sz val="11"/>
        <color theme="1"/>
        <rFont val="Calibri"/>
        <family val="2"/>
      </rPr>
      <t>agent of regional development</t>
    </r>
  </si>
  <si>
    <r>
      <rPr>
        <sz val="11"/>
        <color theme="1"/>
        <rFont val="Calibri"/>
        <family val="2"/>
      </rPr>
      <t xml:space="preserve">Meningkatnya kemampuan sebagai </t>
    </r>
    <r>
      <rPr>
        <i/>
        <sz val="11"/>
        <color theme="1"/>
        <rFont val="Calibri"/>
        <family val="2"/>
      </rPr>
      <t>agent of regional development</t>
    </r>
  </si>
  <si>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</si>
  <si>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r>
      <rPr>
        <sz val="11"/>
        <color theme="1"/>
        <rFont val="Calibri"/>
        <family val="2"/>
      </rPr>
      <t xml:space="preserve">Jumlah aktivitas penguatan relasi dengan nasabah atau </t>
    </r>
    <r>
      <rPr>
        <i/>
        <sz val="11"/>
        <color theme="1"/>
        <rFont val="Calibri"/>
        <family val="2"/>
      </rPr>
      <t>lead</t>
    </r>
  </si>
  <si>
    <r>
      <rPr>
        <sz val="11"/>
        <color theme="1"/>
        <rFont val="Calibri"/>
        <family val="2"/>
      </rPr>
      <t xml:space="preserve">Meningkatkan efektivitas </t>
    </r>
    <r>
      <rPr>
        <i/>
        <sz val="11"/>
        <color theme="1"/>
        <rFont val="Calibri"/>
        <family val="2"/>
      </rPr>
      <t>relationship management</t>
    </r>
    <r>
      <rPr>
        <sz val="11"/>
        <color theme="1"/>
        <rFont val="Calibri"/>
        <family val="2"/>
      </rPr>
      <t xml:space="preserve"> terhadap nasabah korporat</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</si>
  <si>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</si>
  <si>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Meningkatnya kemampuan sebagai </t>
    </r>
    <r>
      <rPr>
        <i/>
        <sz val="11"/>
        <color theme="1"/>
        <rFont val="Calibri"/>
        <family val="2"/>
      </rPr>
      <t>agent of regional development</t>
    </r>
  </si>
  <si>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</si>
  <si>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r>
      <rPr>
        <sz val="11"/>
        <color theme="1"/>
        <rFont val="Calibri"/>
        <family val="2"/>
      </rPr>
      <t xml:space="preserve">Persentase debitur  yang membaik status </t>
    </r>
    <r>
      <rPr>
        <i/>
        <sz val="11"/>
        <color theme="1"/>
        <rFont val="Calibri"/>
        <family val="2"/>
      </rPr>
      <t>collection</t>
    </r>
    <r>
      <rPr>
        <sz val="11"/>
        <color theme="1"/>
        <rFont val="Calibri"/>
        <family val="2"/>
      </rPr>
      <t>-nya</t>
    </r>
  </si>
  <si>
    <r>
      <rPr>
        <sz val="11"/>
        <color theme="1"/>
        <rFont val="Calibri"/>
        <family val="2"/>
      </rPr>
      <t xml:space="preserve">Meningkatnya kemampuan sebagai </t>
    </r>
    <r>
      <rPr>
        <i/>
        <sz val="11"/>
        <color theme="1"/>
        <rFont val="Calibri"/>
        <family val="2"/>
      </rPr>
      <t>agent of regional development</t>
    </r>
  </si>
  <si>
    <r>
      <rPr>
        <i/>
        <sz val="11"/>
        <color theme="1"/>
        <rFont val="Calibri"/>
        <family val="2"/>
      </rPr>
      <t>Risk-based Bank Rating</t>
    </r>
    <r>
      <rPr>
        <sz val="11"/>
        <color theme="1"/>
        <rFont val="Calibri"/>
        <family val="2"/>
      </rPr>
      <t xml:space="preserve"> </t>
    </r>
  </si>
  <si>
    <r>
      <rPr>
        <i/>
        <sz val="11"/>
        <color theme="1"/>
        <rFont val="Calibri"/>
        <family val="2"/>
      </rPr>
      <t>Corporate Culture Index</t>
    </r>
    <r>
      <rPr>
        <sz val="11"/>
        <color theme="1"/>
        <rFont val="Calibri"/>
        <family val="2"/>
      </rPr>
      <t xml:space="preserve"> </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</si>
  <si>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</si>
  <si>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</si>
  <si>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</si>
  <si>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</si>
  <si>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</si>
  <si>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</si>
  <si>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r>
      <rPr>
        <sz val="11"/>
        <color theme="1"/>
        <rFont val="Calibri"/>
        <family val="2"/>
      </rPr>
      <t xml:space="preserve">Meningkatnya kemampuan sebagai </t>
    </r>
    <r>
      <rPr>
        <i/>
        <sz val="11"/>
        <color theme="1"/>
        <rFont val="Calibri"/>
        <family val="2"/>
      </rPr>
      <t>agent of regional development</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</si>
  <si>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</si>
  <si>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</si>
  <si>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r>
      <rPr>
        <sz val="11"/>
        <color theme="1"/>
        <rFont val="Calibri"/>
        <family val="2"/>
      </rPr>
      <t xml:space="preserve">Persentase pemenuhan kualitas kajian dan laporan Loss Even Database dan </t>
    </r>
    <r>
      <rPr>
        <i/>
        <sz val="11"/>
        <color theme="1"/>
        <rFont val="Calibri"/>
        <family val="2"/>
      </rPr>
      <t>Key Risk Indicator secara valid dan akurat</t>
    </r>
  </si>
  <si>
    <t xml:space="preserve">Mengoptimalkan kapabilitas pengelolaan SDM </t>
  </si>
  <si>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</si>
  <si>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</si>
  <si>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Mengoptimalkan implementasi kebijakan</t>
    </r>
    <r>
      <rPr>
        <sz val="11"/>
        <color theme="1"/>
        <rFont val="Calibri"/>
        <family val="2"/>
      </rPr>
      <t xml:space="preserve"> dan standar operasional prosedur (SOP) pengelolaan SDM</t>
    </r>
  </si>
  <si>
    <r>
      <rPr>
        <sz val="11"/>
        <color theme="1"/>
        <rFont val="Calibri"/>
        <family val="2"/>
      </rPr>
      <t xml:space="preserve">Jumlah kejadian </t>
    </r>
    <r>
      <rPr>
        <i/>
        <sz val="11"/>
        <color theme="1"/>
        <rFont val="Calibri"/>
        <family val="2"/>
      </rPr>
      <t>fraud</t>
    </r>
  </si>
  <si>
    <r>
      <rPr>
        <sz val="11"/>
        <color theme="1"/>
        <rFont val="Calibri"/>
        <family val="2"/>
      </rPr>
      <t xml:space="preserve">Meningkatkan kualitas pengelolaan </t>
    </r>
    <r>
      <rPr>
        <i/>
        <sz val="11"/>
        <color theme="1"/>
        <rFont val="Calibri"/>
        <family val="2"/>
      </rPr>
      <t xml:space="preserve">Governance, Risk Management </t>
    </r>
    <r>
      <rPr>
        <sz val="11"/>
        <color theme="1"/>
        <rFont val="Calibri"/>
        <family val="2"/>
      </rPr>
      <t xml:space="preserve">dan </t>
    </r>
    <r>
      <rPr>
        <i/>
        <sz val="11"/>
        <color theme="1"/>
        <rFont val="Calibri"/>
        <family val="2"/>
      </rPr>
      <t xml:space="preserve">Compliance </t>
    </r>
    <r>
      <rPr>
        <sz val="11"/>
        <color theme="1"/>
        <rFont val="Calibri"/>
        <family val="2"/>
      </rPr>
      <t>(GRC)</t>
    </r>
  </si>
  <si>
    <r>
      <rPr>
        <sz val="11"/>
        <color theme="1"/>
        <rFont val="Calibri"/>
        <family val="2"/>
      </rPr>
      <t xml:space="preserve">Persentase pemenuhan </t>
    </r>
    <r>
      <rPr>
        <i/>
        <sz val="11"/>
        <color theme="1"/>
        <rFont val="Calibri"/>
        <family val="2"/>
      </rPr>
      <t xml:space="preserve">talent pool </t>
    </r>
    <r>
      <rPr>
        <sz val="11"/>
        <color theme="1"/>
        <rFont val="Calibri"/>
        <family val="2"/>
      </rPr>
      <t>sesuai SLA</t>
    </r>
  </si>
  <si>
    <r>
      <rPr>
        <sz val="11"/>
        <color theme="1"/>
        <rFont val="Calibri"/>
        <family val="2"/>
      </rPr>
      <t>Mengoptimalkan implementasi kebijakan</t>
    </r>
    <r>
      <rPr>
        <sz val="11"/>
        <color theme="1"/>
        <rFont val="Calibri"/>
        <family val="2"/>
      </rPr>
      <t xml:space="preserve"> dan standar operasional prosedur (SOP) pengelolaan SDM</t>
    </r>
  </si>
  <si>
    <r>
      <rPr>
        <sz val="11"/>
        <color theme="1"/>
        <rFont val="Calibri"/>
        <family val="2"/>
      </rPr>
      <t>Mengoptimalkan implementasi kebijakan</t>
    </r>
    <r>
      <rPr>
        <sz val="11"/>
        <color theme="1"/>
        <rFont val="Calibri"/>
        <family val="2"/>
      </rPr>
      <t xml:space="preserve"> dan standar operasional prosedur (SOP) pengelolaan SDM</t>
    </r>
  </si>
  <si>
    <r>
      <rPr>
        <sz val="11"/>
        <color theme="1"/>
        <rFont val="Calibri"/>
        <family val="2"/>
      </rPr>
      <t xml:space="preserve">Persentase penyelesaiaan review/kajian identifikasi dan pemetaan jabatan kunci dan karyawan-karyawan potensial </t>
    </r>
    <r>
      <rPr>
        <sz val="11"/>
        <color theme="1"/>
        <rFont val="Calibri"/>
        <family val="2"/>
      </rPr>
      <t>(</t>
    </r>
    <r>
      <rPr>
        <i/>
        <sz val="11"/>
        <color theme="1"/>
        <rFont val="Calibri"/>
        <family val="2"/>
      </rPr>
      <t>talent pool</t>
    </r>
    <r>
      <rPr>
        <sz val="11"/>
        <color theme="1"/>
        <rFont val="Calibri"/>
        <family val="2"/>
      </rPr>
      <t>) secara tepat waktu.</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</si>
  <si>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</si>
  <si>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</si>
  <si>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Persentase penyelesaian review dan/atau pengembangan program-program terkait pengembangan karyawan yang tergolong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</si>
  <si>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Persentase penyelesaian kajian review/pengembangan jalur karir bagi karyawan-karyawan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</si>
  <si>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Persentase penyelesaian assessmen kompetensi terhadap karyawan </t>
    </r>
    <r>
      <rPr>
        <i/>
        <sz val="11"/>
        <color theme="1"/>
        <rFont val="Calibri"/>
        <family val="2"/>
      </rPr>
      <t xml:space="preserve">High Potential/Successor </t>
    </r>
    <r>
      <rPr>
        <sz val="11"/>
        <color theme="1"/>
        <rFont val="Calibri"/>
        <family val="2"/>
      </rPr>
      <t>secara tepat waktu.</t>
    </r>
  </si>
  <si>
    <r>
      <rPr>
        <sz val="11"/>
        <color theme="1"/>
        <rFont val="Calibri"/>
        <family val="2"/>
      </rPr>
      <t xml:space="preserve">Meningkatkan efektivitas sistem </t>
    </r>
    <r>
      <rPr>
        <i/>
        <sz val="11"/>
        <color theme="1"/>
        <rFont val="Calibri"/>
        <family val="2"/>
      </rPr>
      <t xml:space="preserve">reward </t>
    </r>
    <r>
      <rPr>
        <sz val="11"/>
        <color theme="1"/>
        <rFont val="Calibri"/>
        <family val="2"/>
      </rPr>
      <t xml:space="preserve">dan </t>
    </r>
    <r>
      <rPr>
        <i/>
        <sz val="11"/>
        <color theme="1"/>
        <rFont val="Calibri"/>
        <family val="2"/>
      </rPr>
      <t xml:space="preserve">punishment </t>
    </r>
    <r>
      <rPr>
        <sz val="11"/>
        <color theme="1"/>
        <rFont val="Calibri"/>
        <family val="2"/>
      </rPr>
      <t xml:space="preserve">karyawan </t>
    </r>
  </si>
  <si>
    <r>
      <rPr>
        <sz val="11"/>
        <color theme="1"/>
        <rFont val="Calibri"/>
        <family val="2"/>
      </rPr>
      <t xml:space="preserve">Persentase pemenuhan pengembangan dan/atau </t>
    </r>
    <r>
      <rPr>
        <i/>
        <sz val="11"/>
        <color theme="1"/>
        <rFont val="Calibri"/>
        <family val="2"/>
      </rPr>
      <t xml:space="preserve">maintenance </t>
    </r>
    <r>
      <rPr>
        <sz val="11"/>
        <color theme="1"/>
        <rFont val="Calibri"/>
        <family val="2"/>
      </rPr>
      <t xml:space="preserve">Sistem </t>
    </r>
    <r>
      <rPr>
        <sz val="11"/>
        <color theme="1"/>
        <rFont val="Calibri"/>
        <family val="2"/>
      </rPr>
      <t>Informasi Manajemen (SIM) SDM sesuai kebijakan/ketentuan bank</t>
    </r>
  </si>
  <si>
    <r>
      <rPr>
        <sz val="11"/>
        <color theme="1"/>
        <rFont val="Calibri"/>
        <family val="2"/>
      </rPr>
      <t xml:space="preserve">Persentase keakuratan dan keterkinian </t>
    </r>
    <r>
      <rPr>
        <i/>
        <sz val="11"/>
        <color theme="1"/>
        <rFont val="Calibri"/>
        <family val="2"/>
      </rPr>
      <t xml:space="preserve">database </t>
    </r>
    <r>
      <rPr>
        <sz val="11"/>
        <color theme="1"/>
        <rFont val="Calibri"/>
        <family val="2"/>
      </rPr>
      <t xml:space="preserve">dalam Sistem Informasi Manajemen (SIM) SDM </t>
    </r>
  </si>
  <si>
    <r>
      <rPr>
        <sz val="11"/>
        <color theme="1"/>
        <rFont val="Calibri"/>
        <family val="2"/>
      </rPr>
      <t xml:space="preserve">Mengoptimalkan pengelolaan </t>
    </r>
    <r>
      <rPr>
        <i/>
        <sz val="11"/>
        <color theme="1"/>
        <rFont val="Calibri"/>
        <family val="2"/>
      </rPr>
      <t xml:space="preserve">database </t>
    </r>
    <r>
      <rPr>
        <sz val="11"/>
        <color theme="1"/>
        <rFont val="Calibri"/>
        <family val="2"/>
      </rPr>
      <t xml:space="preserve">karyawan </t>
    </r>
  </si>
  <si>
    <r>
      <rPr>
        <sz val="11"/>
        <color theme="1"/>
        <rFont val="Calibri"/>
        <family val="2"/>
      </rPr>
      <t xml:space="preserve">Persentase penyelenggaraan program pengembangan bagi </t>
    </r>
    <r>
      <rPr>
        <i/>
        <sz val="11"/>
        <color theme="1"/>
        <rFont val="Calibri"/>
        <family val="2"/>
      </rPr>
      <t xml:space="preserve">High Potential/ Successor </t>
    </r>
    <r>
      <rPr>
        <sz val="11"/>
        <color theme="1"/>
        <rFont val="Calibri"/>
        <family val="2"/>
      </rPr>
      <t>secara tepat waktu</t>
    </r>
  </si>
  <si>
    <t>Memastikan pengiriman dan penerimaan  dana/ transfer dari/untuk nasabah sesuai ketentuan Bank Indonesia</t>
  </si>
  <si>
    <t>Memastikan  approval transaksi pada sistem BI-RTGS dan sistem BI-SSSS</t>
  </si>
  <si>
    <t>Memastikan pemeliharaan Digital Certificate Hard Token maupun Soft Token secara berkala untuk menghindari kegagalan login (suspended)</t>
  </si>
  <si>
    <t>Mengoptimalkan pendampingan penyusunan dan review goal setting unit kerja</t>
  </si>
  <si>
    <t>Memasikan pemenuhan pelaksanaan penilaian kinerja sesuai timeline</t>
  </si>
  <si>
    <t>Memastikan pemenuhan kualitas materi dan sarana promosi untuk penguatan  brand awareness dan brand image</t>
  </si>
  <si>
    <t>Memastikan penayangan materi yang terkini untuk promosi outdoor</t>
  </si>
  <si>
    <t xml:space="preserve">Meningkatkan dukungan untuk penyiapan materi dalam keikutsertaan di ajang penghargaan yang diselenggarakan oleh pihak eksternal </t>
  </si>
  <si>
    <t>Mengoptimalkan pendampingan terhadap unit kerja terkait perencanaan, pelaksanaan dan monitoring proyek</t>
  </si>
  <si>
    <t>Mengoptimalkan pendampingan terhadap unit kerja terkait perencanaan, pelaksanaan dan monitoring program transformasi</t>
  </si>
  <si>
    <t>Menjamin pelaksanaan surprise audit dan/atau audit khusus yang berkualitas</t>
  </si>
  <si>
    <t>Mengoptimalkan Research and Development pada sistem teknologi informasi bank</t>
  </si>
  <si>
    <t>Mengoptimalkan pelaksanaan dan evaluasi capacity planning teknologi informasi</t>
  </si>
  <si>
    <t>Meningkatkan standarisasi hak paten (license) produk teknologi bank</t>
  </si>
  <si>
    <t xml:space="preserve">Memastikan pelaksanaan project management TI bank secara end to end </t>
  </si>
  <si>
    <t>Meningkatkan pengelolaan aksesibilitas pengguna sistem core/non core banking</t>
  </si>
  <si>
    <t>Mengoptimalkan  layanan core/non core system banking</t>
  </si>
  <si>
    <t>Memastikan self assessment penilaian risiko teknologi informasi bank</t>
  </si>
  <si>
    <t>Mengoptimalkan pelaksanaan dan evaluasi capacity planning  teknologi informasi</t>
  </si>
  <si>
    <t xml:space="preserve">Memastikan pelaksanaan project TI bank secara end to end </t>
  </si>
  <si>
    <t>Mengoptimalkan pengelolaan administrasi dan pelaporan pada QA, planning dan budgeting</t>
  </si>
  <si>
    <t>Mengoptimalkan pelaksanaan dan evaluasi capacity planning infrastruktur server dan data center/data recovery center</t>
  </si>
  <si>
    <t>Mengoptimalkan pengelolaan infrastuktur server   pada data center</t>
  </si>
  <si>
    <t>Mengoptimalkan pengelolaan database  engine  baru</t>
  </si>
  <si>
    <t>Mengoptimalkan replikasi database pada data center dan  data recovery center</t>
  </si>
  <si>
    <t>Memastikan aktivasi proprietary license pada kantor pusat dan cabang</t>
  </si>
  <si>
    <t>Mengoptimalkan operasional dan capacity planning dari Data Center dan  Data Recovery Center (DRC)</t>
  </si>
  <si>
    <t>Memastikan eskalasi permasalahan operation support, data center dan user support secara efektif dan efisien</t>
  </si>
  <si>
    <t>Memastikan eskalasi permasalahan operation support, data center dan user support dapat diselesaikan</t>
  </si>
  <si>
    <t>Mengoptimalkan pelaksanaan dan evaluasi capacity planning perangkat keras dan server pada Data Center dan Data Recovery Center</t>
  </si>
  <si>
    <t>Meningkatkan inquiry, investigasi
dan diagnostik terkait kelemahan sistem core/non core banking</t>
  </si>
  <si>
    <t>Mengoptimalkan aktivitas UAT (User Acceptance Test)  secara efektif dan efisien</t>
  </si>
  <si>
    <t>Meningkatkan pemeliharaan perangkat keras dan sarana penunjang di Data Center dan Disaster Recovery Center</t>
  </si>
  <si>
    <t>Mengoptimalkan change control management   atas pengelolaan perangkat keras, OS dan infrastruktur komunikasi TI bank</t>
  </si>
  <si>
    <t>Mengembangkan kebijakan dan prosedur terkait Data Center dan DRC</t>
  </si>
  <si>
    <t>Mengoptimalkan Research  and Development  pada sistem teknologi  bank</t>
  </si>
  <si>
    <t>Mengoptimalkan pasca implementasi core/non core system banking/middleware untuk internal dan eksternal</t>
  </si>
  <si>
    <t>Mengoptimalkan aktivitas migrasi  fitur pada core/non core system banking ke production core/non core system banking</t>
  </si>
  <si>
    <t>Mengoptimalkan pasca implementasi core system banking untuk internal dan eksternal</t>
  </si>
  <si>
    <t>Mengoptimalkan aktivitas migrasi  fitur pada core system banking ke production core system banking</t>
  </si>
  <si>
    <t>Mengoptimalkan pasca implementasi non core system banking untuk internal dan eksternal</t>
  </si>
  <si>
    <t>Mengoptimalkan aktivitas migrasi  fitur pada non core system banking ke production core system banking</t>
  </si>
  <si>
    <t>Mengoptimalkan pasca implementasi sistem middleware untuk internal dan eksternal</t>
  </si>
  <si>
    <t>Mengoptimalkan aktivitas migrasi  fitur pada sistem middleware ke production sistem middleware</t>
  </si>
  <si>
    <t>Mengoptimalkan Research  and Development  pada sistem teknologi informasi berbasis value added services</t>
  </si>
  <si>
    <t>Mengembangkan kebijakan dan prosedur teknologi informasi bank berbasis value added services</t>
  </si>
  <si>
    <t>Mengoptimalkan pelaksanaan dan evaluasi pasca implementasi sistem teknologi informasi bank berbasis value added services</t>
  </si>
  <si>
    <t>Mengoptimalkan pengelolaan hubungan institusi dengan counterparty baik bank maupun non bank</t>
  </si>
  <si>
    <t>Mengoptimalkan analisis pemberian dana bergulir atau dana mismatch dalam rangka pengelolaan APEX</t>
  </si>
  <si>
    <t>KPI_TYPE_COMPANY_ID</t>
  </si>
  <si>
    <t>KPI TYPE TITTLE</t>
  </si>
  <si>
    <t>Divisi Kepatuhan</t>
  </si>
  <si>
    <t>Divisi Dana &amp; Jasa</t>
  </si>
  <si>
    <t>Divisi Kredit</t>
  </si>
  <si>
    <t>Divisi Manajemen Risiko</t>
  </si>
  <si>
    <t>Divisi Sumber Daya Manusia</t>
  </si>
  <si>
    <t>Divisi Treasury</t>
  </si>
  <si>
    <t>Divisi Umum &amp; Kesekretariatan</t>
  </si>
  <si>
    <t>Divisi Teknologi Informasi</t>
  </si>
  <si>
    <t>KC Kelas 1-2</t>
  </si>
  <si>
    <t>KC Kelas 3 - 4</t>
  </si>
  <si>
    <t>KCP Kelas 1-2</t>
  </si>
  <si>
    <t xml:space="preserve">KCP Kelas 3-4 </t>
  </si>
  <si>
    <t>Divisi Operasional Keuangan&amp;Akuntansi</t>
  </si>
  <si>
    <t>Divisi Perencanaan Strategis</t>
  </si>
  <si>
    <t>Divisi Satuan Kerja Audit Intern dan Anti Fraud</t>
  </si>
  <si>
    <t>data ini dirubah dan tidak boleh double</t>
  </si>
  <si>
    <t>tidak perlu dirubah, klo sudah bener input idnya otomatis ke isi</t>
  </si>
  <si>
    <t>idnya tinggal tarik aja</t>
  </si>
  <si>
    <t>id company default sama semua 1 company yaitu bank bpd bali</t>
  </si>
  <si>
    <t>KPI_GROUP_DIVISION_ID</t>
  </si>
  <si>
    <t>GROUP TITLE</t>
  </si>
  <si>
    <t>DIVISION</t>
  </si>
  <si>
    <t>DIVISION_ID</t>
  </si>
  <si>
    <t>data ini untuk cek mapping double, (KALO DOUBLE DATANYA AKAN MERAH, COBA HAPUS SUPAYA TIDAK DOUBLE)</t>
  </si>
  <si>
    <t>yang dirubah dan boleh double</t>
  </si>
  <si>
    <t>KPI_GROUP_POSITION_ID</t>
  </si>
  <si>
    <t>GROUP_TIITLE</t>
  </si>
  <si>
    <t>POSITION</t>
  </si>
  <si>
    <t>POSITION_ID</t>
  </si>
  <si>
    <t>Kepala Divisi Dana &amp; Jasa</t>
  </si>
  <si>
    <t>data ini dirubah dan tidak boleh double(KALO DOUBLE DATANYA AKAN MERAH, COBA HAPUS SUPAYA TIDAK DOUBLE)</t>
  </si>
  <si>
    <t>KPI_ACHIEV_SCORE_ID</t>
  </si>
  <si>
    <t>ACHIEV_PCTG_MIN</t>
  </si>
  <si>
    <t>ACHIEV_PCTG_MAX</t>
  </si>
  <si>
    <t>ACHIEV_DURATION_MIN</t>
  </si>
  <si>
    <t>ACHIEV_DURATION_MAX</t>
  </si>
  <si>
    <t>SCORE</t>
  </si>
  <si>
    <t>VALID_START</t>
  </si>
  <si>
    <t>VALID_END</t>
  </si>
  <si>
    <t>720220325001</t>
  </si>
  <si>
    <t>720220325002</t>
  </si>
  <si>
    <t>KPI_LIST_POSITION_ID</t>
  </si>
  <si>
    <t>KPI_TITTLE</t>
  </si>
  <si>
    <t>Corporate culture Index</t>
  </si>
  <si>
    <t>Kepala Bagian Dana &amp; Hubungan Kelembagaan</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</si>
  <si>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</si>
  <si>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pemantauan dan evaluasi sesuai </t>
    </r>
    <r>
      <rPr>
        <i/>
        <sz val="11"/>
        <color theme="1"/>
        <rFont val="Calibri"/>
        <family val="2"/>
      </rPr>
      <t>timeline</t>
    </r>
  </si>
  <si>
    <r>
      <rPr>
        <sz val="11"/>
        <color theme="1"/>
        <rFont val="Calibri"/>
        <family val="2"/>
      </rPr>
      <t xml:space="preserve">Tingkat pemenuhan laporan produk dana dan jasa sesuai </t>
    </r>
    <r>
      <rPr>
        <i/>
        <sz val="11"/>
        <color theme="1"/>
        <rFont val="Calibri"/>
        <family val="2"/>
      </rPr>
      <t>timeline</t>
    </r>
  </si>
  <si>
    <t>Officer Pengembangan Produk &amp; Pemasaran Dana</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</si>
  <si>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</si>
  <si>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pemantauan dan evaluasi sesuai </t>
    </r>
    <r>
      <rPr>
        <i/>
        <sz val="11"/>
        <color theme="1"/>
        <rFont val="Calibri"/>
        <family val="2"/>
      </rPr>
      <t>timeline</t>
    </r>
  </si>
  <si>
    <r>
      <rPr>
        <sz val="11"/>
        <color theme="1"/>
        <rFont val="Calibri"/>
        <family val="2"/>
      </rPr>
      <t xml:space="preserve">Tingkat pemenuhan laporan produk dana dan jasa sesuai </t>
    </r>
    <r>
      <rPr>
        <i/>
        <sz val="11"/>
        <color theme="1"/>
        <rFont val="Calibri"/>
        <family val="2"/>
      </rPr>
      <t>timeline</t>
    </r>
  </si>
  <si>
    <t>Officer Kerjasama &amp; Hubungan Kelembagaan</t>
  </si>
  <si>
    <r>
      <rPr>
        <sz val="11"/>
        <color theme="1"/>
        <rFont val="Calibri"/>
        <family val="2"/>
      </rPr>
      <t xml:space="preserve">Jumlah kejadian </t>
    </r>
    <r>
      <rPr>
        <i/>
        <sz val="11"/>
        <color theme="1"/>
        <rFont val="Calibri"/>
        <family val="2"/>
      </rPr>
      <t>fraud</t>
    </r>
  </si>
  <si>
    <r>
      <rPr>
        <sz val="11"/>
        <color theme="1"/>
        <rFont val="Calibri"/>
        <family val="2"/>
      </rPr>
      <t xml:space="preserve">Tingkat pemenuhan laporan produk dana dan jasa sesuai </t>
    </r>
    <r>
      <rPr>
        <i/>
        <sz val="11"/>
        <color theme="1"/>
        <rFont val="Calibri"/>
        <family val="2"/>
      </rPr>
      <t>timeline</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</si>
  <si>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</si>
  <si>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Jumlah kejadian </t>
    </r>
    <r>
      <rPr>
        <i/>
        <sz val="11"/>
        <color theme="1"/>
        <rFont val="Calibri"/>
        <family val="2"/>
      </rPr>
      <t>fraud</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</si>
  <si>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</si>
  <si>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Jumlah keluhan mayor terhadap kualitas layanan </t>
    </r>
    <r>
      <rPr>
        <i/>
        <sz val="11"/>
        <color theme="1"/>
        <rFont val="Calibri"/>
        <family val="2"/>
      </rPr>
      <t xml:space="preserve">Card Center </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</si>
  <si>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</si>
  <si>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Jumlah keluhan mayor terhadap kualitas layanan </t>
    </r>
    <r>
      <rPr>
        <i/>
        <sz val="11"/>
        <color theme="1"/>
        <rFont val="Calibri"/>
        <family val="2"/>
      </rPr>
      <t>call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</si>
  <si>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</si>
  <si>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</si>
  <si>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</si>
  <si>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</si>
  <si>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</si>
  <si>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</si>
  <si>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Tingkat persepsi </t>
    </r>
    <r>
      <rPr>
        <i/>
        <sz val="11"/>
        <color theme="1"/>
        <rFont val="Calibri"/>
        <family val="2"/>
      </rPr>
      <t xml:space="preserve">nasabah </t>
    </r>
    <r>
      <rPr>
        <sz val="11"/>
        <color theme="1"/>
        <rFont val="Calibri"/>
        <family val="2"/>
      </rPr>
      <t xml:space="preserve"> terhadap merchant </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</si>
  <si>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</si>
  <si>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Jumlah kejadian </t>
    </r>
    <r>
      <rPr>
        <i/>
        <sz val="11"/>
        <color theme="1"/>
        <rFont val="Calibri"/>
        <family val="2"/>
      </rPr>
      <t>fraud</t>
    </r>
  </si>
  <si>
    <t>Officer Service Quality &amp; Call Center</t>
  </si>
  <si>
    <r>
      <rPr>
        <sz val="11"/>
        <color theme="1"/>
        <rFont val="Calibri"/>
        <family val="2"/>
      </rPr>
      <t xml:space="preserve">Jumlah keluhan mayor terhadap kualitas layanan </t>
    </r>
    <r>
      <rPr>
        <i/>
        <sz val="11"/>
        <color theme="1"/>
        <rFont val="Calibri"/>
        <family val="2"/>
      </rPr>
      <t>call center</t>
    </r>
  </si>
  <si>
    <r>
      <rPr>
        <sz val="11"/>
        <color theme="1"/>
        <rFont val="Calibri"/>
        <family val="2"/>
      </rPr>
      <t xml:space="preserve">Jumlah SOP terkini terkait </t>
    </r>
    <r>
      <rPr>
        <i/>
        <sz val="11"/>
        <color theme="1"/>
        <rFont val="Calibri"/>
        <family val="2"/>
      </rPr>
      <t xml:space="preserve">service quality </t>
    </r>
    <r>
      <rPr>
        <sz val="11"/>
        <color theme="1"/>
        <rFont val="Calibri"/>
        <family val="2"/>
      </rPr>
      <t>dan</t>
    </r>
    <r>
      <rPr>
        <i/>
        <sz val="11"/>
        <color theme="1"/>
        <rFont val="Calibri"/>
        <family val="2"/>
      </rPr>
      <t xml:space="preserve"> call center </t>
    </r>
    <r>
      <rPr>
        <sz val="11"/>
        <color theme="1"/>
        <rFont val="Calibri"/>
        <family val="2"/>
      </rPr>
      <t>yang disusun</t>
    </r>
  </si>
  <si>
    <t>Officer Card Center</t>
  </si>
  <si>
    <r>
      <rPr>
        <sz val="11"/>
        <color theme="1"/>
        <rFont val="Calibri"/>
        <family val="2"/>
      </rPr>
      <t xml:space="preserve">Jumlah kejadian </t>
    </r>
    <r>
      <rPr>
        <i/>
        <sz val="11"/>
        <color theme="1"/>
        <rFont val="Calibri"/>
        <family val="2"/>
      </rPr>
      <t>fraud</t>
    </r>
  </si>
  <si>
    <r>
      <rPr>
        <sz val="11"/>
        <color theme="1"/>
        <rFont val="Calibri"/>
        <family val="2"/>
      </rPr>
      <t xml:space="preserve">Jumlah keluhan mayor terhadap kualitas layanan </t>
    </r>
    <r>
      <rPr>
        <i/>
        <sz val="11"/>
        <color theme="1"/>
        <rFont val="Calibri"/>
        <family val="2"/>
      </rPr>
      <t xml:space="preserve">Card Center </t>
    </r>
  </si>
  <si>
    <r>
      <rPr>
        <sz val="11"/>
        <color theme="1"/>
        <rFont val="Calibri"/>
        <family val="2"/>
      </rPr>
      <t xml:space="preserve">Persentase pemenuhan evaluasi dan koordinasi sesuai </t>
    </r>
    <r>
      <rPr>
        <i/>
        <sz val="11"/>
        <color theme="1"/>
        <rFont val="Calibri"/>
        <family val="2"/>
      </rPr>
      <t>timeline</t>
    </r>
  </si>
  <si>
    <r>
      <rPr>
        <sz val="11"/>
        <color theme="1"/>
        <rFont val="Calibri"/>
        <family val="2"/>
      </rPr>
      <t xml:space="preserve">Jumlah SOP terkini terkait </t>
    </r>
    <r>
      <rPr>
        <i/>
        <sz val="11"/>
        <color theme="1"/>
        <rFont val="Calibri"/>
        <family val="2"/>
      </rPr>
      <t xml:space="preserve">card center </t>
    </r>
    <r>
      <rPr>
        <sz val="11"/>
        <color theme="1"/>
        <rFont val="Calibri"/>
        <family val="2"/>
      </rPr>
      <t>yang disusun</t>
    </r>
  </si>
  <si>
    <r>
      <rPr>
        <sz val="11"/>
        <color theme="1"/>
        <rFont val="Calibri"/>
        <family val="2"/>
      </rPr>
      <t xml:space="preserve">Jumlah kejadian </t>
    </r>
    <r>
      <rPr>
        <i/>
        <sz val="11"/>
        <color theme="1"/>
        <rFont val="Calibri"/>
        <family val="2"/>
      </rPr>
      <t>fraud</t>
    </r>
  </si>
  <si>
    <t>Officer Merchant</t>
  </si>
  <si>
    <r>
      <rPr>
        <sz val="11"/>
        <color theme="1"/>
        <rFont val="Calibri"/>
        <family val="2"/>
      </rPr>
      <t xml:space="preserve">Tingkat persepsi </t>
    </r>
    <r>
      <rPr>
        <i/>
        <sz val="11"/>
        <color theme="1"/>
        <rFont val="Calibri"/>
        <family val="2"/>
      </rPr>
      <t xml:space="preserve">nasabah </t>
    </r>
    <r>
      <rPr>
        <sz val="11"/>
        <color theme="1"/>
        <rFont val="Calibri"/>
        <family val="2"/>
      </rPr>
      <t xml:space="preserve"> terhadap </t>
    </r>
    <r>
      <rPr>
        <sz val="11"/>
        <color theme="1"/>
        <rFont val="Calibri"/>
        <family val="2"/>
      </rPr>
      <t>merchant</t>
    </r>
    <r>
      <rPr>
        <i/>
        <sz val="11"/>
        <color theme="1"/>
        <rFont val="Calibri"/>
        <family val="2"/>
      </rPr>
      <t xml:space="preserve"> </t>
    </r>
  </si>
  <si>
    <r>
      <rPr>
        <sz val="11"/>
        <color theme="1"/>
        <rFont val="Calibri"/>
        <family val="2"/>
      </rPr>
      <t xml:space="preserve">Tingkat </t>
    </r>
    <r>
      <rPr>
        <i/>
        <sz val="11"/>
        <color theme="1"/>
        <rFont val="Calibri"/>
        <family val="2"/>
      </rPr>
      <t>up-time</t>
    </r>
    <r>
      <rPr>
        <sz val="11"/>
        <color theme="1"/>
        <rFont val="Calibri"/>
        <family val="2"/>
      </rPr>
      <t xml:space="preserve">  operasional layanan merchant</t>
    </r>
  </si>
  <si>
    <r>
      <rPr>
        <sz val="11"/>
        <color theme="1"/>
        <rFont val="Calibri"/>
        <family val="2"/>
      </rPr>
      <t xml:space="preserve">Persentase pemenuhan koordinasi sesuai </t>
    </r>
    <r>
      <rPr>
        <i/>
        <sz val="11"/>
        <color theme="1"/>
        <rFont val="Calibri"/>
        <family val="2"/>
      </rPr>
      <t>timeline</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</si>
  <si>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</si>
  <si>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Jumlah </t>
    </r>
    <r>
      <rPr>
        <i/>
        <sz val="11"/>
        <color theme="1"/>
        <rFont val="Calibri"/>
        <family val="2"/>
      </rPr>
      <t xml:space="preserve">total delivery channel </t>
    </r>
    <r>
      <rPr>
        <sz val="11"/>
        <color theme="1"/>
        <rFont val="Calibri"/>
        <family val="2"/>
      </rPr>
      <t xml:space="preserve"> (berbasis digital)</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</si>
  <si>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</si>
  <si>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Jumlah kejadian </t>
    </r>
    <r>
      <rPr>
        <i/>
        <sz val="11"/>
        <color theme="1"/>
        <rFont val="Calibri"/>
        <family val="2"/>
      </rPr>
      <t>fraud</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</si>
  <si>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</si>
  <si>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Persentase pemenuhan SLA layanan </t>
    </r>
    <r>
      <rPr>
        <i/>
        <sz val="11"/>
        <color theme="1"/>
        <rFont val="Calibri"/>
        <family val="2"/>
      </rPr>
      <t>digital banking</t>
    </r>
  </si>
  <si>
    <r>
      <rPr>
        <sz val="12"/>
        <color theme="1"/>
        <rFont val="Calibri"/>
        <family val="2"/>
      </rPr>
      <t xml:space="preserve">Kepala Bagian </t>
    </r>
    <r>
      <rPr>
        <i/>
        <sz val="12"/>
        <color theme="1"/>
        <rFont val="Calibri"/>
        <family val="2"/>
      </rPr>
      <t>E-Banking &amp; Digital Banking</t>
    </r>
  </si>
  <si>
    <r>
      <rPr>
        <sz val="11"/>
        <color theme="1"/>
        <rFont val="Calibri"/>
        <family val="2"/>
      </rPr>
      <t>Jumlah keluhan mayor terhadap kualitas layanan</t>
    </r>
    <r>
      <rPr>
        <i/>
        <sz val="11"/>
        <color theme="1"/>
        <rFont val="Calibri"/>
        <family val="2"/>
      </rPr>
      <t xml:space="preserve"> E-Banking</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</si>
  <si>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</si>
  <si>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Persentase pemenuhan peluncuran produk baru sesuai </t>
    </r>
    <r>
      <rPr>
        <i/>
        <sz val="11"/>
        <color theme="1"/>
        <rFont val="Calibri"/>
        <family val="2"/>
      </rPr>
      <t>timeline</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</si>
  <si>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</si>
  <si>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Jumlah </t>
    </r>
    <r>
      <rPr>
        <sz val="11"/>
        <color theme="1"/>
        <rFont val="Calibri"/>
        <family val="2"/>
      </rPr>
      <t>kajian</t>
    </r>
    <r>
      <rPr>
        <i/>
        <sz val="11"/>
        <color theme="1"/>
        <rFont val="Calibri"/>
        <family val="2"/>
      </rPr>
      <t xml:space="preserve">  delivery channel</t>
    </r>
    <r>
      <rPr>
        <sz val="11"/>
        <color theme="1"/>
        <rFont val="Calibri"/>
        <family val="2"/>
      </rPr>
      <t xml:space="preserve"> yang dihasilkan</t>
    </r>
    <r>
      <rPr>
        <i/>
        <sz val="11"/>
        <color theme="1"/>
        <rFont val="Calibri"/>
        <family val="2"/>
      </rPr>
      <t xml:space="preserve"> </t>
    </r>
  </si>
  <si>
    <t>Officer Pengembangan</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</si>
  <si>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</si>
  <si>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peluncuran produk baru sesuai </t>
    </r>
    <r>
      <rPr>
        <i/>
        <sz val="11"/>
        <color theme="1"/>
        <rFont val="Calibri"/>
        <family val="2"/>
      </rPr>
      <t>timeline</t>
    </r>
    <r>
      <rPr>
        <sz val="11"/>
        <color theme="1"/>
        <rFont val="Calibri"/>
        <family val="2"/>
      </rPr>
      <t xml:space="preserve"> (dalam lingkup Bagian EDB)</t>
    </r>
  </si>
  <si>
    <t>Officer E-Banking</t>
  </si>
  <si>
    <r>
      <rPr>
        <sz val="11"/>
        <color theme="1"/>
        <rFont val="Calibri"/>
        <family val="2"/>
      </rPr>
      <t xml:space="preserve">Jumlah </t>
    </r>
    <r>
      <rPr>
        <i/>
        <sz val="11"/>
        <color theme="1"/>
        <rFont val="Calibri"/>
        <family val="2"/>
      </rPr>
      <t>total delivery channel (e-banking</t>
    </r>
    <r>
      <rPr>
        <sz val="11"/>
        <color theme="1"/>
        <rFont val="Calibri"/>
        <family val="2"/>
      </rPr>
      <t>)</t>
    </r>
  </si>
  <si>
    <r>
      <rPr>
        <sz val="11"/>
        <color theme="1"/>
        <rFont val="Calibri"/>
        <family val="2"/>
      </rPr>
      <t xml:space="preserve">Jumlah kejadian </t>
    </r>
    <r>
      <rPr>
        <i/>
        <sz val="11"/>
        <color theme="1"/>
        <rFont val="Calibri"/>
        <family val="2"/>
      </rPr>
      <t>fraud</t>
    </r>
  </si>
  <si>
    <r>
      <rPr>
        <sz val="11"/>
        <color theme="1"/>
        <rFont val="Calibri"/>
        <family val="2"/>
      </rPr>
      <t>Jumlah keluhan mayor terhadap kualitas layanan</t>
    </r>
    <r>
      <rPr>
        <i/>
        <sz val="11"/>
        <color theme="1"/>
        <rFont val="Calibri"/>
        <family val="2"/>
      </rPr>
      <t xml:space="preserve"> E-Banking</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</si>
  <si>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</si>
  <si>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Tingkat pemenuhan penyampaian laporan pengelolaan layanan </t>
    </r>
    <r>
      <rPr>
        <i/>
        <sz val="11"/>
        <color theme="1"/>
        <rFont val="Calibri"/>
        <family val="2"/>
      </rPr>
      <t>E-Banking</t>
    </r>
  </si>
  <si>
    <t>Officer Digital Banking</t>
  </si>
  <si>
    <r>
      <rPr>
        <sz val="11"/>
        <color theme="1"/>
        <rFont val="Calibri"/>
        <family val="2"/>
      </rPr>
      <t xml:space="preserve">Jumlah </t>
    </r>
    <r>
      <rPr>
        <i/>
        <sz val="11"/>
        <color theme="1"/>
        <rFont val="Calibri"/>
        <family val="2"/>
      </rPr>
      <t>total delivery channel (digital banking)</t>
    </r>
  </si>
  <si>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</si>
  <si>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SLA layanan </t>
    </r>
    <r>
      <rPr>
        <i/>
        <sz val="11"/>
        <color theme="1"/>
        <rFont val="Calibri"/>
        <family val="2"/>
      </rPr>
      <t>digital banking</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</si>
  <si>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</si>
  <si>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Tingkat pemenuhan penyampaian laporan pengelolaan layanan </t>
    </r>
    <r>
      <rPr>
        <i/>
        <sz val="11"/>
        <color theme="1"/>
        <rFont val="Calibri"/>
        <family val="2"/>
      </rPr>
      <t>Digital Banking</t>
    </r>
  </si>
  <si>
    <t>Kepala Divisi Kepatuhan</t>
  </si>
  <si>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t>
    </r>
  </si>
  <si>
    <r>
      <rPr>
        <sz val="11"/>
        <color theme="1"/>
        <rFont val="Calibri"/>
        <family val="2"/>
      </rPr>
      <t xml:space="preserve">Jumlah kejadian </t>
    </r>
    <r>
      <rPr>
        <i/>
        <sz val="11"/>
        <color theme="1"/>
        <rFont val="Calibri"/>
        <family val="2"/>
      </rPr>
      <t>fraud</t>
    </r>
  </si>
  <si>
    <t>Kepala Bagian Kepatuhan</t>
  </si>
  <si>
    <r>
      <rPr>
        <sz val="11"/>
        <color theme="1"/>
        <rFont val="Calibri"/>
        <family val="2"/>
      </rPr>
      <t xml:space="preserve">Persentase pemenuhan kualitas kajian kepatuhan atas dokumen kredit, </t>
    </r>
    <r>
      <rPr>
        <sz val="11"/>
        <color theme="1"/>
        <rFont val="Calibri"/>
        <family val="2"/>
      </rPr>
      <t>tresuri</t>
    </r>
    <r>
      <rPr>
        <i/>
        <sz val="11"/>
        <color theme="1"/>
        <rFont val="Calibri"/>
        <family val="2"/>
      </rPr>
      <t xml:space="preserve"> </t>
    </r>
    <r>
      <rPr>
        <sz val="11"/>
        <color theme="1"/>
        <rFont val="Calibri"/>
        <family val="2"/>
      </rPr>
      <t>dan dokumen lainnya</t>
    </r>
  </si>
  <si>
    <r>
      <rPr>
        <sz val="11"/>
        <color theme="1"/>
        <rFont val="Calibri"/>
        <family val="2"/>
      </rPr>
      <t xml:space="preserve">Jumlah kejadian </t>
    </r>
    <r>
      <rPr>
        <i/>
        <sz val="11"/>
        <color theme="1"/>
        <rFont val="Calibri"/>
        <family val="2"/>
      </rPr>
      <t>fraud</t>
    </r>
  </si>
  <si>
    <t>Officer Kebijakan dan Prosedur Operasional &amp; Non Operasional</t>
  </si>
  <si>
    <r>
      <rPr>
        <sz val="11"/>
        <color theme="1"/>
        <rFont val="Calibri"/>
        <family val="2"/>
      </rPr>
      <t xml:space="preserve">Persentase pemenuhan kualitas kajian kepatuhan atas dokumen kredit, </t>
    </r>
    <r>
      <rPr>
        <sz val="11"/>
        <color theme="1"/>
        <rFont val="Calibri"/>
        <family val="2"/>
      </rPr>
      <t>tresuri</t>
    </r>
    <r>
      <rPr>
        <i/>
        <sz val="11"/>
        <color theme="1"/>
        <rFont val="Calibri"/>
        <family val="2"/>
      </rPr>
      <t xml:space="preserve"> </t>
    </r>
    <r>
      <rPr>
        <sz val="11"/>
        <color theme="1"/>
        <rFont val="Calibri"/>
        <family val="2"/>
      </rPr>
      <t>dan dokumen lainnya</t>
    </r>
  </si>
  <si>
    <r>
      <rPr>
        <sz val="11"/>
        <color theme="1"/>
        <rFont val="Calibri"/>
        <family val="2"/>
      </rPr>
      <t xml:space="preserve">Jumlah kejadian </t>
    </r>
    <r>
      <rPr>
        <i/>
        <sz val="11"/>
        <color theme="1"/>
        <rFont val="Calibri"/>
        <family val="2"/>
      </rPr>
      <t>fraud</t>
    </r>
  </si>
  <si>
    <t>Officer  Monitoring &amp; Pelaporan</t>
  </si>
  <si>
    <r>
      <rPr>
        <sz val="11"/>
        <color theme="1"/>
        <rFont val="Calibri"/>
        <family val="2"/>
      </rPr>
      <t xml:space="preserve">Jumlah kejadian </t>
    </r>
    <r>
      <rPr>
        <i/>
        <sz val="11"/>
        <color theme="1"/>
        <rFont val="Calibri"/>
        <family val="2"/>
      </rPr>
      <t>fraud</t>
    </r>
  </si>
  <si>
    <t>Kepala Bagian Unit Kerja Khusus (UKK)</t>
  </si>
  <si>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t>
    </r>
  </si>
  <si>
    <r>
      <rPr>
        <sz val="11"/>
        <color theme="1"/>
        <rFont val="Calibri"/>
        <family val="2"/>
      </rPr>
      <t xml:space="preserve">Jumlah kejadian </t>
    </r>
    <r>
      <rPr>
        <i/>
        <sz val="11"/>
        <color theme="1"/>
        <rFont val="Calibri"/>
        <family val="2"/>
      </rPr>
      <t>fraud</t>
    </r>
  </si>
  <si>
    <t>Officer Monitoring &amp; Evaluasi APU &amp; PPT</t>
  </si>
  <si>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 secara komprehensif dan periodik</t>
    </r>
  </si>
  <si>
    <r>
      <rPr>
        <sz val="11"/>
        <color theme="1"/>
        <rFont val="Calibri"/>
        <family val="2"/>
      </rPr>
      <t xml:space="preserve">Jumlah kejadian </t>
    </r>
    <r>
      <rPr>
        <i/>
        <sz val="11"/>
        <color theme="1"/>
        <rFont val="Calibri"/>
        <family val="2"/>
      </rPr>
      <t>fraud</t>
    </r>
  </si>
  <si>
    <t>Officer Analisis dan Pelaporan APU &amp; PPT</t>
  </si>
  <si>
    <r>
      <rPr>
        <sz val="11"/>
        <color theme="1"/>
        <rFont val="Calibri"/>
        <family val="2"/>
      </rPr>
      <t xml:space="preserve">Jumlah kejadian </t>
    </r>
    <r>
      <rPr>
        <i/>
        <sz val="11"/>
        <color theme="1"/>
        <rFont val="Calibri"/>
        <family val="2"/>
      </rPr>
      <t>fraud</t>
    </r>
  </si>
  <si>
    <t>Kepala Bagian Hukum</t>
  </si>
  <si>
    <r>
      <rPr>
        <sz val="11"/>
        <color theme="1"/>
        <rFont val="Calibri"/>
        <family val="2"/>
      </rPr>
      <t xml:space="preserve">Jumlah kejadian </t>
    </r>
    <r>
      <rPr>
        <i/>
        <sz val="11"/>
        <color theme="1"/>
        <rFont val="Calibri"/>
        <family val="2"/>
      </rPr>
      <t>fraud</t>
    </r>
  </si>
  <si>
    <t>Officer Bantuan Hukum (Litigasi)</t>
  </si>
  <si>
    <r>
      <rPr>
        <sz val="11"/>
        <color theme="1"/>
        <rFont val="Calibri"/>
        <family val="2"/>
      </rPr>
      <t xml:space="preserve">Jumlah kejadian </t>
    </r>
    <r>
      <rPr>
        <i/>
        <sz val="11"/>
        <color theme="1"/>
        <rFont val="Calibri"/>
        <family val="2"/>
      </rPr>
      <t>fraud</t>
    </r>
  </si>
  <si>
    <t>Officer Peraturan &amp; Perundang-undangan (Non Litigasi)</t>
  </si>
  <si>
    <r>
      <rPr>
        <sz val="11"/>
        <color theme="1"/>
        <rFont val="Calibri"/>
        <family val="2"/>
      </rPr>
      <t xml:space="preserve">Jumlah kejadian </t>
    </r>
    <r>
      <rPr>
        <i/>
        <sz val="11"/>
        <color theme="1"/>
        <rFont val="Calibri"/>
        <family val="2"/>
      </rPr>
      <t>fraud</t>
    </r>
  </si>
  <si>
    <t>Kepala Bagian Sistem &amp; Prosedur</t>
  </si>
  <si>
    <r>
      <rPr>
        <sz val="11"/>
        <color theme="1"/>
        <rFont val="Calibri"/>
        <family val="2"/>
      </rPr>
      <t xml:space="preserve">Jumlah kejadian </t>
    </r>
    <r>
      <rPr>
        <i/>
        <sz val="11"/>
        <color theme="1"/>
        <rFont val="Calibri"/>
        <family val="2"/>
      </rPr>
      <t>fraud</t>
    </r>
  </si>
  <si>
    <t>Officer Pengembangan Sistem &amp; Prosedur</t>
  </si>
  <si>
    <t>Kepala Divisi Kredit</t>
  </si>
  <si>
    <t>Kepala Bagian Kredit Korporasi</t>
  </si>
  <si>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</si>
  <si>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t>Officer Relationship Manager</t>
  </si>
  <si>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</si>
  <si>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r>
      <rPr>
        <sz val="11"/>
        <color theme="1"/>
        <rFont val="Calibri"/>
        <family val="2"/>
      </rPr>
      <t xml:space="preserve">Jumlah aktivitas penguatan relasi dengan nasabah atau </t>
    </r>
    <r>
      <rPr>
        <i/>
        <sz val="11"/>
        <color theme="1"/>
        <rFont val="Calibri"/>
        <family val="2"/>
      </rPr>
      <t>lead</t>
    </r>
  </si>
  <si>
    <t>Officer Analis</t>
  </si>
  <si>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</si>
  <si>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r>
      <rPr>
        <sz val="11"/>
        <color theme="1"/>
        <rFont val="Calibri"/>
        <family val="2"/>
      </rPr>
      <t xml:space="preserve">Persentase pemenuhan koordinasi sesuai </t>
    </r>
    <r>
      <rPr>
        <i/>
        <sz val="11"/>
        <color theme="1"/>
        <rFont val="Calibri"/>
        <family val="2"/>
      </rPr>
      <t>timeline</t>
    </r>
  </si>
  <si>
    <t>Kepala Bagian Pengembangan Produk &amp; Administrasi Kredit</t>
  </si>
  <si>
    <t>Officer Pengembangan Produk</t>
  </si>
  <si>
    <t>Officer Administrasi &amp; Pelaporan</t>
  </si>
  <si>
    <t>Wakil Kepala Divisi Kredit</t>
  </si>
  <si>
    <t>Kepala Bagian Kredit Retail, Mikro &amp;  Konsumer</t>
  </si>
  <si>
    <t>Officer Kredit Retail</t>
  </si>
  <si>
    <t>Officer Kredit Mikro &amp; Konsumer</t>
  </si>
  <si>
    <t>Kepala Bagian Penyelamatan Kredit</t>
  </si>
  <si>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</si>
  <si>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r>
      <rPr>
        <sz val="11"/>
        <color theme="1"/>
        <rFont val="Calibri"/>
        <family val="2"/>
      </rPr>
      <t xml:space="preserve">Persentase debitur  yang membaik status </t>
    </r>
    <r>
      <rPr>
        <i/>
        <sz val="11"/>
        <color theme="1"/>
        <rFont val="Calibri"/>
        <family val="2"/>
      </rPr>
      <t>collection</t>
    </r>
    <r>
      <rPr>
        <sz val="11"/>
        <color theme="1"/>
        <rFont val="Calibri"/>
        <family val="2"/>
      </rPr>
      <t>-nya</t>
    </r>
  </si>
  <si>
    <t>Officer Analis Penyelamatan Kredit</t>
  </si>
  <si>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</si>
  <si>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r>
      <rPr>
        <sz val="11"/>
        <color theme="1"/>
        <rFont val="Calibri"/>
        <family val="2"/>
      </rPr>
      <t xml:space="preserve">Persentase debitur  yang membaik status </t>
    </r>
    <r>
      <rPr>
        <i/>
        <sz val="11"/>
        <color theme="1"/>
        <rFont val="Calibri"/>
        <family val="2"/>
      </rPr>
      <t>collection</t>
    </r>
    <r>
      <rPr>
        <sz val="11"/>
        <color theme="1"/>
        <rFont val="Calibri"/>
        <family val="2"/>
      </rPr>
      <t>-nya</t>
    </r>
  </si>
  <si>
    <t>Officer Administrasi Penyelamatan Kredit</t>
  </si>
  <si>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</si>
  <si>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t>Kepala Divisi Manajemen Resiko</t>
  </si>
  <si>
    <r>
      <rPr>
        <i/>
        <sz val="11"/>
        <color theme="1"/>
        <rFont val="Calibri"/>
        <family val="2"/>
      </rPr>
      <t>Risk-based Bank Rating</t>
    </r>
    <r>
      <rPr>
        <sz val="11"/>
        <color theme="1"/>
        <rFont val="Calibri"/>
        <family val="2"/>
      </rPr>
      <t xml:space="preserve"> </t>
    </r>
  </si>
  <si>
    <r>
      <rPr>
        <i/>
        <sz val="11"/>
        <color theme="1"/>
        <rFont val="Calibri"/>
        <family val="2"/>
      </rPr>
      <t>Corporate Culture Index</t>
    </r>
    <r>
      <rPr>
        <sz val="11"/>
        <color theme="1"/>
        <rFont val="Calibri"/>
        <family val="2"/>
      </rPr>
      <t xml:space="preserve"> </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</si>
  <si>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</si>
  <si>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t>Kepala Bagian ERM (Enterprise Risk Manajement)</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</si>
  <si>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</si>
  <si>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</si>
  <si>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</si>
  <si>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</si>
  <si>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t>Officer Kajian &amp; Analisis</t>
  </si>
  <si>
    <r>
      <rPr>
        <sz val="11"/>
        <color theme="1"/>
        <rFont val="Calibri"/>
        <family val="2"/>
      </rPr>
      <t xml:space="preserve">Jumlah kejadian </t>
    </r>
    <r>
      <rPr>
        <i/>
        <sz val="11"/>
        <color theme="1"/>
        <rFont val="Calibri"/>
        <family val="2"/>
      </rPr>
      <t>fraud</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</si>
  <si>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</si>
  <si>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t>Officer Enterprise &amp; Regulatory Reporting</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</si>
  <si>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</si>
  <si>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</si>
  <si>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</si>
  <si>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t>Kepala Bagian Pengendalian Risiko</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</si>
  <si>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</si>
  <si>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</si>
  <si>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t>Officer Pengendalian Risiko Kredit, Pasar dan Likuiditas</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</si>
  <si>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</si>
  <si>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</si>
  <si>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r>
      <rPr>
        <sz val="11"/>
        <color theme="1"/>
        <rFont val="Calibri"/>
        <family val="2"/>
      </rPr>
      <t xml:space="preserve">Jumlah kejadian </t>
    </r>
    <r>
      <rPr>
        <i/>
        <sz val="11"/>
        <color theme="1"/>
        <rFont val="Calibri"/>
        <family val="2"/>
      </rPr>
      <t>fraud</t>
    </r>
  </si>
  <si>
    <t>Officer Pengendalian Risiko Operasional dan Risiko Lainnya</t>
  </si>
  <si>
    <r>
      <rPr>
        <sz val="11"/>
        <color theme="1"/>
        <rFont val="Calibri"/>
        <family val="2"/>
      </rPr>
      <t xml:space="preserve">Persentase pemenuhan kualitas kajian dan laporan Loss Even Database dan </t>
    </r>
    <r>
      <rPr>
        <i/>
        <sz val="11"/>
        <color theme="1"/>
        <rFont val="Calibri"/>
        <family val="2"/>
      </rPr>
      <t>Key Risk Indicator secara valid dan akurat</t>
    </r>
  </si>
  <si>
    <t>Kepala Divisi Sumber Daya Manusia</t>
  </si>
  <si>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</si>
  <si>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</si>
  <si>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Jumlah kejadian </t>
    </r>
    <r>
      <rPr>
        <i/>
        <sz val="11"/>
        <color theme="1"/>
        <rFont val="Calibri"/>
        <family val="2"/>
      </rPr>
      <t>fraud</t>
    </r>
  </si>
  <si>
    <t>Kepala Bagian Pengembangan &amp; Budaya Kerja</t>
  </si>
  <si>
    <r>
      <rPr>
        <sz val="11"/>
        <color theme="1"/>
        <rFont val="Calibri"/>
        <family val="2"/>
      </rPr>
      <t xml:space="preserve">Persentase pemenuhan </t>
    </r>
    <r>
      <rPr>
        <i/>
        <sz val="11"/>
        <color theme="1"/>
        <rFont val="Calibri"/>
        <family val="2"/>
      </rPr>
      <t xml:space="preserve">successor </t>
    </r>
    <r>
      <rPr>
        <sz val="11"/>
        <color theme="1"/>
        <rFont val="Calibri"/>
        <family val="2"/>
      </rPr>
      <t xml:space="preserve">untuk setiap jabatan kunci </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</si>
  <si>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</si>
  <si>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</si>
  <si>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Jumlah kejadian </t>
    </r>
    <r>
      <rPr>
        <i/>
        <sz val="11"/>
        <color theme="1"/>
        <rFont val="Calibri"/>
        <family val="2"/>
      </rPr>
      <t xml:space="preserve">fraud </t>
    </r>
  </si>
  <si>
    <r>
      <rPr>
        <sz val="11"/>
        <color theme="1"/>
        <rFont val="Calibri"/>
        <family val="2"/>
      </rPr>
      <t xml:space="preserve">Persentase pemenuhan </t>
    </r>
    <r>
      <rPr>
        <i/>
        <sz val="11"/>
        <color theme="1"/>
        <rFont val="Calibri"/>
        <family val="2"/>
      </rPr>
      <t xml:space="preserve">talent pool </t>
    </r>
    <r>
      <rPr>
        <sz val="11"/>
        <color theme="1"/>
        <rFont val="Calibri"/>
        <family val="2"/>
      </rPr>
      <t>sesuai SLA</t>
    </r>
  </si>
  <si>
    <r>
      <rPr>
        <sz val="11"/>
        <color theme="1"/>
        <rFont val="Calibri"/>
        <family val="2"/>
      </rPr>
      <t xml:space="preserve">Jumlah kejadian </t>
    </r>
    <r>
      <rPr>
        <i/>
        <sz val="11"/>
        <color theme="1"/>
        <rFont val="Calibri"/>
        <family val="2"/>
      </rPr>
      <t xml:space="preserve">fraud </t>
    </r>
  </si>
  <si>
    <t>Officer Manajemen Kinerja SDM</t>
  </si>
  <si>
    <r>
      <rPr>
        <sz val="11"/>
        <color theme="1"/>
        <rFont val="Calibri"/>
        <family val="2"/>
      </rPr>
      <t xml:space="preserve">Persentase penyelesaiaan review/kajian identifikasi dan pemetaan jabatan kunci dan karyawan-karyawan potensial </t>
    </r>
    <r>
      <rPr>
        <sz val="11"/>
        <color theme="1"/>
        <rFont val="Calibri"/>
        <family val="2"/>
      </rPr>
      <t>(</t>
    </r>
    <r>
      <rPr>
        <i/>
        <sz val="11"/>
        <color theme="1"/>
        <rFont val="Calibri"/>
        <family val="2"/>
      </rPr>
      <t>talent pool</t>
    </r>
    <r>
      <rPr>
        <sz val="11"/>
        <color theme="1"/>
        <rFont val="Calibri"/>
        <family val="2"/>
      </rPr>
      <t>) secara tepat waktu.</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</si>
  <si>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</si>
  <si>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</si>
  <si>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Persentase penyelesaian review dan/atau pengembangan program-program terkait pengembangan karyawan yang tergolong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</si>
  <si>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Persentase penyelesaian kajian review/pengembangan jalur karir bagi karyawan-karyawan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</si>
  <si>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Persentase penyelesaian assessmen kompetensi terhadap karyawan </t>
    </r>
    <r>
      <rPr>
        <i/>
        <sz val="11"/>
        <color theme="1"/>
        <rFont val="Calibri"/>
        <family val="2"/>
      </rPr>
      <t xml:space="preserve">High Potential/Successor </t>
    </r>
    <r>
      <rPr>
        <sz val="11"/>
        <color theme="1"/>
        <rFont val="Calibri"/>
        <family val="2"/>
      </rPr>
      <t>secara tepat waktu.</t>
    </r>
  </si>
  <si>
    <r>
      <rPr>
        <sz val="11"/>
        <color theme="1"/>
        <rFont val="Calibri"/>
        <family val="2"/>
      </rPr>
      <t xml:space="preserve">Jumlah kejadian </t>
    </r>
    <r>
      <rPr>
        <i/>
        <sz val="11"/>
        <color theme="1"/>
        <rFont val="Calibri"/>
        <family val="2"/>
      </rPr>
      <t xml:space="preserve">fraud </t>
    </r>
  </si>
  <si>
    <t>Officer Budaya Kerja</t>
  </si>
  <si>
    <r>
      <rPr>
        <sz val="11"/>
        <color theme="1"/>
        <rFont val="Calibri"/>
        <family val="2"/>
      </rPr>
      <t xml:space="preserve">Jumlah kejadian </t>
    </r>
    <r>
      <rPr>
        <i/>
        <sz val="11"/>
        <color theme="1"/>
        <rFont val="Calibri"/>
        <family val="2"/>
      </rPr>
      <t>fraud</t>
    </r>
  </si>
  <si>
    <t>Kepala Bagian Remunerasi &amp; SIM SDM</t>
  </si>
  <si>
    <r>
      <rPr>
        <sz val="11"/>
        <color theme="1"/>
        <rFont val="Calibri"/>
        <family val="2"/>
      </rPr>
      <t xml:space="preserve">Persentase pemenuhan pengembangan dan/atau </t>
    </r>
    <r>
      <rPr>
        <i/>
        <sz val="11"/>
        <color theme="1"/>
        <rFont val="Calibri"/>
        <family val="2"/>
      </rPr>
      <t xml:space="preserve">maintenance </t>
    </r>
    <r>
      <rPr>
        <sz val="11"/>
        <color theme="1"/>
        <rFont val="Calibri"/>
        <family val="2"/>
      </rPr>
      <t xml:space="preserve">Sistem </t>
    </r>
    <r>
      <rPr>
        <sz val="11"/>
        <color theme="1"/>
        <rFont val="Calibri"/>
        <family val="2"/>
      </rPr>
      <t>Informasi Manajemen (SIM) SDM sesuai kebijakan/ketentuan bank</t>
    </r>
  </si>
  <si>
    <r>
      <rPr>
        <sz val="11"/>
        <color theme="1"/>
        <rFont val="Calibri"/>
        <family val="2"/>
      </rPr>
      <t xml:space="preserve">Persentase keakuratan dan keterkinian </t>
    </r>
    <r>
      <rPr>
        <i/>
        <sz val="11"/>
        <color theme="1"/>
        <rFont val="Calibri"/>
        <family val="2"/>
      </rPr>
      <t xml:space="preserve">database </t>
    </r>
    <r>
      <rPr>
        <sz val="11"/>
        <color theme="1"/>
        <rFont val="Calibri"/>
        <family val="2"/>
      </rPr>
      <t xml:space="preserve">dalam Sistem Informasi Manajemen (SIM) SDM </t>
    </r>
  </si>
  <si>
    <r>
      <rPr>
        <sz val="11"/>
        <color theme="1"/>
        <rFont val="Calibri"/>
        <family val="2"/>
      </rPr>
      <t xml:space="preserve">Jumlah kejadian </t>
    </r>
    <r>
      <rPr>
        <i/>
        <sz val="11"/>
        <color theme="1"/>
        <rFont val="Calibri"/>
        <family val="2"/>
      </rPr>
      <t xml:space="preserve">fraud </t>
    </r>
  </si>
  <si>
    <t>Officer SIM dan Pengelolaan SDM</t>
  </si>
  <si>
    <r>
      <rPr>
        <sz val="11"/>
        <color theme="1"/>
        <rFont val="Calibri"/>
        <family val="2"/>
      </rPr>
      <t xml:space="preserve">Persentase pemenuhan pengembangan dan/atau </t>
    </r>
    <r>
      <rPr>
        <i/>
        <sz val="11"/>
        <color theme="1"/>
        <rFont val="Calibri"/>
        <family val="2"/>
      </rPr>
      <t xml:space="preserve">maintenance </t>
    </r>
    <r>
      <rPr>
        <sz val="11"/>
        <color theme="1"/>
        <rFont val="Calibri"/>
        <family val="2"/>
      </rPr>
      <t xml:space="preserve">Sistem </t>
    </r>
    <r>
      <rPr>
        <sz val="11"/>
        <color theme="1"/>
        <rFont val="Calibri"/>
        <family val="2"/>
      </rPr>
      <t>Informasi Manajemen (SIM) SDM sesuai kebijakan/ketentuan bank</t>
    </r>
  </si>
  <si>
    <r>
      <rPr>
        <sz val="11"/>
        <color theme="1"/>
        <rFont val="Calibri"/>
        <family val="2"/>
      </rPr>
      <t xml:space="preserve">Persentase keakuratan dan keterkinian </t>
    </r>
    <r>
      <rPr>
        <i/>
        <sz val="11"/>
        <color theme="1"/>
        <rFont val="Calibri"/>
        <family val="2"/>
      </rPr>
      <t xml:space="preserve">database </t>
    </r>
    <r>
      <rPr>
        <sz val="11"/>
        <color theme="1"/>
        <rFont val="Calibri"/>
        <family val="2"/>
      </rPr>
      <t xml:space="preserve">dalam Sistem Informasi Manajemen (SIM) SDM </t>
    </r>
  </si>
  <si>
    <r>
      <rPr>
        <sz val="11"/>
        <color theme="1"/>
        <rFont val="Calibri"/>
        <family val="2"/>
      </rPr>
      <t xml:space="preserve">Jumlah kejadian </t>
    </r>
    <r>
      <rPr>
        <i/>
        <sz val="11"/>
        <color theme="1"/>
        <rFont val="Calibri"/>
        <family val="2"/>
      </rPr>
      <t xml:space="preserve">fraud </t>
    </r>
  </si>
  <si>
    <r>
      <rPr>
        <sz val="11"/>
        <color theme="1"/>
        <rFont val="Calibri"/>
        <family val="2"/>
      </rPr>
      <t xml:space="preserve">Jumlah kejadian </t>
    </r>
    <r>
      <rPr>
        <i/>
        <sz val="11"/>
        <color theme="1"/>
        <rFont val="Calibri"/>
        <family val="2"/>
      </rPr>
      <t>fraud</t>
    </r>
  </si>
  <si>
    <t>Kepala Bagian Pelatihan &amp; Pembinaan SDM</t>
  </si>
  <si>
    <r>
      <rPr>
        <sz val="11"/>
        <color theme="1"/>
        <rFont val="Calibri"/>
        <family val="2"/>
      </rPr>
      <t xml:space="preserve">Persentase pemenuhan </t>
    </r>
    <r>
      <rPr>
        <i/>
        <sz val="11"/>
        <color theme="1"/>
        <rFont val="Calibri"/>
        <family val="2"/>
      </rPr>
      <t xml:space="preserve">successor </t>
    </r>
    <r>
      <rPr>
        <sz val="11"/>
        <color theme="1"/>
        <rFont val="Calibri"/>
        <family val="2"/>
      </rPr>
      <t xml:space="preserve">untuk setiap jabatan kunci </t>
    </r>
  </si>
  <si>
    <r>
      <rPr>
        <sz val="11"/>
        <color theme="1"/>
        <rFont val="Calibri"/>
        <family val="2"/>
      </rPr>
      <t xml:space="preserve">Jumlah kejadian </t>
    </r>
    <r>
      <rPr>
        <i/>
        <sz val="11"/>
        <color theme="1"/>
        <rFont val="Calibri"/>
        <family val="2"/>
      </rPr>
      <t xml:space="preserve">fraud </t>
    </r>
  </si>
  <si>
    <t>Officer Perencanaan &amp; Penyelenggaraan Pelatihan</t>
  </si>
  <si>
    <r>
      <rPr>
        <sz val="11"/>
        <color theme="1"/>
        <rFont val="Calibri"/>
        <family val="2"/>
      </rPr>
      <t xml:space="preserve">Persentase penyelenggaraan program pengembangan bagi </t>
    </r>
    <r>
      <rPr>
        <i/>
        <sz val="11"/>
        <color theme="1"/>
        <rFont val="Calibri"/>
        <family val="2"/>
      </rPr>
      <t xml:space="preserve">High Potential/ Successor </t>
    </r>
    <r>
      <rPr>
        <sz val="11"/>
        <color theme="1"/>
        <rFont val="Calibri"/>
        <family val="2"/>
      </rPr>
      <t>secara tepat waktu</t>
    </r>
  </si>
  <si>
    <t>Officer Pemantauan dan Pembinaan SDM</t>
  </si>
  <si>
    <t>Kepala Cabang Kelas 1/2</t>
  </si>
  <si>
    <t>37001</t>
  </si>
  <si>
    <t>Wakil Kepala Cabang Kelas 3/4</t>
  </si>
  <si>
    <t>37002</t>
  </si>
  <si>
    <t>Kepala Cabang Pembantu [1]</t>
  </si>
  <si>
    <t>37003</t>
  </si>
  <si>
    <t>Kepala Kantor Kas</t>
  </si>
  <si>
    <t>37004</t>
  </si>
  <si>
    <t>Kepala Seksi Operasional</t>
  </si>
  <si>
    <t>37005</t>
  </si>
  <si>
    <t>Kepala Seksi Bisnis</t>
  </si>
  <si>
    <t>37006</t>
  </si>
  <si>
    <t>Dealer</t>
  </si>
  <si>
    <t>37007</t>
  </si>
  <si>
    <t>Seksi Pelayanan tunai/non tunai</t>
  </si>
  <si>
    <t>37008</t>
  </si>
  <si>
    <t>Seksi Unit Kontrol Internal</t>
  </si>
  <si>
    <t>37009</t>
  </si>
  <si>
    <t>Kasi. Kredit</t>
  </si>
  <si>
    <t>37010</t>
  </si>
  <si>
    <t>Seksi Pemasaran Kredit</t>
  </si>
  <si>
    <t>37011</t>
  </si>
  <si>
    <t>Kasi. Penyelamatan Kredit</t>
  </si>
  <si>
    <t>37012</t>
  </si>
  <si>
    <t>Analis Kredit</t>
  </si>
  <si>
    <t>37013</t>
  </si>
  <si>
    <t>Customer Service</t>
  </si>
  <si>
    <t>37014</t>
  </si>
  <si>
    <t>Pelaksana Money Canger</t>
  </si>
  <si>
    <t>37015</t>
  </si>
  <si>
    <t>Teller</t>
  </si>
  <si>
    <t>37017</t>
  </si>
  <si>
    <t>Teller Samsat</t>
  </si>
  <si>
    <t>37018</t>
  </si>
  <si>
    <t>Dukungan Operasional Cabang</t>
  </si>
  <si>
    <t>37019</t>
  </si>
  <si>
    <t>Penyelamatan Kredit</t>
  </si>
  <si>
    <t>37020</t>
  </si>
  <si>
    <t>Officer Sekretaris Direksi</t>
  </si>
  <si>
    <t>37021</t>
  </si>
  <si>
    <t>Satpam</t>
  </si>
  <si>
    <t>37022</t>
  </si>
  <si>
    <t>Sopir</t>
  </si>
  <si>
    <t>37023</t>
  </si>
  <si>
    <t>Kepala Bidang Pelayanan Nasabah</t>
  </si>
  <si>
    <t>37024</t>
  </si>
  <si>
    <t>37025</t>
  </si>
  <si>
    <t>Teller PPOB</t>
  </si>
  <si>
    <t>37026</t>
  </si>
  <si>
    <t>Teller Pajak</t>
  </si>
  <si>
    <t>37027</t>
  </si>
  <si>
    <t>Wakil Kepala Cabang Bisnis</t>
  </si>
  <si>
    <t>37028</t>
  </si>
  <si>
    <t>Wakil Kepala Cabang Operasional</t>
  </si>
  <si>
    <t>37029</t>
  </si>
  <si>
    <t>Kabid. Back Office</t>
  </si>
  <si>
    <t>37030</t>
  </si>
  <si>
    <t>Kepala Divisi Teknologi &amp; Akuntansi</t>
  </si>
  <si>
    <t>37031</t>
  </si>
  <si>
    <t>Kabid. DOC</t>
  </si>
  <si>
    <t>37032</t>
  </si>
  <si>
    <t>Kepala Divisi Umum &amp; Kesekretariatan</t>
  </si>
  <si>
    <t>37033</t>
  </si>
  <si>
    <t>Kabid. Kredit</t>
  </si>
  <si>
    <t>37034</t>
  </si>
  <si>
    <t>Kabid. Pelayanan Nasabah</t>
  </si>
  <si>
    <t>37035</t>
  </si>
  <si>
    <t>Kepala Bidang Penyelamatan Kredit</t>
  </si>
  <si>
    <t>37036</t>
  </si>
  <si>
    <t>Head Teller</t>
  </si>
  <si>
    <t>37037</t>
  </si>
  <si>
    <t>Back Office</t>
  </si>
  <si>
    <t>37038</t>
  </si>
  <si>
    <t>Kasi. SKNBI</t>
  </si>
  <si>
    <t>37039</t>
  </si>
  <si>
    <t>Kliring SKNBI</t>
  </si>
  <si>
    <t>37040</t>
  </si>
  <si>
    <t>Officer Kesekretariatan &amp; Protokol</t>
  </si>
  <si>
    <t>37041</t>
  </si>
  <si>
    <t>Officer  Pengelolaan  Program &amp; Laporan CSR</t>
  </si>
  <si>
    <t>37043</t>
  </si>
  <si>
    <t>Bagian Kredit Korporasi Divisi Kredit</t>
  </si>
  <si>
    <t>37044</t>
  </si>
  <si>
    <t>Kepala Bagian Humas &amp; CSR</t>
  </si>
  <si>
    <t>37045</t>
  </si>
  <si>
    <t>Officer Logistik</t>
  </si>
  <si>
    <t>37046</t>
  </si>
  <si>
    <t>37048</t>
  </si>
  <si>
    <t>Officer Pengembangan Produk Divisi Renstra</t>
  </si>
  <si>
    <t>37049</t>
  </si>
  <si>
    <t>Officer Administrasi dan Pelaporan Divisi Kredit</t>
  </si>
  <si>
    <t>37050</t>
  </si>
  <si>
    <t>Officer Analisa &amp; Kajian</t>
  </si>
  <si>
    <t>37051</t>
  </si>
  <si>
    <t>Administrasi dan Laporan</t>
  </si>
  <si>
    <t>37052</t>
  </si>
  <si>
    <t>Pelaksana</t>
  </si>
  <si>
    <t>37053</t>
  </si>
  <si>
    <t>Bagian Perencanaan Strategis &amp; Riset Divisi Renstra</t>
  </si>
  <si>
    <t>37054</t>
  </si>
  <si>
    <t>Bagian Project Management Divisi Renstra</t>
  </si>
  <si>
    <t>37055</t>
  </si>
  <si>
    <t>Bagian Pengembangan Produk &amp; Organisasi Divisi Renstra</t>
  </si>
  <si>
    <t>37056</t>
  </si>
  <si>
    <t>Bagian Pengadaan.</t>
  </si>
  <si>
    <t>37057</t>
  </si>
  <si>
    <t>Bagian Pengendalian Resiko Divisi MRO</t>
  </si>
  <si>
    <t>37058</t>
  </si>
  <si>
    <t>Kepala Bagian Kesekretariatan &amp; Protokol</t>
  </si>
  <si>
    <t>37059</t>
  </si>
  <si>
    <t>Officer Keamanan &amp; Kebersihan</t>
  </si>
  <si>
    <t>37060</t>
  </si>
  <si>
    <t>Kepala Bagian Jasa &amp; Pelayanan</t>
  </si>
  <si>
    <t>37061</t>
  </si>
  <si>
    <t>Bagian Unit Kerja Khusus Divisi Kepatuhan</t>
  </si>
  <si>
    <t>37062</t>
  </si>
  <si>
    <t>Bagian Hukum Divisi Kepatuhan</t>
  </si>
  <si>
    <t>37063</t>
  </si>
  <si>
    <t>Bagian Kepatuhan Divisi Kepatuhan</t>
  </si>
  <si>
    <t>37064</t>
  </si>
  <si>
    <t>Kepala Bagian Arsip</t>
  </si>
  <si>
    <t>37065</t>
  </si>
  <si>
    <t>37066</t>
  </si>
  <si>
    <t>Kepala Bagian Pengadaan</t>
  </si>
  <si>
    <t>37067</t>
  </si>
  <si>
    <t>Officer Pemasaran Dana &amp; Jasa</t>
  </si>
  <si>
    <t>37068</t>
  </si>
  <si>
    <t>37069</t>
  </si>
  <si>
    <t>Bagian Administrasi SDM Divisi SDM</t>
  </si>
  <si>
    <t>37070</t>
  </si>
  <si>
    <t>Bagian Pengembangan SDM Divisi SDM</t>
  </si>
  <si>
    <t>37071</t>
  </si>
  <si>
    <t>Senior Officer (SOR)</t>
  </si>
  <si>
    <t>37072</t>
  </si>
  <si>
    <t>Officer Kompensasi, Penggajian &amp; SIM SDM Divisi SDM</t>
  </si>
  <si>
    <t>37073</t>
  </si>
  <si>
    <t>Officer Rekrutmen &amp; Seleksi SDM Divisi SDM</t>
  </si>
  <si>
    <t>37074</t>
  </si>
  <si>
    <t>Pemb.Pelaksana</t>
  </si>
  <si>
    <t>37075</t>
  </si>
  <si>
    <t>Bagian CSR Divisi SEKPER</t>
  </si>
  <si>
    <t>37076</t>
  </si>
  <si>
    <t>Bagian Sekretariat Dekom</t>
  </si>
  <si>
    <t>37077</t>
  </si>
  <si>
    <t>Bagian Humas &amp; Kesekretariatan Divisi SEKPER</t>
  </si>
  <si>
    <t>37078</t>
  </si>
  <si>
    <t>Asisten Officer (AOR) Sekretaris Direksi</t>
  </si>
  <si>
    <t>37079</t>
  </si>
  <si>
    <t>37080</t>
  </si>
  <si>
    <t>Sekretaris Direksi</t>
  </si>
  <si>
    <t>37081</t>
  </si>
  <si>
    <t>Bagian Manajemen Aset &amp; Arsip Divisi ADM</t>
  </si>
  <si>
    <t>37082</t>
  </si>
  <si>
    <t>Bagian Pengadaan Divisi ADM</t>
  </si>
  <si>
    <t>37083</t>
  </si>
  <si>
    <t>Officer Pengelolaan Asset &amp; Arsip Divisi ADM</t>
  </si>
  <si>
    <t>37084</t>
  </si>
  <si>
    <t>37085</t>
  </si>
  <si>
    <t>37086</t>
  </si>
  <si>
    <t>37087</t>
  </si>
  <si>
    <t>Kepala Bagian Operasional</t>
  </si>
  <si>
    <t>37088</t>
  </si>
  <si>
    <t>Officer Pengawasan Pasif</t>
  </si>
  <si>
    <t>37089</t>
  </si>
  <si>
    <t>Kearsipan</t>
  </si>
  <si>
    <t>37090</t>
  </si>
  <si>
    <t>Bagian Jasa &amp; Pelayanan Divisi DJA</t>
  </si>
  <si>
    <t>37092</t>
  </si>
  <si>
    <t>Bagian Dana Divisi DJA</t>
  </si>
  <si>
    <t>37093</t>
  </si>
  <si>
    <t>37094</t>
  </si>
  <si>
    <t>37095</t>
  </si>
  <si>
    <t>Officer Pengembangan Produk &amp; Jasa</t>
  </si>
  <si>
    <t>37096</t>
  </si>
  <si>
    <t>Officer E-Banking &amp; Kerjasama Layanan</t>
  </si>
  <si>
    <t>37097</t>
  </si>
  <si>
    <t>37098</t>
  </si>
  <si>
    <t>Bagian Likuiditas Divisi Treasuri</t>
  </si>
  <si>
    <t>37099</t>
  </si>
  <si>
    <t>Bagian Luar negeri Divisi Treasuri</t>
  </si>
  <si>
    <t>37100</t>
  </si>
  <si>
    <t>Bagian Treasuri Divisi Treasuri</t>
  </si>
  <si>
    <t>37101</t>
  </si>
  <si>
    <t>37102</t>
  </si>
  <si>
    <t>Officer Relationship Manager Korporasi</t>
  </si>
  <si>
    <t>37103</t>
  </si>
  <si>
    <t>Kepala Bagian  Manajemen Aktiva Tetap &amp; Inventaris</t>
  </si>
  <si>
    <t>37104</t>
  </si>
  <si>
    <t>Wakil Kepala Satuan Kerja Audit Intern &amp; Anti Fraud</t>
  </si>
  <si>
    <t>37105</t>
  </si>
  <si>
    <t>37106</t>
  </si>
  <si>
    <t>Bagian Pengembangan Aplikasi Divisi TIF</t>
  </si>
  <si>
    <t>37107</t>
  </si>
  <si>
    <t>Bagian Oprasional &amp; Data Centre</t>
  </si>
  <si>
    <t>37108</t>
  </si>
  <si>
    <t>Bagian Technical Support Divisi TIF</t>
  </si>
  <si>
    <t>37109</t>
  </si>
  <si>
    <t>Officer Pelayanan Call Center  &amp; ATM Center</t>
  </si>
  <si>
    <t>37110</t>
  </si>
  <si>
    <t>Kepala Bagian Dana &amp; Pengembangan Produk</t>
  </si>
  <si>
    <t>37111</t>
  </si>
  <si>
    <t>Wakil Kepala Divisi Umum &amp; Kesekretariatan</t>
  </si>
  <si>
    <t>37112</t>
  </si>
  <si>
    <t>Operasional</t>
  </si>
  <si>
    <t>37113</t>
  </si>
  <si>
    <t>Officer Pengelolaan Aktiva Tetap &amp; Inventaris</t>
  </si>
  <si>
    <t>37114</t>
  </si>
  <si>
    <t>Jaringan</t>
  </si>
  <si>
    <t>37116</t>
  </si>
  <si>
    <t>Bagian Akuntansi &amp; Keuangan Divisi OAK</t>
  </si>
  <si>
    <t>37117</t>
  </si>
  <si>
    <t>Bagian Operasional Divisi OAK</t>
  </si>
  <si>
    <t>37118</t>
  </si>
  <si>
    <t>Yunior Officer (YOR)</t>
  </si>
  <si>
    <t>37119</t>
  </si>
  <si>
    <t>Kepala Bidang Dukungan Operasional Cabang</t>
  </si>
  <si>
    <t>37120</t>
  </si>
  <si>
    <t>Kepala Bidang Dana &amp; Jasa</t>
  </si>
  <si>
    <t>37122</t>
  </si>
  <si>
    <t>Kepala Bidang Back Office</t>
  </si>
  <si>
    <t>37123</t>
  </si>
  <si>
    <t>Assisten Officer</t>
  </si>
  <si>
    <t>37124</t>
  </si>
  <si>
    <t>Kepala Seksi Pelayanan Nasabah</t>
  </si>
  <si>
    <t>37125</t>
  </si>
  <si>
    <t>Kepala Seksi Dukungan Operasional Cabang</t>
  </si>
  <si>
    <t>37126</t>
  </si>
  <si>
    <t>Kepala Seksi Hukum &amp; Administrasi Kredit</t>
  </si>
  <si>
    <t>37127</t>
  </si>
  <si>
    <t>Yunior Officer</t>
  </si>
  <si>
    <t>37128</t>
  </si>
  <si>
    <t>Akuntansi &amp; Verivikasi</t>
  </si>
  <si>
    <t>37129</t>
  </si>
  <si>
    <t>Bagian Audit I SAF</t>
  </si>
  <si>
    <t>37130</t>
  </si>
  <si>
    <t>Bagian Anti Fraud &amp; Pengawasan Pasif SKAI dan Anti Fraud</t>
  </si>
  <si>
    <t>37131</t>
  </si>
  <si>
    <t>Bagian Audit II SAF</t>
  </si>
  <si>
    <t>37132</t>
  </si>
  <si>
    <t>Officer Audit Bisnis Audit I SAF</t>
  </si>
  <si>
    <t>37133</t>
  </si>
  <si>
    <t>Asisten Oficer (AOR) Audit Oprasional Audit II</t>
  </si>
  <si>
    <t>37134</t>
  </si>
  <si>
    <t>Officer Audit Bisnis Audit II SAF</t>
  </si>
  <si>
    <t>37135</t>
  </si>
  <si>
    <t>Audit Kredit</t>
  </si>
  <si>
    <t>37136</t>
  </si>
  <si>
    <t>Audit Operasional</t>
  </si>
  <si>
    <t>37137</t>
  </si>
  <si>
    <t>Kepala Cabang Kelas 3/4</t>
  </si>
  <si>
    <t>37138</t>
  </si>
  <si>
    <t>Direktur Utama</t>
  </si>
  <si>
    <t>37140</t>
  </si>
  <si>
    <t>Direktur Bisnis Non Kredit</t>
  </si>
  <si>
    <t>37141</t>
  </si>
  <si>
    <t>Direktur Operasional</t>
  </si>
  <si>
    <t>37142</t>
  </si>
  <si>
    <t>Direktur Kredit</t>
  </si>
  <si>
    <t>37143</t>
  </si>
  <si>
    <t>Direktur Kepatuhan</t>
  </si>
  <si>
    <t>37144</t>
  </si>
  <si>
    <t>Komisaris Utama</t>
  </si>
  <si>
    <t>37145</t>
  </si>
  <si>
    <t xml:space="preserve">Komisaris  </t>
  </si>
  <si>
    <t>37146</t>
  </si>
  <si>
    <t>Komisaris non independen</t>
  </si>
  <si>
    <t>37147</t>
  </si>
  <si>
    <t>Komisaris independen</t>
  </si>
  <si>
    <t>37148</t>
  </si>
  <si>
    <t>Teller Over Booking</t>
  </si>
  <si>
    <t>37149</t>
  </si>
  <si>
    <t>Kasi. Dukungan Operasional Cabang</t>
  </si>
  <si>
    <t>37150</t>
  </si>
  <si>
    <t>Pelaksana Pengembangan Produk &amp; Jasa</t>
  </si>
  <si>
    <t>110520161</t>
  </si>
  <si>
    <t>Pelaksana Relationship Manager Korporasi</t>
  </si>
  <si>
    <t>110520162</t>
  </si>
  <si>
    <t>Pelaksana Pemasaran Dana &amp; Jasa</t>
  </si>
  <si>
    <t>110520163</t>
  </si>
  <si>
    <t>Pelaksana Card Center</t>
  </si>
  <si>
    <t>110520164</t>
  </si>
  <si>
    <t>Pelaksana Pelayanan Call Center &amp; ATM Center</t>
  </si>
  <si>
    <t>110520165</t>
  </si>
  <si>
    <t>Pelaksana E-Banking &amp; Kerjasama Layanan</t>
  </si>
  <si>
    <t>110520166</t>
  </si>
  <si>
    <t>Pelaksana Monitoring &amp; Pelaporan</t>
  </si>
  <si>
    <t>110520168</t>
  </si>
  <si>
    <t>Pelaksana Monitoring &amp; Evaluasi APU &amp; PPT</t>
  </si>
  <si>
    <t>110520169</t>
  </si>
  <si>
    <t>Pelaksana Analisa &amp; Pelaporan APU &amp; PPT</t>
  </si>
  <si>
    <t>110520170</t>
  </si>
  <si>
    <t>Pelaksana Bantuan Hukum (Litigasi)</t>
  </si>
  <si>
    <t>110520171</t>
  </si>
  <si>
    <t>Pelaksana Peraturan &amp; Perundang-Undangan (Non Litigasi)</t>
  </si>
  <si>
    <t>110520172</t>
  </si>
  <si>
    <t>Pelaksana Pengembangan Sistem &amp; Prosedur</t>
  </si>
  <si>
    <t>110520173</t>
  </si>
  <si>
    <t>Pelaksana Relationship Manager</t>
  </si>
  <si>
    <t>110520174</t>
  </si>
  <si>
    <t>Pelaksana Analis</t>
  </si>
  <si>
    <t>110520175</t>
  </si>
  <si>
    <t>Pelaksana Administrasi &amp; Pelaporan</t>
  </si>
  <si>
    <t>110520176</t>
  </si>
  <si>
    <t>Pelaksana Pengembangan Produk</t>
  </si>
  <si>
    <t>110520177</t>
  </si>
  <si>
    <t>Pelaksana Kredit Retail</t>
  </si>
  <si>
    <t>110520178</t>
  </si>
  <si>
    <t>Pelaksana kredit Mikro &amp; Konsumer</t>
  </si>
  <si>
    <t>110520179</t>
  </si>
  <si>
    <t>Pelaksana Analis Penyelamatan Kredit</t>
  </si>
  <si>
    <t>110520180</t>
  </si>
  <si>
    <t>Pelaksana Administrasi Penyelamatan Kredit</t>
  </si>
  <si>
    <t>110520181</t>
  </si>
  <si>
    <t>Pelaksana Kajian</t>
  </si>
  <si>
    <t>110520182</t>
  </si>
  <si>
    <t>Pelaksana Laporan</t>
  </si>
  <si>
    <t>110520183</t>
  </si>
  <si>
    <t>Pelaksana Pengendalian Risiko Kredit, Pasar dan Likuiditas</t>
  </si>
  <si>
    <t>110520184</t>
  </si>
  <si>
    <t>Pelaksana Pengendalian Risiko Operasional &amp; Risiko Lainnya</t>
  </si>
  <si>
    <t>110520185</t>
  </si>
  <si>
    <t>Pelaksana Pemantauan Kinerja / KPI &amp; Riset</t>
  </si>
  <si>
    <t>110520186</t>
  </si>
  <si>
    <t>Pelaksana Pengembangan Organisasi</t>
  </si>
  <si>
    <t>110520187</t>
  </si>
  <si>
    <t>Pelaksana Pemantauan &amp; Pembinaan SDM</t>
  </si>
  <si>
    <t>110520188</t>
  </si>
  <si>
    <t>Pelaksana Transaksi</t>
  </si>
  <si>
    <t>110520189</t>
  </si>
  <si>
    <t>Pelaksana Rekonsiliasi</t>
  </si>
  <si>
    <t>110520190</t>
  </si>
  <si>
    <t>Pelaksana Akuntansi, Verifikasi &amp; Perpajakan</t>
  </si>
  <si>
    <t>110520191</t>
  </si>
  <si>
    <t>Pelaksana Keuangan</t>
  </si>
  <si>
    <t>110520192</t>
  </si>
  <si>
    <t>Pelaksana Programmer</t>
  </si>
  <si>
    <t>110520193</t>
  </si>
  <si>
    <t>Pelaksana Business Analyst</t>
  </si>
  <si>
    <t>110520194</t>
  </si>
  <si>
    <t>Pelaksana Sekretariat &amp; Protokol</t>
  </si>
  <si>
    <t>110520199</t>
  </si>
  <si>
    <t>Pelaksana Humas</t>
  </si>
  <si>
    <t>110520200</t>
  </si>
  <si>
    <t>Pelaksana Pengelolaan Program &amp; Laporan CSR</t>
  </si>
  <si>
    <t>110520201</t>
  </si>
  <si>
    <t>Pelaksana Kesekretariatan &amp; Protokol</t>
  </si>
  <si>
    <t>110520202</t>
  </si>
  <si>
    <t>Pelaksana Pengadaan Barang &amp; Jasa</t>
  </si>
  <si>
    <t>110520203</t>
  </si>
  <si>
    <t>Pelaksana Logistik</t>
  </si>
  <si>
    <t>110520204</t>
  </si>
  <si>
    <t>Pelaksana Pengelolaan Aktiva tetap &amp; Inventaris</t>
  </si>
  <si>
    <t>110520205</t>
  </si>
  <si>
    <t>Pelaksana Keamanan &amp; Kebersihan</t>
  </si>
  <si>
    <t>110520206</t>
  </si>
  <si>
    <t>Pelaksana Pengelolaan Arsip</t>
  </si>
  <si>
    <t>110520207</t>
  </si>
  <si>
    <t>Pelaksana Pengawasan Pasif</t>
  </si>
  <si>
    <t>110520208</t>
  </si>
  <si>
    <t>Pelaksana Pemantauan dan Pembinaan SDM</t>
  </si>
  <si>
    <t>110520209</t>
  </si>
  <si>
    <t>Pelaksana Pemantauan Kinerja/KPI dan Riset</t>
  </si>
  <si>
    <t>110520211</t>
  </si>
  <si>
    <t>Pelaksana Dealer Money Market &amp; Capital Market</t>
  </si>
  <si>
    <t>110520212</t>
  </si>
  <si>
    <t>Pelaksana Dealer Forex Market</t>
  </si>
  <si>
    <t>110520213</t>
  </si>
  <si>
    <t>Pelaksana Asset Liability Management (ALM)</t>
  </si>
  <si>
    <t>110520214</t>
  </si>
  <si>
    <t>Pelaksana Likuiditas &amp; APEX</t>
  </si>
  <si>
    <t>110520215</t>
  </si>
  <si>
    <t>Pelaksana Bill &amp; Processing dan Trade Finance</t>
  </si>
  <si>
    <t>110520216</t>
  </si>
  <si>
    <t>Pelaksana Hubungan Institusi</t>
  </si>
  <si>
    <t>110520217</t>
  </si>
  <si>
    <t>Pelaksana Pengendalian Risiko Operasional dan Risiko Lainnya</t>
  </si>
  <si>
    <t>110520218</t>
  </si>
  <si>
    <t>Pelaksana Kebijakan dan Prosedur Operasional &amp; Non Operasional</t>
  </si>
  <si>
    <t>110520219</t>
  </si>
  <si>
    <t>Pelaksana Engineer Jaringan Komunikasi</t>
  </si>
  <si>
    <t>110520221</t>
  </si>
  <si>
    <t>Pelaksana Engineer Hardware</t>
  </si>
  <si>
    <t>110520222</t>
  </si>
  <si>
    <t>Pelaksana Operasional, Engineer Help Desk</t>
  </si>
  <si>
    <t>110520223</t>
  </si>
  <si>
    <t>Pelaksana Engineer Data Center</t>
  </si>
  <si>
    <t>110520224</t>
  </si>
  <si>
    <t>Pelaksana Peren. Strategis &amp; Riset Divisi Renstra</t>
  </si>
  <si>
    <t>784659041</t>
  </si>
  <si>
    <t>Kepala Seksi Kredit</t>
  </si>
  <si>
    <t>784659042</t>
  </si>
  <si>
    <t>Pelaksana Divisi SDM</t>
  </si>
  <si>
    <t>784659043</t>
  </si>
  <si>
    <t>Kepala Bidang Hukum &amp; Administrasi Kredit</t>
  </si>
  <si>
    <t>784659045</t>
  </si>
  <si>
    <t>Kepala Bagian</t>
  </si>
  <si>
    <t>784659046</t>
  </si>
  <si>
    <t>Pemasaran</t>
  </si>
  <si>
    <t>784659047</t>
  </si>
  <si>
    <t>Kepala Seksi Dana &amp; Jasa</t>
  </si>
  <si>
    <t>784659048</t>
  </si>
  <si>
    <t>Administrasi &amp; Keuangan</t>
  </si>
  <si>
    <t>784659049</t>
  </si>
  <si>
    <t>Pelaksana Laporan &amp; Kajian Divisi MRO</t>
  </si>
  <si>
    <t>784659050</t>
  </si>
  <si>
    <t>Bagian Operasional Kredit</t>
  </si>
  <si>
    <t>784659051</t>
  </si>
  <si>
    <t>Officer Transformasi &amp; Manajemen Perubahan Divisi Renstra</t>
  </si>
  <si>
    <t>784659052</t>
  </si>
  <si>
    <t>Pelayanan Nasabah</t>
  </si>
  <si>
    <t>784659053</t>
  </si>
  <si>
    <t>Pelaksana Pengandalian Resiko Divisi MRO</t>
  </si>
  <si>
    <t>784659054</t>
  </si>
  <si>
    <t>Pelaksana Penyelamatan Kredit Divisi Kredit</t>
  </si>
  <si>
    <t>784659055</t>
  </si>
  <si>
    <t>Pelaksana Treasuri Divisi Treasuri</t>
  </si>
  <si>
    <t>784659056</t>
  </si>
  <si>
    <t>Officer Perencanaan &amp; Penyelenggaraan Pelatihan Divisi SDM</t>
  </si>
  <si>
    <t>784659057</t>
  </si>
  <si>
    <t>Pelaksana Likuiditas Divisi Treasuri</t>
  </si>
  <si>
    <t>784659058</t>
  </si>
  <si>
    <t>Pembinaan LPD</t>
  </si>
  <si>
    <t>784659059</t>
  </si>
  <si>
    <t>Pelaksana Kepatuhan Divisi Kepatuhan</t>
  </si>
  <si>
    <t>784659060</t>
  </si>
  <si>
    <t>Officer Audit Operasional Audit II SAF</t>
  </si>
  <si>
    <t>784659061</t>
  </si>
  <si>
    <t>Officer Analisa &amp; Kajian SKAI dan Anti Fraud</t>
  </si>
  <si>
    <t>784659062</t>
  </si>
  <si>
    <t>Officer Administrasi Pelaporan SKAI dan Anti Fraud</t>
  </si>
  <si>
    <t>784659063</t>
  </si>
  <si>
    <t>Officer Pengawasan Pasif SKAI dan Anti Fraud</t>
  </si>
  <si>
    <t>784659064</t>
  </si>
  <si>
    <t>Pelaksana Sistem &amp; Prosedur Divisi Kepatuhan</t>
  </si>
  <si>
    <t>784659065</t>
  </si>
  <si>
    <t>Officer Pengembangan Produk Divisi Kredit</t>
  </si>
  <si>
    <t>784659066</t>
  </si>
  <si>
    <t>Officer Relationship Manager Divisi Kredit</t>
  </si>
  <si>
    <t>784659067</t>
  </si>
  <si>
    <t>Officer Analis Divisi Kredit</t>
  </si>
  <si>
    <t>784659068</t>
  </si>
  <si>
    <t>Officer Analis Penyelamatan Kredit Divisi Kredit</t>
  </si>
  <si>
    <t>784659069</t>
  </si>
  <si>
    <t>Officer Administrasi Penyelamatan Kredit Divisi Kredit</t>
  </si>
  <si>
    <t>784659070</t>
  </si>
  <si>
    <t>Officer Kredit Retail Divisi Kredit</t>
  </si>
  <si>
    <t>784659071</t>
  </si>
  <si>
    <t>Officer Kredit Mikro &amp; Konsumer Divisi Kredit</t>
  </si>
  <si>
    <t>784659072</t>
  </si>
  <si>
    <t>Officer Dealer Money Market &amp; Capital Market Divisi Treasuri</t>
  </si>
  <si>
    <t>784659073</t>
  </si>
  <si>
    <t>Officer Dealer Forex Market Divisi Treasuri</t>
  </si>
  <si>
    <t>784659074</t>
  </si>
  <si>
    <t>Officer Asset Liability Management (ALM) Divisi Treasuri</t>
  </si>
  <si>
    <t>784659075</t>
  </si>
  <si>
    <t>Officer Likuiditas &amp; APEX Divisi Treasuri</t>
  </si>
  <si>
    <t>784659076</t>
  </si>
  <si>
    <t>Officer Bill &amp; Processing dan Trade Finance Divisi Treasuri</t>
  </si>
  <si>
    <t>784659077</t>
  </si>
  <si>
    <t>Officer Hubungan Institusi Divisi Treasuri</t>
  </si>
  <si>
    <t>784659078</t>
  </si>
  <si>
    <t>Officer Relationship Manager Korporasi Divisi DJA</t>
  </si>
  <si>
    <t>784659079</t>
  </si>
  <si>
    <t>Officer Pemasaran Dana &amp; Jasa Divisi DJA</t>
  </si>
  <si>
    <t>784659080</t>
  </si>
  <si>
    <t>Officer Card Center &amp; e-Banking Divisi DJA</t>
  </si>
  <si>
    <t>784659081</t>
  </si>
  <si>
    <t>Officer Service Quality (Call Center &amp; ATM Center) Divisi DJA</t>
  </si>
  <si>
    <t>784659082</t>
  </si>
  <si>
    <t>Officer Programmer Divisi TIF</t>
  </si>
  <si>
    <t>784659083</t>
  </si>
  <si>
    <t>Officer Business Analyst Divisi TIF</t>
  </si>
  <si>
    <t>784659084</t>
  </si>
  <si>
    <t>Officer Engineer Jaringan Komunikasi Divisi TIF</t>
  </si>
  <si>
    <t>784659085</t>
  </si>
  <si>
    <t>Officer Engineer Hardware Divisi TIF</t>
  </si>
  <si>
    <t>784659086</t>
  </si>
  <si>
    <t>Officer Engineer Help Desk Divisi TIF</t>
  </si>
  <si>
    <t>784659087</t>
  </si>
  <si>
    <t>Office Engineer Data Center Divisi TIF</t>
  </si>
  <si>
    <t>784659088</t>
  </si>
  <si>
    <t>Officer Humas &amp; Protokol Divisi SEKPER</t>
  </si>
  <si>
    <t>784659089</t>
  </si>
  <si>
    <t>Officer Sekretariat Direksi Divisi SEKPER</t>
  </si>
  <si>
    <t>784659090</t>
  </si>
  <si>
    <t>784659091</t>
  </si>
  <si>
    <t>Officer Kesekretariatan &amp; Protokoler Divisi SEKPER</t>
  </si>
  <si>
    <t>784659092</t>
  </si>
  <si>
    <t>Officer Pengadaan Barang &amp; Jasa Divisi ADM</t>
  </si>
  <si>
    <t>784659093</t>
  </si>
  <si>
    <t>Officer Logistik Divisi ADM</t>
  </si>
  <si>
    <t>784659094</t>
  </si>
  <si>
    <t>Kepala Bagian Anti Fraud &amp; Pengawasan Pasif</t>
  </si>
  <si>
    <t>784659095</t>
  </si>
  <si>
    <t>Officer Keamanan &amp; Kebersihan Divisi ADM</t>
  </si>
  <si>
    <t>784659096</t>
  </si>
  <si>
    <t>Officer Transaksi Divisi OAK</t>
  </si>
  <si>
    <t>784659097</t>
  </si>
  <si>
    <t>Officer Rekonsiliasi Divisi OAK</t>
  </si>
  <si>
    <t>784659098</t>
  </si>
  <si>
    <t>Officer Akuntansi &amp; Verifikasi Divisi OAK</t>
  </si>
  <si>
    <t>784659099</t>
  </si>
  <si>
    <t>Officer Keuangan Divisi OAK</t>
  </si>
  <si>
    <t>784659100</t>
  </si>
  <si>
    <t>Officer Laporan Divisi MRO</t>
  </si>
  <si>
    <t>784659101</t>
  </si>
  <si>
    <t>Officer Kajian Divisi MRO</t>
  </si>
  <si>
    <t>784659102</t>
  </si>
  <si>
    <t>Officer Pengendalian Risiko Kredit, Pasar, dan Likuiditas Divisi MRO</t>
  </si>
  <si>
    <t>784659103</t>
  </si>
  <si>
    <t>Officer Pengendalian Risiko Operasional dan Risiko Lainnya Divisi MRO</t>
  </si>
  <si>
    <t>784659104</t>
  </si>
  <si>
    <t>Officer Kebijakan dan Prosedur Operasional &amp; Non Operasional Divisi Kepatuhan</t>
  </si>
  <si>
    <t>784659105</t>
  </si>
  <si>
    <t>Officer  Monitoring &amp; Pelaporan Divisi Kepatuhan</t>
  </si>
  <si>
    <t>784659106</t>
  </si>
  <si>
    <t>Officer Monitoring dan Evaluasi APU &amp; PPT Divisi Kepatuhan</t>
  </si>
  <si>
    <t>784659107</t>
  </si>
  <si>
    <t>Officer Analisis dan Pelaporan APU &amp; PPT Divisi Kepatuhan</t>
  </si>
  <si>
    <t>784659108</t>
  </si>
  <si>
    <t>Officer Bantuan Hukum (Litigasi) Divisi Kepatuhan</t>
  </si>
  <si>
    <t>784659109</t>
  </si>
  <si>
    <t>Officer Peraturan &amp; Perundang-undangan (Non-Litigasi) Divisi Kepatuhan</t>
  </si>
  <si>
    <t>784659110</t>
  </si>
  <si>
    <t>Officer Pengembangan Sistem &amp; Prosedur Divisi Kepatuhan</t>
  </si>
  <si>
    <t>784659111</t>
  </si>
  <si>
    <t>Officer Perencanaan Strategis &amp; Pengembangan Bisnis Divisi Renstra</t>
  </si>
  <si>
    <t>1784659041</t>
  </si>
  <si>
    <t>Officer Pemantauan Kinerja/KPI dan Riset Divisi Renstra</t>
  </si>
  <si>
    <t>1784659042</t>
  </si>
  <si>
    <t>Officer Pengembangan &amp; Perencanaan SDM Divisi SDM</t>
  </si>
  <si>
    <t>1784659043</t>
  </si>
  <si>
    <t>Officer Manajemen Kinerja &amp; Karier Divisi SDM</t>
  </si>
  <si>
    <t>1784659044</t>
  </si>
  <si>
    <t>Kepala Cabang</t>
  </si>
  <si>
    <t>1784659045</t>
  </si>
  <si>
    <t>Wakil Kepala Cabang</t>
  </si>
  <si>
    <t>1784659046</t>
  </si>
  <si>
    <t>Administrasi Kredit</t>
  </si>
  <si>
    <t>1784659047</t>
  </si>
  <si>
    <t>Pelaksana Project Management Divisi Renstra</t>
  </si>
  <si>
    <t>1784659048</t>
  </si>
  <si>
    <t>Hukum &amp; Administrasi Kredit</t>
  </si>
  <si>
    <t>1784659049</t>
  </si>
  <si>
    <t>Pelaksana Pengb. Produk &amp; Administrasi Divisi Kredit</t>
  </si>
  <si>
    <t>1784659050</t>
  </si>
  <si>
    <t>Pelaksana Pelatihan Divisi SDM</t>
  </si>
  <si>
    <t>1784659051</t>
  </si>
  <si>
    <t>Pelaksana Pengembangan Divisi SDM</t>
  </si>
  <si>
    <t>1784659052</t>
  </si>
  <si>
    <t>EDP</t>
  </si>
  <si>
    <t>1784659053</t>
  </si>
  <si>
    <t>Pelaksana Administrasi Divisi SDM</t>
  </si>
  <si>
    <t>1784659054</t>
  </si>
  <si>
    <t>Pelaksana Luar Negeri Divisi Treasuri</t>
  </si>
  <si>
    <t>1784659055</t>
  </si>
  <si>
    <t>Pelaksana Kredit Retail, Mikro &amp; Konsumer Divisi Kredit</t>
  </si>
  <si>
    <t>1784659056</t>
  </si>
  <si>
    <t>Pelaksana Pengem. Produk &amp; Organisasi Divisi Renstra</t>
  </si>
  <si>
    <t>1784659057</t>
  </si>
  <si>
    <t>Pelayanan TNT</t>
  </si>
  <si>
    <t>1784659058</t>
  </si>
  <si>
    <t>Pelaksana Kredit Korporasi Divisi Kredit</t>
  </si>
  <si>
    <t>1784659059</t>
  </si>
  <si>
    <t>Teller Keliling</t>
  </si>
  <si>
    <t>1784659060</t>
  </si>
  <si>
    <t>Pelayanan dan Pemasaran</t>
  </si>
  <si>
    <t>1784659061</t>
  </si>
  <si>
    <t>Administrasi Valas</t>
  </si>
  <si>
    <t>1784659062</t>
  </si>
  <si>
    <t>Pelaksana Unit Kerja Khusus Divisi Kepatuhan</t>
  </si>
  <si>
    <t>1784659063</t>
  </si>
  <si>
    <t>Pelaksana Pengadaan Divisi ADM</t>
  </si>
  <si>
    <t>1784659064</t>
  </si>
  <si>
    <t>Pelaksana Hukum Divisi Kepatuhan</t>
  </si>
  <si>
    <t>1784659065</t>
  </si>
  <si>
    <t>Pelaksana Kesekretariatan Dekom Divisi Sekper</t>
  </si>
  <si>
    <t>1784659066</t>
  </si>
  <si>
    <t>Pelaksana Humas &amp; Kesekretariatan Divisi Sekper</t>
  </si>
  <si>
    <t>1784659067</t>
  </si>
  <si>
    <t>Pelaksana CSR Divisi Sekper</t>
  </si>
  <si>
    <t>1784659068</t>
  </si>
  <si>
    <t>Pelaksana Manajemen Aset &amp; Arsip Divisi ADM</t>
  </si>
  <si>
    <t>1784659069</t>
  </si>
  <si>
    <t>Pelaksana Jasa &amp; Pelayanan Divisi DJA</t>
  </si>
  <si>
    <t>1784659070</t>
  </si>
  <si>
    <t>Keuangan dan Akuntansi</t>
  </si>
  <si>
    <t>1784659071</t>
  </si>
  <si>
    <t>Pelaksana Dana Divisi DJA</t>
  </si>
  <si>
    <t>1784659072</t>
  </si>
  <si>
    <t>Bagian Pengelolaan SDM</t>
  </si>
  <si>
    <t>1784659073</t>
  </si>
  <si>
    <t>Pelaksana Operasional &amp; Data Center Divisi TIF</t>
  </si>
  <si>
    <t>1784659074</t>
  </si>
  <si>
    <t>Pelaksana Technical Support Divisi TIF</t>
  </si>
  <si>
    <t>1784659075</t>
  </si>
  <si>
    <t>Pelaksana Audit II SAF</t>
  </si>
  <si>
    <t>1784659076</t>
  </si>
  <si>
    <t>Pelaksana Pengembangan Aplikasi Divis TIF</t>
  </si>
  <si>
    <t>1784659077</t>
  </si>
  <si>
    <t>Pelaksana Operasional Divisi OAK</t>
  </si>
  <si>
    <t>1784659078</t>
  </si>
  <si>
    <t>Bagian Kesekretariatan, Humas &amp; Protokol</t>
  </si>
  <si>
    <t>1784659079</t>
  </si>
  <si>
    <t>Pelaksana Akuntansi &amp; Keuangan Divisi OAK</t>
  </si>
  <si>
    <t>1784659080</t>
  </si>
  <si>
    <t>Dana &amp; Jasa</t>
  </si>
  <si>
    <t>1784659081</t>
  </si>
  <si>
    <t>Pelaksana Audit I SAF</t>
  </si>
  <si>
    <t>1784659082</t>
  </si>
  <si>
    <t>Pelaksana Anti Fraud &amp; Pengawasan Pasif SAF</t>
  </si>
  <si>
    <t>1784659083</t>
  </si>
  <si>
    <t>Masa Bebas Tugas</t>
  </si>
  <si>
    <t>1784659084</t>
  </si>
  <si>
    <t>Officer Customer Care</t>
  </si>
  <si>
    <t>1784659085</t>
  </si>
  <si>
    <t>Hubungan Koresponden</t>
  </si>
  <si>
    <t>1784659086</t>
  </si>
  <si>
    <t>Waker</t>
  </si>
  <si>
    <t>1784659087</t>
  </si>
  <si>
    <t>Pelaksana PDE</t>
  </si>
  <si>
    <t>1784659088</t>
  </si>
  <si>
    <t>Bagian Sekretariat &amp; Rumah Tangga</t>
  </si>
  <si>
    <t>1784659089</t>
  </si>
  <si>
    <t>Officer Payment Point</t>
  </si>
  <si>
    <t>1784659090</t>
  </si>
  <si>
    <t>1784659091</t>
  </si>
  <si>
    <t>Bagian Administrasi Umum</t>
  </si>
  <si>
    <t>1784659092</t>
  </si>
  <si>
    <t>Cleaning Service</t>
  </si>
  <si>
    <t>1784659093</t>
  </si>
  <si>
    <t>Bidang Luar Negeri</t>
  </si>
  <si>
    <t>1784659094</t>
  </si>
  <si>
    <t>Officer Administrasi Pelaporan</t>
  </si>
  <si>
    <t>1784659095</t>
  </si>
  <si>
    <t>Officer Audit II Operasional</t>
  </si>
  <si>
    <t>1784659096</t>
  </si>
  <si>
    <t>Kepala Bagian Pengembangan &amp; Pelatihan</t>
  </si>
  <si>
    <t>1784659097</t>
  </si>
  <si>
    <t>Bagian Kredit Konsumtif</t>
  </si>
  <si>
    <t>1784659098</t>
  </si>
  <si>
    <t>Officer Audit I Bisnis</t>
  </si>
  <si>
    <t>1784659099</t>
  </si>
  <si>
    <t>Bagian Kredit Mikro &amp; Kecil</t>
  </si>
  <si>
    <t>1784659100</t>
  </si>
  <si>
    <t>Officer Pengembangan &amp; Manajemen Kinerja SDM</t>
  </si>
  <si>
    <t>1784659102</t>
  </si>
  <si>
    <t>Officer Remunerasi dan Kompensasi SDM</t>
  </si>
  <si>
    <t>1784659103</t>
  </si>
  <si>
    <t>1784659104</t>
  </si>
  <si>
    <t>Kepala Bagian Audit I</t>
  </si>
  <si>
    <t>1784659105</t>
  </si>
  <si>
    <t>1784659106</t>
  </si>
  <si>
    <t>Kepala Bagian Pembinaan SDM</t>
  </si>
  <si>
    <t>1784659107</t>
  </si>
  <si>
    <t>1784659108</t>
  </si>
  <si>
    <t>Kepala Bagian Audit II</t>
  </si>
  <si>
    <t>1784659109</t>
  </si>
  <si>
    <t>Officer Audit II Bisnis</t>
  </si>
  <si>
    <t>1784659110</t>
  </si>
  <si>
    <t>Officer Audit I Operasional</t>
  </si>
  <si>
    <t>1784659111</t>
  </si>
  <si>
    <t>Officer Pengembangan Organisasi Divisi Renstra</t>
  </si>
  <si>
    <t>2784659050</t>
  </si>
  <si>
    <t>Officer Pengaturan &amp; Pengawasan Proyek Divisi Renstra</t>
  </si>
  <si>
    <t>2784659051</t>
  </si>
  <si>
    <t>Teller Kas</t>
  </si>
  <si>
    <t>156789087656789987</t>
  </si>
  <si>
    <t>Teller Cabang</t>
  </si>
  <si>
    <t>456789087656789987</t>
  </si>
  <si>
    <t>Officer Audit Operasional Audit I SAF</t>
  </si>
  <si>
    <t>504404590029392098</t>
  </si>
  <si>
    <t>504404597098770900</t>
  </si>
  <si>
    <t>Kepala Divisi Treasury</t>
  </si>
  <si>
    <t>504404597098844825</t>
  </si>
  <si>
    <t>Kepala Divisi Teknologi Informasi</t>
  </si>
  <si>
    <t>504404597098885811</t>
  </si>
  <si>
    <t>Kepala Divisi Sekretaris Perusahaan</t>
  </si>
  <si>
    <t>504404597098985474</t>
  </si>
  <si>
    <t>Kepala Divisi Administrasi Umum</t>
  </si>
  <si>
    <t>504404597099018224</t>
  </si>
  <si>
    <t>Kepala Divisi Operasional Keuangan &amp; Akuntansi</t>
  </si>
  <si>
    <t>504404597099063428</t>
  </si>
  <si>
    <t>504404597099116416</t>
  </si>
  <si>
    <t>504404597099154961</t>
  </si>
  <si>
    <t>Kepala Divisi Perencanaan Strategis</t>
  </si>
  <si>
    <t>504404597108191933</t>
  </si>
  <si>
    <t>504404597108229707</t>
  </si>
  <si>
    <t>504404597115022386</t>
  </si>
  <si>
    <t>Wakil Kepala SKAI &amp; Anti Fraud</t>
  </si>
  <si>
    <t>504404597115054610</t>
  </si>
  <si>
    <t>Wakil Kepala Divisi Perencanaan Strategis</t>
  </si>
  <si>
    <t>504404597115114770</t>
  </si>
  <si>
    <t>Wakil Kepala Divisi Sumber Daya Manusia</t>
  </si>
  <si>
    <t>504404597115148285</t>
  </si>
  <si>
    <t>Kepala Satuan Kerja Audit Intern &amp; Anti Fraud</t>
  </si>
  <si>
    <t>504404597198119713</t>
  </si>
  <si>
    <t>Bagian Kajian &amp; Laporan Divisi MRO</t>
  </si>
  <si>
    <t>504404597200621003</t>
  </si>
  <si>
    <t>Kepala Seksi Penyelamatan Kredit</t>
  </si>
  <si>
    <t>504404597200737856</t>
  </si>
  <si>
    <t>Bagian Manajemen Risiko</t>
  </si>
  <si>
    <t>504404598321659280</t>
  </si>
  <si>
    <t>Officer Sekretariat &amp; Protokol</t>
  </si>
  <si>
    <t>504404598608163827</t>
  </si>
  <si>
    <t>Kepala Kantor Pelayanan Kas</t>
  </si>
  <si>
    <t>504404598677815128</t>
  </si>
  <si>
    <t>Rapat Umum Pemegang Saham</t>
  </si>
  <si>
    <t>504404598734027156</t>
  </si>
  <si>
    <t>Dewan Komisaris</t>
  </si>
  <si>
    <t>504404598734159897</t>
  </si>
  <si>
    <t>Bagian Komite</t>
  </si>
  <si>
    <t>504404598734208545</t>
  </si>
  <si>
    <t>Pelaksana Cab. Bangli</t>
  </si>
  <si>
    <t>504404599857098890</t>
  </si>
  <si>
    <t>Pelaksana Cab. Gianyar</t>
  </si>
  <si>
    <t>504404599857536807</t>
  </si>
  <si>
    <t>Pelaksana Cab. Utama</t>
  </si>
  <si>
    <t>504404599877184419</t>
  </si>
  <si>
    <t>Pelaksana Div. ADM</t>
  </si>
  <si>
    <t>504404599877618524</t>
  </si>
  <si>
    <t>Kepala Pelayanan Pajak</t>
  </si>
  <si>
    <t>504404599878502521</t>
  </si>
  <si>
    <t>504404599880316783</t>
  </si>
  <si>
    <t>Pelaksana Cab. Renon</t>
  </si>
  <si>
    <t>504404599942577082</t>
  </si>
  <si>
    <t>Bagian Penyelamatan Kredit Divisi Kredit</t>
  </si>
  <si>
    <t>504404599963971558</t>
  </si>
  <si>
    <t>Bagian Pengembangan Produk &amp; Administrasi Kredit Divisi Kredit</t>
  </si>
  <si>
    <t>504404599964005842</t>
  </si>
  <si>
    <t>Bagian Kredit, Retail, Mikro &amp; Konsumer Divisi Kredit</t>
  </si>
  <si>
    <t>504404599964048059</t>
  </si>
  <si>
    <t>Bagian Operasional &amp; Data Center Divisi TIF</t>
  </si>
  <si>
    <t>504404599964196859</t>
  </si>
  <si>
    <t>Bagian Pelatihan SDM Divisi SDM</t>
  </si>
  <si>
    <t>504404599966644048</t>
  </si>
  <si>
    <t>Bagian Kesekretariatan Dekom Divisi SEKPER</t>
  </si>
  <si>
    <t>504404599967513052</t>
  </si>
  <si>
    <t>Bagian Sistem &amp; Prosedur Divisi Kepatuhan</t>
  </si>
  <si>
    <t>504404599967628728</t>
  </si>
  <si>
    <t>Kepala Bidang Kredit</t>
  </si>
  <si>
    <t>504404599971275546</t>
  </si>
  <si>
    <t>Officer Pengadaan Barang &amp; Jasa</t>
  </si>
  <si>
    <t>504404600138014359</t>
  </si>
  <si>
    <t>Officer Humas</t>
  </si>
  <si>
    <t>504404600143632322</t>
  </si>
  <si>
    <t>Seksi Administrasi Kredit</t>
  </si>
  <si>
    <t>504404600143680585</t>
  </si>
  <si>
    <t>504404600143722317</t>
  </si>
  <si>
    <t>Officer Pengelolaan Arsip</t>
  </si>
  <si>
    <t>504404600143747070</t>
  </si>
  <si>
    <t>Kepala Bagian Kesekretariatan Dewan Komisaris</t>
  </si>
  <si>
    <t>504404600143774361</t>
  </si>
  <si>
    <t>Kepala Bagian Luar Negeri</t>
  </si>
  <si>
    <t>504404600143817823</t>
  </si>
  <si>
    <t>Money Changer</t>
  </si>
  <si>
    <t>504404600143847286</t>
  </si>
  <si>
    <t>Seksi Pelayanan &amp; Pemasaran</t>
  </si>
  <si>
    <t>504404601943989597</t>
  </si>
  <si>
    <t>Kepala Seksi</t>
  </si>
  <si>
    <t>504404602910468982</t>
  </si>
  <si>
    <t>Bagian Kepatuhan &amp; Hukum</t>
  </si>
  <si>
    <t>504404602911379533</t>
  </si>
  <si>
    <t>Bagian Pengawasan Wilayah II</t>
  </si>
  <si>
    <t>504404602911675662</t>
  </si>
  <si>
    <t>Bagian Audit Bisnis</t>
  </si>
  <si>
    <t>504404602912244233</t>
  </si>
  <si>
    <t>PENSIUNAN</t>
  </si>
  <si>
    <t>504404608411258240</t>
  </si>
  <si>
    <t>Officer Transaksi</t>
  </si>
  <si>
    <t>504404609114141197</t>
  </si>
  <si>
    <t>Officer Rekonsiliasi</t>
  </si>
  <si>
    <t>504404609114490711</t>
  </si>
  <si>
    <t>Kepala Bagian Akuntansi &amp; Keuangan</t>
  </si>
  <si>
    <t>504404609114688701</t>
  </si>
  <si>
    <t>Officer Akuntansi, Verifikasi &amp; Perpajakan</t>
  </si>
  <si>
    <t>504404609115208028</t>
  </si>
  <si>
    <t>Officer Keuangan</t>
  </si>
  <si>
    <t>504404609115496504</t>
  </si>
  <si>
    <t>Wakil Kepala Divisi Teknologi &amp; Akuntansi</t>
  </si>
  <si>
    <t>504404609115709793</t>
  </si>
  <si>
    <t>Kepala Bagian Pengembangan Aplikasi</t>
  </si>
  <si>
    <t>504404609115990618</t>
  </si>
  <si>
    <t>Officer Programmer</t>
  </si>
  <si>
    <t>504404609116286071</t>
  </si>
  <si>
    <t>Officer Business Analyst</t>
  </si>
  <si>
    <t>504404609116467312</t>
  </si>
  <si>
    <t>Kepala Bagian Technical Support</t>
  </si>
  <si>
    <t>504404609116625934</t>
  </si>
  <si>
    <t>Officer Engineer Jaringan Komunikasi</t>
  </si>
  <si>
    <t>504404609119410674</t>
  </si>
  <si>
    <t>Officer Engineer Hardware</t>
  </si>
  <si>
    <t>504404609119603830</t>
  </si>
  <si>
    <t>Kepala Bagian Operasional, Help Desk &amp; Data Center</t>
  </si>
  <si>
    <t>504404609119903699</t>
  </si>
  <si>
    <t>Officer Operasional, Engineer Help Desk</t>
  </si>
  <si>
    <t>504404609127552624</t>
  </si>
  <si>
    <t>Officer Engineer Data Center</t>
  </si>
  <si>
    <t>504404609127702906</t>
  </si>
  <si>
    <t>Kepala Bagian Perencanaan Strategis &amp; Riset</t>
  </si>
  <si>
    <t>504404609355213947</t>
  </si>
  <si>
    <t>Officer Perencanaan Strategis &amp; Pengembangan Bisnis</t>
  </si>
  <si>
    <t>504404609355426978</t>
  </si>
  <si>
    <t>Officer Pemantauan Kinerja/KPI dan Riset</t>
  </si>
  <si>
    <t>504404609355622874</t>
  </si>
  <si>
    <t>Kepala Bagian Pengembangan Produk &amp; Organisasi</t>
  </si>
  <si>
    <t>504404609355773429</t>
  </si>
  <si>
    <t>Officer Pengembangan Produk  &amp; Promosi</t>
  </si>
  <si>
    <t>504404609356038340</t>
  </si>
  <si>
    <t>Officer Pengembangan Organisasi</t>
  </si>
  <si>
    <t>504404609356183721</t>
  </si>
  <si>
    <t>Kepala Bagian Project Management</t>
  </si>
  <si>
    <t>504404609356456220</t>
  </si>
  <si>
    <t>Officer Pengaturan &amp; Pengawasan Proyek</t>
  </si>
  <si>
    <t>504404609356666643</t>
  </si>
  <si>
    <t>Officer Transformasi &amp; Manajemen Perubahan</t>
  </si>
  <si>
    <t>504404609356756794</t>
  </si>
  <si>
    <t>Bagian Treasuri Divisi Treasury</t>
  </si>
  <si>
    <t>504404609357866137</t>
  </si>
  <si>
    <t>Kepala Bagian Treasury</t>
  </si>
  <si>
    <t>504404609358430634</t>
  </si>
  <si>
    <t>Officer  Dealer Money Market &amp; Capital Market</t>
  </si>
  <si>
    <t>504404609358659093</t>
  </si>
  <si>
    <t>Officer Dealer Forex Market</t>
  </si>
  <si>
    <t>504404609358833248</t>
  </si>
  <si>
    <t>Kepala Bagian Likuiditas</t>
  </si>
  <si>
    <t>504404609358998834</t>
  </si>
  <si>
    <t>Officer Asset Liability Management (ALM)</t>
  </si>
  <si>
    <t>504404609359266603</t>
  </si>
  <si>
    <t>Officer Likuiditas &amp; APEX</t>
  </si>
  <si>
    <t>504404609359571134</t>
  </si>
  <si>
    <t>Officer Bill &amp; Processing dan Trade Finance</t>
  </si>
  <si>
    <t>504404609360629825</t>
  </si>
  <si>
    <t>Officer Hubungan Institusi</t>
  </si>
  <si>
    <t>504404609360847819</t>
  </si>
  <si>
    <t>Kepala Bagian Kajian &amp; Laporan</t>
  </si>
  <si>
    <t>504404609733452407</t>
  </si>
  <si>
    <t>Officer Kajian</t>
  </si>
  <si>
    <t>504404609733685678</t>
  </si>
  <si>
    <t>Officer Laporan</t>
  </si>
  <si>
    <t>504404609733847701</t>
  </si>
  <si>
    <t>504404609734016406</t>
  </si>
  <si>
    <t>504404609734156019</t>
  </si>
  <si>
    <t>504404609734300495</t>
  </si>
  <si>
    <t>504404609734863556</t>
  </si>
  <si>
    <t>504404609735118568</t>
  </si>
  <si>
    <t>504404609735315248</t>
  </si>
  <si>
    <t>504404609735462531</t>
  </si>
  <si>
    <t>504404609735621157</t>
  </si>
  <si>
    <t>504404609735797471</t>
  </si>
  <si>
    <t>504404609736163644</t>
  </si>
  <si>
    <t>504404609736348320</t>
  </si>
  <si>
    <t>504404609736510478</t>
  </si>
  <si>
    <t>504404609736676998</t>
  </si>
  <si>
    <t>Kepala Cabang Pembantu [2]</t>
  </si>
  <si>
    <t>504404612585922232</t>
  </si>
  <si>
    <t>Kepala Cabang Pembantu [3]</t>
  </si>
  <si>
    <t>504404612586396322</t>
  </si>
  <si>
    <t>Kepala Cabang Pembantu [4]</t>
  </si>
  <si>
    <t>504404612587054262</t>
  </si>
  <si>
    <t>Operator</t>
  </si>
  <si>
    <t>504404616566764604</t>
  </si>
  <si>
    <t>Pramusaji</t>
  </si>
  <si>
    <t>504404616566863550</t>
  </si>
  <si>
    <t>Tenaga Arsip</t>
  </si>
  <si>
    <t>504404616566910935</t>
  </si>
  <si>
    <t>Pemangku</t>
  </si>
  <si>
    <t>504404616567095471</t>
  </si>
  <si>
    <t>Pelaksana SIM &amp; Pengelolaan SDM</t>
  </si>
  <si>
    <t>504404619213373526</t>
  </si>
  <si>
    <t>Pelaksana Pengembangan &amp; Manajemen Kinerja SDM</t>
  </si>
  <si>
    <t>504404619213842750</t>
  </si>
  <si>
    <t>Pelaksana Perencanaan &amp; Penyelenggaraan Pelatihan</t>
  </si>
  <si>
    <t>504404619214322132</t>
  </si>
  <si>
    <t>Pem. Pelaksana SIM &amp; Pengelolaan SDM</t>
  </si>
  <si>
    <t>504404619214585785</t>
  </si>
  <si>
    <t>Pelaksana Sekretaris Direksi</t>
  </si>
  <si>
    <t>504404619214713401</t>
  </si>
  <si>
    <t>Pelaksana Remunerasi dan Kompensasi SDM</t>
  </si>
  <si>
    <t>504404619214995376</t>
  </si>
  <si>
    <t>Pelaksana Audit I Bisnis</t>
  </si>
  <si>
    <t>504404619215723624</t>
  </si>
  <si>
    <t>Pelaksana Audit II Bisnis</t>
  </si>
  <si>
    <t>504404619215748587</t>
  </si>
  <si>
    <t>Pelaksana Audit I Operasional</t>
  </si>
  <si>
    <t>504404619216847993</t>
  </si>
  <si>
    <t>Pelaksana Audit II Operasional</t>
  </si>
  <si>
    <t>504404619216865519</t>
  </si>
  <si>
    <t>Pelaksana Analisa &amp; Kajian</t>
  </si>
  <si>
    <t>504404619502682589</t>
  </si>
  <si>
    <t>Pelaksana Administrasi Pelaporan</t>
  </si>
  <si>
    <t>504404619503036486</t>
  </si>
  <si>
    <t>Pelaksana Pengembangan Produk &amp; Promosi</t>
  </si>
  <si>
    <t>504404619586027757</t>
  </si>
  <si>
    <t>Pelaksana Perencanaan Strategis &amp; Pengembangan Bisnis</t>
  </si>
  <si>
    <t>504404619586209013</t>
  </si>
  <si>
    <t>Pelaksana Pengaturan &amp; Pengawasan Proyek</t>
  </si>
  <si>
    <t>504404619586748151</t>
  </si>
  <si>
    <t>Pelaksana Transformasi &amp; Manajemen Perubahan</t>
  </si>
  <si>
    <t>504404619586930284</t>
  </si>
  <si>
    <t>Anggota Tim Penanganan dan Penyelesaian Kredit Bermasalah</t>
  </si>
  <si>
    <t>504404627241662574</t>
  </si>
  <si>
    <t>Pelaksana Bisnis</t>
  </si>
  <si>
    <t>504404628375701262</t>
  </si>
  <si>
    <t>Pelaksana Kredit Ritel</t>
  </si>
  <si>
    <t>504404652573220235</t>
  </si>
  <si>
    <t>Bagian Pengelolaan Dana</t>
  </si>
  <si>
    <t>504404662506898948</t>
  </si>
  <si>
    <t>Bagian Kredit Retail</t>
  </si>
  <si>
    <t>504404662513758367</t>
  </si>
  <si>
    <t>Kepala Divisi Pembinaan Cabang</t>
  </si>
  <si>
    <t>504404662514150871</t>
  </si>
  <si>
    <t>Wakil Kepala Divisi Treasury &amp; Luar Negeri</t>
  </si>
  <si>
    <t>504404662514577240</t>
  </si>
  <si>
    <t>Wakil SPI &amp; QA</t>
  </si>
  <si>
    <t>504404662518328983</t>
  </si>
  <si>
    <t>Seksi Pengadaan</t>
  </si>
  <si>
    <t>504404662521977676</t>
  </si>
  <si>
    <t>Bendahara Dana Pensiun</t>
  </si>
  <si>
    <t>504404662522124288</t>
  </si>
  <si>
    <t>Seksi Pengembangan PDE</t>
  </si>
  <si>
    <t>504404662590184109</t>
  </si>
  <si>
    <t>Bagian Pengelolaan Data</t>
  </si>
  <si>
    <t>504404662591021948</t>
  </si>
  <si>
    <t>Wakil Kepala Biro</t>
  </si>
  <si>
    <t>504404662591348250</t>
  </si>
  <si>
    <t>Kepala Biro</t>
  </si>
  <si>
    <t>504404662591371567</t>
  </si>
  <si>
    <t>Teller KPK</t>
  </si>
  <si>
    <t>504404664576566640</t>
  </si>
  <si>
    <t>Jasa Luar Negeri</t>
  </si>
  <si>
    <t>504404667185801894</t>
  </si>
  <si>
    <t>Bidang Pelayanan Tunai Non Tunai</t>
  </si>
  <si>
    <t>504404667243944733</t>
  </si>
  <si>
    <t>Pelaksana Bagian Forex &amp; Luar Negeri</t>
  </si>
  <si>
    <t>504404667596601946</t>
  </si>
  <si>
    <t>Seksi Pengembangan Software</t>
  </si>
  <si>
    <t>504404667943691844</t>
  </si>
  <si>
    <t>Unit Kontrol Internal</t>
  </si>
  <si>
    <t>504404668390692458</t>
  </si>
  <si>
    <t>Unit Kerja Khusus</t>
  </si>
  <si>
    <t>504404668456845567</t>
  </si>
  <si>
    <t>Kepala Seksi Keuangan &amp; Akuntansi</t>
  </si>
  <si>
    <t>504404674274514020</t>
  </si>
  <si>
    <t>Kepala Bagian Rencana Kerja dan Anggaran</t>
  </si>
  <si>
    <t>504404674276564752</t>
  </si>
  <si>
    <t>Kepala Bagian Operasi Perkreditan</t>
  </si>
  <si>
    <t>504404674276653964</t>
  </si>
  <si>
    <t>Kepala Bagian Pengawasan Wilayah I</t>
  </si>
  <si>
    <t>504404674277314769</t>
  </si>
  <si>
    <t>Staff Direksi</t>
  </si>
  <si>
    <t>504404674279145554</t>
  </si>
  <si>
    <t>Staff Direksi Bidang Pengembangan TSI</t>
  </si>
  <si>
    <t>504404674327400916</t>
  </si>
  <si>
    <t>Yunior Officer Wholesale</t>
  </si>
  <si>
    <t>504404678834382300</t>
  </si>
  <si>
    <t>Komitee Remunerasi &amp; Nominasi Dewan Komisaris</t>
  </si>
  <si>
    <t>504404685391444230</t>
  </si>
  <si>
    <t>Komitee Audit Dewan Komisaris</t>
  </si>
  <si>
    <t>504404685394248739</t>
  </si>
  <si>
    <t>Komitee Pemantau Risiko Dewan Komisaris</t>
  </si>
  <si>
    <t>504404685394702014</t>
  </si>
  <si>
    <t>Ketua Tim Penanganan dan Penyelesaian Kredit Bermasalah</t>
  </si>
  <si>
    <t>504404691380993152</t>
  </si>
  <si>
    <t>Senior Officer Administrasi Penyelamatan Kredit</t>
  </si>
  <si>
    <t>504404694843780888</t>
  </si>
  <si>
    <t>Senior Officer Relationship Manager Korporasi</t>
  </si>
  <si>
    <t>504404694844129514</t>
  </si>
  <si>
    <t>Pelaksana Bagian Technical Support</t>
  </si>
  <si>
    <t>504404712962758937</t>
  </si>
  <si>
    <t>Kepala Bagian Planning &amp; Security</t>
  </si>
  <si>
    <t>504404722905935347</t>
  </si>
  <si>
    <t>Officer Planning &amp; Budgeting, Quality Assurance</t>
  </si>
  <si>
    <t>504404722906031888</t>
  </si>
  <si>
    <t>Officer Security</t>
  </si>
  <si>
    <t>504404722906081004</t>
  </si>
  <si>
    <t>Pemasaran Dana</t>
  </si>
  <si>
    <t>504404726016661848</t>
  </si>
  <si>
    <t>Pelaksana Security</t>
  </si>
  <si>
    <t>504404744422958138</t>
  </si>
  <si>
    <t>504404745805580536</t>
  </si>
  <si>
    <t>Kepala Bagian Service Quality &amp; Card Center</t>
  </si>
  <si>
    <t>504404745805890388</t>
  </si>
  <si>
    <t>Kepala Bagian Pengembangan Produk &amp; Layanan E-Banking</t>
  </si>
  <si>
    <t>504404745806084217</t>
  </si>
  <si>
    <t>Officer Pemasaran Dana Retail &amp; Korporasi</t>
  </si>
  <si>
    <t>504404745806474701</t>
  </si>
  <si>
    <t>504404745806773322</t>
  </si>
  <si>
    <t>504404745807532898</t>
  </si>
  <si>
    <t>Officer Pengembangan Produk.</t>
  </si>
  <si>
    <t>504404745807853497</t>
  </si>
  <si>
    <t>Officer E-Banking &amp; Digital Banking</t>
  </si>
  <si>
    <t>504404745807965654</t>
  </si>
  <si>
    <t>Kepala Bagian Pengembangan &amp; Manajemen Kinerja SDM</t>
  </si>
  <si>
    <t>504404745810971198</t>
  </si>
  <si>
    <t>504404745811223042</t>
  </si>
  <si>
    <t>Officer Pengembangan SDM</t>
  </si>
  <si>
    <t>504404745811614809</t>
  </si>
  <si>
    <t>504404745811859074</t>
  </si>
  <si>
    <t>Officer Development Core Banking</t>
  </si>
  <si>
    <t>504404745868843969</t>
  </si>
  <si>
    <t>Officer Development Non Core Banking/E-Banking</t>
  </si>
  <si>
    <t>504404745868897329</t>
  </si>
  <si>
    <t>Officer Management Information System (MIS)</t>
  </si>
  <si>
    <t>504404745868956686</t>
  </si>
  <si>
    <t>Officer Switching &amp; Middleware</t>
  </si>
  <si>
    <t>504404745869003412</t>
  </si>
  <si>
    <t>Officer Kliring &amp; DHN</t>
  </si>
  <si>
    <t>504404745871035579</t>
  </si>
  <si>
    <t>Officer Transaksi &amp; RTGS</t>
  </si>
  <si>
    <t>504404745871121414</t>
  </si>
  <si>
    <t>Officer  Kesekretariatan &amp; Protokol Dewan Komisaris</t>
  </si>
  <si>
    <t>504404745873652789</t>
  </si>
  <si>
    <t>Pelaksana Manajemen Kinerja SDM</t>
  </si>
  <si>
    <t>504404747428078999</t>
  </si>
  <si>
    <t>Pelaksana Kesekretariatan &amp; Protokol Dewan Komisaris</t>
  </si>
  <si>
    <t>504404747433567080</t>
  </si>
  <si>
    <t>Pelaksana Service Quality &amp; Call Center</t>
  </si>
  <si>
    <t>504404747434473122</t>
  </si>
  <si>
    <t>Pelaksana Kerjasama &amp; Hubungan Kelembagaan</t>
  </si>
  <si>
    <t>504404747435129626</t>
  </si>
  <si>
    <t>Pelaksana Pengembangan Produk.</t>
  </si>
  <si>
    <t>504404747435213917</t>
  </si>
  <si>
    <t>Pelaksana Pemasaran Dana Retail &amp; Korporasi</t>
  </si>
  <si>
    <t>504404747435332929</t>
  </si>
  <si>
    <t>Tenaga Alih Daya DC &amp; DRC</t>
  </si>
  <si>
    <t>504404762641049280</t>
  </si>
  <si>
    <t>504404768870932999</t>
  </si>
  <si>
    <t>504404768871160805</t>
  </si>
  <si>
    <t>Kepala Bagian E-Banking &amp; Digital Banking</t>
  </si>
  <si>
    <t>504404768936332617</t>
  </si>
  <si>
    <t>504404768936581586</t>
  </si>
  <si>
    <t>504404768936847731</t>
  </si>
  <si>
    <t>504404768936953783</t>
  </si>
  <si>
    <t>504404768937050042</t>
  </si>
  <si>
    <t>504404768937110435</t>
  </si>
  <si>
    <t>Officer Dealer Money Market &amp; Forex Market</t>
  </si>
  <si>
    <t>504404768937557309</t>
  </si>
  <si>
    <t>Officer Dealer Capital Market</t>
  </si>
  <si>
    <t>504404768937643518</t>
  </si>
  <si>
    <t>Kepala Bagian IT Governance, Risk And Compliance</t>
  </si>
  <si>
    <t>504404768938424137</t>
  </si>
  <si>
    <t>Wakil Kepala Divisi Teknologi Informasi</t>
  </si>
  <si>
    <t>504404768938892026</t>
  </si>
  <si>
    <t>Kepala Bagian Pengembangan Value Added Services</t>
  </si>
  <si>
    <t>504404768939088886</t>
  </si>
  <si>
    <t>Officer IT Risk &amp; Compliance</t>
  </si>
  <si>
    <t>504404768939205829</t>
  </si>
  <si>
    <t>Officer QA, Planning &amp; Budgeting</t>
  </si>
  <si>
    <t>504404768939309923</t>
  </si>
  <si>
    <t>Officer IT Project Management</t>
  </si>
  <si>
    <t>504404768939392770</t>
  </si>
  <si>
    <t>Officer Core Banking</t>
  </si>
  <si>
    <t>504404768939918285</t>
  </si>
  <si>
    <t>Officer Non Core Banking</t>
  </si>
  <si>
    <t>504404768939961244</t>
  </si>
  <si>
    <t>Officer Middleware</t>
  </si>
  <si>
    <t>504404768940042358</t>
  </si>
  <si>
    <t>Officer Internal Business Analyst</t>
  </si>
  <si>
    <t>504404768940268186</t>
  </si>
  <si>
    <t>Officer Eksternal Business Analyst</t>
  </si>
  <si>
    <t>504404768940306377</t>
  </si>
  <si>
    <t>Kepala Bagian Keuangan &amp; Akuntansi</t>
  </si>
  <si>
    <t>504404768940670086</t>
  </si>
  <si>
    <t>504404768944547307</t>
  </si>
  <si>
    <t>504404768944910288</t>
  </si>
  <si>
    <t>504404768944981589</t>
  </si>
  <si>
    <t>Penerimaan Pajak</t>
  </si>
  <si>
    <t>504404785793099664</t>
  </si>
  <si>
    <t>Kepala Cabang Pembantu [5]</t>
  </si>
  <si>
    <t>504404794105009761</t>
  </si>
  <si>
    <t>Teller Capem</t>
  </si>
  <si>
    <t>856789087656789987</t>
  </si>
  <si>
    <t>DIVISION_TYPE_ID</t>
  </si>
  <si>
    <t>ADDRESS</t>
  </si>
  <si>
    <t>CITY</t>
  </si>
  <si>
    <t>NPWP</t>
  </si>
  <si>
    <t>PROVINCE</t>
  </si>
  <si>
    <t>REGION</t>
  </si>
  <si>
    <t>SUB_REGION</t>
  </si>
  <si>
    <t>VILLAGE</t>
  </si>
  <si>
    <t>AREA</t>
  </si>
  <si>
    <t>TELEPHONE</t>
  </si>
  <si>
    <t>FAX_NUMBER</t>
  </si>
  <si>
    <t>TYPE_OF_DIVISION</t>
  </si>
  <si>
    <t>VALID_STATUS</t>
  </si>
  <si>
    <t>PEMOTONG</t>
  </si>
  <si>
    <t>EMPLOYEE_ID</t>
  </si>
  <si>
    <t>LEVEL</t>
  </si>
  <si>
    <t>2014</t>
  </si>
  <si>
    <t>Jl. Raya Puputan, Niti Mandala, Renon, Denpasar (80235)</t>
  </si>
  <si>
    <t>null</t>
  </si>
  <si>
    <t>01.111.849.4.904-000</t>
  </si>
  <si>
    <t>2015</t>
  </si>
  <si>
    <t>2016</t>
  </si>
  <si>
    <t>2017</t>
  </si>
  <si>
    <t>2018</t>
  </si>
  <si>
    <t>Divisi SDM</t>
  </si>
  <si>
    <t>DIVISI SEKRETARIS PERUSAHAAN</t>
  </si>
  <si>
    <t>2019</t>
  </si>
  <si>
    <t>Divisi Sekretaris Perusahaan</t>
  </si>
  <si>
    <t>DIVISI ADMINISTRASI UMUM</t>
  </si>
  <si>
    <t>2020</t>
  </si>
  <si>
    <t>Divisi ADM</t>
  </si>
  <si>
    <t>Divisi Dana dan Jasa</t>
  </si>
  <si>
    <t>2021</t>
  </si>
  <si>
    <t>2022</t>
  </si>
  <si>
    <t>DIVISI TEKNOLOGI INFORMASI,</t>
  </si>
  <si>
    <t>2023</t>
  </si>
  <si>
    <t>Divisi ITF</t>
  </si>
  <si>
    <t>DIVISI OPERASIONAL AKUNTANSI &amp; KEUANGAN</t>
  </si>
  <si>
    <t>2024</t>
  </si>
  <si>
    <t>Divisi Operasional Akuntansi dan Keuangan</t>
  </si>
  <si>
    <t>Satuan Kerja Audit Intern dan Anti Fraud</t>
  </si>
  <si>
    <t>2025</t>
  </si>
  <si>
    <t>2026</t>
  </si>
  <si>
    <t>DIREKSI</t>
  </si>
  <si>
    <t>2028</t>
  </si>
  <si>
    <t>Dewan Direksi</t>
  </si>
  <si>
    <t>DEKOM</t>
  </si>
  <si>
    <t>2029</t>
  </si>
  <si>
    <t>Cabang Badung</t>
  </si>
  <si>
    <t>2031</t>
  </si>
  <si>
    <t>BPD Cabang Badung</t>
  </si>
  <si>
    <t>Jl. Bakung Sari No. 1 Kuta 80361</t>
  </si>
  <si>
    <t>Telp.: (0361) 751351, 751432</t>
  </si>
  <si>
    <t>Fax.: (0361) 753417</t>
  </si>
  <si>
    <t>Cabang Bangli</t>
  </si>
  <si>
    <t>2032</t>
  </si>
  <si>
    <t>BPD Cabang Bangli</t>
  </si>
  <si>
    <t>Jl. Mojopahit No. 1 Bangli (80613)</t>
  </si>
  <si>
    <t>Bangli</t>
  </si>
  <si>
    <t>Bali</t>
  </si>
  <si>
    <t>Kawan</t>
  </si>
  <si>
    <t>Jl. Mojopahit</t>
  </si>
  <si>
    <t>Cabang Gianyar</t>
  </si>
  <si>
    <t>2033</t>
  </si>
  <si>
    <t>BPD Cabang Gianyar</t>
  </si>
  <si>
    <t>Jl. By Pass Dharma Giri Gianyar (80511)</t>
  </si>
  <si>
    <t>Gianyar</t>
  </si>
  <si>
    <t>Jl. By Pass Dharma Giri</t>
  </si>
  <si>
    <t>Cabang Karangasem</t>
  </si>
  <si>
    <t>2034</t>
  </si>
  <si>
    <t>BPD Cabang Karangasem</t>
  </si>
  <si>
    <t>Jl. Ahmad Yani, Subagan Karangasem (80813)</t>
  </si>
  <si>
    <t>Karangasem</t>
  </si>
  <si>
    <t>Subagan</t>
  </si>
  <si>
    <t>Jl. Ahmad Yani</t>
  </si>
  <si>
    <t>Cabang Klungkung</t>
  </si>
  <si>
    <t>2035</t>
  </si>
  <si>
    <t>BPD Cabang Klungkung</t>
  </si>
  <si>
    <t>Jl. Gajahmada No. 4 , Semarapura (80711)</t>
  </si>
  <si>
    <t>Semarapura</t>
  </si>
  <si>
    <t>Klungkung</t>
  </si>
  <si>
    <t>Semarapura Tengah</t>
  </si>
  <si>
    <t>Jl. Gajahmada</t>
  </si>
  <si>
    <t>Cabang Mangupura</t>
  </si>
  <si>
    <t>2036</t>
  </si>
  <si>
    <t>BPD Cabang Mangupura</t>
  </si>
  <si>
    <t>Jalan Raya Sempidi, Kota Mangupura, Badung (80115)</t>
  </si>
  <si>
    <t>Telp.  (0361) 8468181,</t>
  </si>
  <si>
    <t>Fax. (0361) 8468175, 8468176, 8468177</t>
  </si>
  <si>
    <t>Cabang Negara</t>
  </si>
  <si>
    <t>2037</t>
  </si>
  <si>
    <t>BPD Cabang Negara</t>
  </si>
  <si>
    <t>Jl. Gatot Subroto No. 24 Negara (82216)</t>
  </si>
  <si>
    <t>Negara</t>
  </si>
  <si>
    <t>Lelateng</t>
  </si>
  <si>
    <t>Jl. Gatot Subroto</t>
  </si>
  <si>
    <t>Cabang Renon</t>
  </si>
  <si>
    <t>2038</t>
  </si>
  <si>
    <t>BPD Cabang Renon</t>
  </si>
  <si>
    <t>Denpasar</t>
  </si>
  <si>
    <t>Denpasar Selatan</t>
  </si>
  <si>
    <t>Sumerta Kelod</t>
  </si>
  <si>
    <t>Renon</t>
  </si>
  <si>
    <t>(0361) 247997</t>
  </si>
  <si>
    <t>(0361) 229439</t>
  </si>
  <si>
    <t>Bank BPD Bali Kantor Cabang Renon</t>
  </si>
  <si>
    <t>Cabang Seririt</t>
  </si>
  <si>
    <t>2039</t>
  </si>
  <si>
    <t>BPD Cabang Seririt</t>
  </si>
  <si>
    <t>Jl. Jend. Sudirman No. 1 Seririt (81153)</t>
  </si>
  <si>
    <t>Telp.: (0362) 92060, 92764</t>
  </si>
  <si>
    <t>Fax.: (0362) 92305</t>
  </si>
  <si>
    <t>Cabang Singaraja</t>
  </si>
  <si>
    <t>2040</t>
  </si>
  <si>
    <t>BPD Cabang Singaraja</t>
  </si>
  <si>
    <t>Jl. Dewi Sartika No. 30 Singaraja (81116)</t>
  </si>
  <si>
    <t>Singaraja</t>
  </si>
  <si>
    <t>Jl. Dewi Sartika</t>
  </si>
  <si>
    <t>Cabang Tabanan</t>
  </si>
  <si>
    <t>2041</t>
  </si>
  <si>
    <t>BPD Cabang Tabanan</t>
  </si>
  <si>
    <t>Jl. Gunung Batur No. 1 Tabanan (82114)</t>
  </si>
  <si>
    <t>Tabanan</t>
  </si>
  <si>
    <t>Delod Peken</t>
  </si>
  <si>
    <t>Jl. Gunung Batur</t>
  </si>
  <si>
    <t>Cabang Ubud</t>
  </si>
  <si>
    <t>2042</t>
  </si>
  <si>
    <t>BPD Cabang Ubud</t>
  </si>
  <si>
    <t>Jl. Raya Ubud, Gianyar (80571)</t>
  </si>
  <si>
    <t>Telp.: (0361) 977509, 977510</t>
  </si>
  <si>
    <t>Fax.: (0361) 977506</t>
  </si>
  <si>
    <t>Cabang Denpasar</t>
  </si>
  <si>
    <t>2043</t>
  </si>
  <si>
    <t>BPD Cabang Denpasar</t>
  </si>
  <si>
    <t>Jl. Gajah Mada No. 6 Denpasar (80111)</t>
  </si>
  <si>
    <t>Denpasar Barat</t>
  </si>
  <si>
    <t>Dauh Puri Kaja</t>
  </si>
  <si>
    <t>Jl. Gajah Mada</t>
  </si>
  <si>
    <t>Bank BPD Bali Kantor Cabang Denpasar</t>
  </si>
  <si>
    <t>Cabang Mataram</t>
  </si>
  <si>
    <t>504404594685690289</t>
  </si>
  <si>
    <t>BPD Cabang Mataram</t>
  </si>
  <si>
    <t>DIVISI BOD</t>
  </si>
  <si>
    <t>504404599557276183</t>
  </si>
  <si>
    <t>DIVISI SHAREHOLDER</t>
  </si>
  <si>
    <t>504404599557301056</t>
  </si>
  <si>
    <t>DIVISI COMPANY MEDIA</t>
  </si>
  <si>
    <t>504404599557326255</t>
  </si>
  <si>
    <t>PENSIUN/BERHENTI 2015</t>
  </si>
  <si>
    <t>504404600665053691</t>
  </si>
  <si>
    <t>Karyawan Pensiun/Berhenti Tahun 2015</t>
  </si>
  <si>
    <t>Biro Kredit</t>
  </si>
  <si>
    <t>504404601697276806</t>
  </si>
  <si>
    <t>Biro Administrasi &amp; Keuangan</t>
  </si>
  <si>
    <t>504404601697305363</t>
  </si>
  <si>
    <t>CABANG KUTA</t>
  </si>
  <si>
    <t>504404601857346116</t>
  </si>
  <si>
    <t>Biro Treasury &amp; Luar Negeri</t>
  </si>
  <si>
    <t>504404601875096494</t>
  </si>
  <si>
    <t>Biro Keuangan &amp; Akuntansi</t>
  </si>
  <si>
    <t>504404601875121196</t>
  </si>
  <si>
    <t>Biro Pengawasan</t>
  </si>
  <si>
    <t>504404601875137453</t>
  </si>
  <si>
    <t>Biro Perencanaan Strategis</t>
  </si>
  <si>
    <t>504404601875149380</t>
  </si>
  <si>
    <t>Biro Sekretariatan &amp; Umum</t>
  </si>
  <si>
    <t>504404601875172958</t>
  </si>
  <si>
    <t>Biro Teknologi Informasi</t>
  </si>
  <si>
    <t>504404601875392545</t>
  </si>
  <si>
    <t>Biro Pembinaan Cabang</t>
  </si>
  <si>
    <t>504404601875420635</t>
  </si>
  <si>
    <t>Biro Sumber Daya Manusia</t>
  </si>
  <si>
    <t>504404601875461318</t>
  </si>
  <si>
    <t>Biro Manajement Risiko</t>
  </si>
  <si>
    <t>504404601875507450</t>
  </si>
  <si>
    <t>Biro Direksi</t>
  </si>
  <si>
    <t>504404601875528492</t>
  </si>
  <si>
    <t>Biro Perencanaan</t>
  </si>
  <si>
    <t>504404602045127925</t>
  </si>
  <si>
    <t>Kantor Pusat</t>
  </si>
  <si>
    <t>504404602546585470</t>
  </si>
  <si>
    <t>DIVISI PEMBINAAN CABANG</t>
  </si>
  <si>
    <t>504404603004406438</t>
  </si>
  <si>
    <t>SPI &amp; QA</t>
  </si>
  <si>
    <t>504404603225858488</t>
  </si>
  <si>
    <t>DIVISI ADMINISTRASI KEUANGAN</t>
  </si>
  <si>
    <t>504404603256197520</t>
  </si>
  <si>
    <t>DIVISI SEKRETARIATAN &amp; UMUM</t>
  </si>
  <si>
    <t>504404603492310765</t>
  </si>
  <si>
    <t>Divisi TI &amp; Laporan</t>
  </si>
  <si>
    <t>504404604120365596</t>
  </si>
  <si>
    <t>STAFF DIREKSI</t>
  </si>
  <si>
    <t>504404604284023265</t>
  </si>
  <si>
    <t>DIVISI RISK MANAJEMEN RISIKO</t>
  </si>
  <si>
    <t>504404606691515782</t>
  </si>
  <si>
    <t>Divisi Treasury &amp; Luar Negeri</t>
  </si>
  <si>
    <t>504404607215890741</t>
  </si>
  <si>
    <t>504404607990256553</t>
  </si>
  <si>
    <t>DIVISI UMUM &amp; KESEKRETARIATAN</t>
  </si>
  <si>
    <t>Divisi Teknologi &amp; Akuntansi</t>
  </si>
  <si>
    <t>504404608064936235</t>
  </si>
  <si>
    <t>TES GAJI</t>
  </si>
  <si>
    <t>504404610144812400</t>
  </si>
  <si>
    <t>PENSIUN/BERHENTI 2016</t>
  </si>
  <si>
    <t>504404612664668259</t>
  </si>
  <si>
    <t>Karyawan Pensiun/Berhenti Tahun 2016</t>
  </si>
  <si>
    <t>Tim Penanganan dan Penyelesaian Kredit Bermasalah</t>
  </si>
  <si>
    <t>504404627241320856</t>
  </si>
  <si>
    <t>PENSIUN/BERHENTI 2017</t>
  </si>
  <si>
    <t>504404642890421087</t>
  </si>
  <si>
    <t>Karyawan Pensiun/Berhenti Tahun 2017</t>
  </si>
  <si>
    <t>PENSIUN/BERHENTI 2013</t>
  </si>
  <si>
    <t>504404662499520265</t>
  </si>
  <si>
    <t>DIvisi Sekretaris Perusahaan</t>
  </si>
  <si>
    <t>504404662508127962</t>
  </si>
  <si>
    <t>Biro Umum</t>
  </si>
  <si>
    <t>504404662521347152</t>
  </si>
  <si>
    <t>PENSIUN/BERHENTI 2011</t>
  </si>
  <si>
    <t>504404662594045930</t>
  </si>
  <si>
    <t>Divisi TSI</t>
  </si>
  <si>
    <t>504404667944421538</t>
  </si>
  <si>
    <t>Divisi Manajemen Resiko &amp; Kepatuhan</t>
  </si>
  <si>
    <t>504404668456561252</t>
  </si>
  <si>
    <t>Satuan Pengawasan Intern</t>
  </si>
  <si>
    <t>504404668820051337</t>
  </si>
  <si>
    <t>PENSIUN/BERHENTI 2018</t>
  </si>
  <si>
    <t>504404673983130947</t>
  </si>
  <si>
    <t>Biro Riset dan Perencanaan</t>
  </si>
  <si>
    <t>504404674274907213</t>
  </si>
  <si>
    <t>Biro Pengawasan &amp; Pengembangan</t>
  </si>
  <si>
    <t>504404674278434091</t>
  </si>
  <si>
    <t>PENSIUN/BERHENTI 2005</t>
  </si>
  <si>
    <t>504404674328082102</t>
  </si>
  <si>
    <t>PENSIUN/BERHENTI 2009</t>
  </si>
  <si>
    <t>504404674339059998</t>
  </si>
  <si>
    <t>PENSIUN/BERHENTI 2019</t>
  </si>
  <si>
    <t>504404705691793187</t>
  </si>
  <si>
    <t>PENSIUN/BERHENTI 2020</t>
  </si>
  <si>
    <t>504404736066298907</t>
  </si>
  <si>
    <t>504404762634411451</t>
  </si>
  <si>
    <t>DIVISI TIA</t>
  </si>
  <si>
    <t>504404762640777557</t>
  </si>
  <si>
    <t>PENSIUN/BERHENTI 2021</t>
  </si>
  <si>
    <t>504404767498000500</t>
  </si>
  <si>
    <t>504404768954374072</t>
  </si>
  <si>
    <t>Divisi Operasional Keuangan &amp; Akutansi</t>
  </si>
  <si>
    <t>504404768954431259</t>
  </si>
  <si>
    <t>PENSIUN/BERHENTI 2022</t>
  </si>
  <si>
    <t>504404799542385169</t>
  </si>
  <si>
    <t>DIVISI DUMMY</t>
  </si>
  <si>
    <t>504404800047022662</t>
  </si>
  <si>
    <t>2805/TIF/GRC/2021 tgl 09 Nov 2021 Permohonan data dan User Dummy</t>
  </si>
  <si>
    <r>
      <t>Persentase</t>
    </r>
    <r>
      <rPr>
        <i/>
        <sz val="11"/>
        <color theme="1"/>
        <rFont val="Calibri"/>
        <family val="2"/>
      </rPr>
      <t xml:space="preserve"> </t>
    </r>
    <r>
      <rPr>
        <sz val="11"/>
        <color theme="1"/>
        <rFont val="Calibri"/>
        <family val="2"/>
      </rPr>
      <t xml:space="preserve">pemenuhan </t>
    </r>
    <r>
      <rPr>
        <i/>
        <sz val="11"/>
        <color theme="1"/>
        <rFont val="Calibri"/>
        <family val="2"/>
      </rPr>
      <t>successor</t>
    </r>
    <r>
      <rPr>
        <sz val="11"/>
        <color theme="1"/>
        <rFont val="Calibri"/>
        <family val="2"/>
      </rPr>
      <t xml:space="preserve"> untuk setiap jabatan kunci.</t>
    </r>
  </si>
  <si>
    <t xml:space="preserve">Expected Credit Loss (ECL) penempatan dan surat berharga yang dimiliki. </t>
  </si>
  <si>
    <t>Persentase penyelesaian kegiatan (event, pamaren pemprov, sebagai sponsporship) untuk mendukung program pemprov dan kabupaten/kota sesuai target waktu</t>
  </si>
  <si>
    <r>
      <t>Persentase</t>
    </r>
    <r>
      <rPr>
        <i/>
        <sz val="11"/>
        <color theme="1"/>
        <rFont val="Calibri"/>
        <family val="2"/>
      </rPr>
      <t xml:space="preserve"> </t>
    </r>
    <r>
      <rPr>
        <sz val="11"/>
        <color theme="1"/>
        <rFont val="Calibri"/>
        <family val="2"/>
      </rPr>
      <t xml:space="preserve">pemenuhan </t>
    </r>
    <r>
      <rPr>
        <i/>
        <sz val="11"/>
        <color theme="1"/>
        <rFont val="Calibri"/>
        <family val="2"/>
      </rPr>
      <t xml:space="preserve">successor </t>
    </r>
    <r>
      <rPr>
        <sz val="11"/>
        <color theme="1"/>
        <rFont val="Calibri"/>
        <family val="2"/>
      </rPr>
      <t xml:space="preserve">untuk setiap jabatan kunci </t>
    </r>
  </si>
  <si>
    <r>
      <t xml:space="preserve">Persentase pemenuhan pengelolaan aktivitas kliring, transaksi </t>
    </r>
    <r>
      <rPr>
        <i/>
        <sz val="11"/>
        <rFont val="Calibri"/>
        <family val="2"/>
        <scheme val="minor"/>
      </rPr>
      <t>overbooking,</t>
    </r>
    <r>
      <rPr>
        <sz val="11"/>
        <rFont val="Calibri"/>
        <family val="2"/>
        <scheme val="minor"/>
      </rPr>
      <t xml:space="preserve"> serta pemindahbukuan pembukaan &amp; pencairan deposito sesuai ketentuan  </t>
    </r>
  </si>
  <si>
    <t>Persentase pemenuhan kualitas penyelenggaraan kliring secara efektif dan efisien</t>
  </si>
  <si>
    <t>Penilaian KPI : kepuasan atasan penilai/satker terkait/pihak ketiga lainnya terkait pengelolaan reversal nasabah</t>
  </si>
  <si>
    <t>Pengelolaan dan penagihan kredit bermasalah (kolektibilitas KL, D, M)</t>
  </si>
  <si>
    <t>Pengelolaan dan pengamanan agunan kredit bermasalah, terkait pengikatan dan keabsahan kepemilikan</t>
  </si>
  <si>
    <r>
      <t xml:space="preserve">Pemenuhan penatausahaan penyelamatan kredit hapus buku secara akurat dan </t>
    </r>
    <r>
      <rPr>
        <i/>
        <sz val="11"/>
        <rFont val="Calibri"/>
        <family val="2"/>
        <charset val="1"/>
        <scheme val="minor"/>
      </rPr>
      <t>up to date</t>
    </r>
  </si>
  <si>
    <t xml:space="preserve">Pemenuhan pengelolaan dan penatausahaan klaim-klaim atas kredit yang telah dibayarkan oleh Penjamin/  Asuransi sesuai ketentuan </t>
  </si>
  <si>
    <t>Pemenuhan rekomendasi pengusulan keringanan bunga/denda dan kredit hapus buku secara akurat dan sesuai ketentuan</t>
  </si>
  <si>
    <t>Pemenuhan pelaporan penyelamatan kredit bermasalah dan hapus buku secara akurat dan tepat waktu</t>
  </si>
  <si>
    <t>Pemenuhan pemantauan dan koordinasi penyelesaian kredit bermasalah di unit kerja di bawah cabang</t>
  </si>
  <si>
    <t>Termasuk melakukan pencatatan dan pengelolaan seluruh klaim yang telah dibayar oleh perusahaan asuransi dan pengelolaan dalam catatan piutang subrogasi.</t>
  </si>
  <si>
    <t>Rekomendasi pengusulan keringanan bunga/denda dan kredit hapus buku kepada pejabat yang berwenang</t>
  </si>
  <si>
    <t xml:space="preserve">Mencakup antara lain : Laporan Kredit Hapus Buku secara periodik. </t>
  </si>
  <si>
    <t>Pengelolaan dan pemeriksaan kelengkapan serta keabsahan dokumen kredit</t>
  </si>
  <si>
    <t>Pemenuhan pengelolaan proses penilaian, pengikatan, pertanggungan asuransi dan penatausahaan agunan kredit secara optimal</t>
  </si>
  <si>
    <t xml:space="preserve">Pengelolaan daftar nominatif debitur dan tagihan angsuran kredit kolektif secara akurat
</t>
  </si>
  <si>
    <t xml:space="preserve">Pengelolaan surat Roya Hak Tanggungan dan pencatatan pada buku register agunan
</t>
  </si>
  <si>
    <t xml:space="preserve">Pengelolaan penyelesaian klaim asuransi dari mitra Bank
</t>
  </si>
  <si>
    <t>Pengelolaan Laporan Sistem Informasi Debitur Bank Indonesia</t>
  </si>
  <si>
    <t>Pengelolaan sistem Modul Penerimaan Negara (MPN) secara akurat</t>
  </si>
  <si>
    <t xml:space="preserve">Pengelolaan penerimaan pembayaran pajak dari Wajib Pajak sesuai dengan bukti setoran pajak
</t>
  </si>
  <si>
    <t xml:space="preserve">Pemenuhan penyerahan surat setoran pajak (SSP) ke Teller Tunai untuk dilakukan posting melalui sistem Bank
</t>
  </si>
  <si>
    <t>Pengelolaan rekonsiliasi atas seluruh penerimaan pajak pada hari yang sama</t>
  </si>
  <si>
    <t>Pengelolaan dokumen terkait penerimaan pajak beserta rekapitulasi transaksi secara optimal</t>
  </si>
  <si>
    <r>
      <t xml:space="preserve">Pengelolaan aktivitas kliring, transaksi </t>
    </r>
    <r>
      <rPr>
        <i/>
        <sz val="11"/>
        <rFont val="Calibri"/>
        <family val="2"/>
        <scheme val="minor"/>
      </rPr>
      <t>overbooking,</t>
    </r>
    <r>
      <rPr>
        <sz val="11"/>
        <rFont val="Calibri"/>
        <family val="2"/>
        <scheme val="minor"/>
      </rPr>
      <t xml:space="preserve"> serta pemindahbukuan pembukaan &amp; pencairan deposito sesuai ketentuan  </t>
    </r>
  </si>
  <si>
    <t>Pencocokan saldo harian rekening antar kantor secara teliti dan cermat</t>
  </si>
  <si>
    <t>Pengelolaan transaksi penerimaan dan pelimpahan atas penerimaan pajak</t>
  </si>
  <si>
    <t>Pengelolaan berkas bukti dan validasi keabsahan</t>
  </si>
  <si>
    <r>
      <t xml:space="preserve">Pemenuhan pembebanan biaya administrasi dan koreksi </t>
    </r>
    <r>
      <rPr>
        <i/>
        <sz val="11"/>
        <color theme="1"/>
        <rFont val="Calibri"/>
        <family val="2"/>
        <scheme val="minor"/>
      </rPr>
      <t>charge suspense</t>
    </r>
    <r>
      <rPr>
        <sz val="11"/>
        <color theme="1"/>
        <rFont val="Calibri"/>
        <scheme val="minor"/>
      </rPr>
      <t xml:space="preserve"> serta laporan pelimpahan PPH untuk produk dana secara teliti dan cermat</t>
    </r>
  </si>
  <si>
    <t>Memantau transaksi tunai dan transaksi mencurigakan</t>
  </si>
  <si>
    <t>Pengelolaan perhitungan bunga RAK dan mencocokkan saldo RAK</t>
  </si>
  <si>
    <t>Jumlah nominal valuta asing yang tidak sesuai atas keaslian valuta asing yang diterima pada kantor cabang</t>
  </si>
  <si>
    <t xml:space="preserve">Persentase pemenuhan kualitas pengelolaan operasional atas transaksi dan layanan luar negeri  </t>
  </si>
  <si>
    <t xml:space="preserve">Ruang lingkup : penjualan valuta hasil pembelian hari itu,  membukukan hasil penjualan valas, layanan dan administrasi incoming maupun outgoing transfer, penyelesaian hasil inkaso dan membukukan ke rekening yang dituju
Penilaian KPI : kepuasan atasan penilai/satker terkait/pihak ketiga lainnya. </t>
  </si>
  <si>
    <t>1. ((∑jumlah downtime pada core/non core system banking saat beroperasi)/( ∑total waktu normal pada core/non core system banking saat beroperasi )) x 1002.  Polarisasi KPI : minimize (semakin kecil Persentase downtime pada core/non core system banking saat beroperasi maka penilaian kinerja baik)</t>
  </si>
  <si>
    <t>1. Persentase pemanfaatan anggaran = (realisasi anggaran/target anggaran) * 100%  Apabila nilai persentase ini berada pada rentang 90% - 95%, maka nilai kinerja adalah 100. Untuk nilai persentase di luar rentang tersebut, maka nilai kinerja adalah 80. 2. Polarisasi KPI : minimaze (semakin tinggi Persentase pemanfaatan anggaran maka penilaian kinerja baik)</t>
  </si>
  <si>
    <t>1. ((∑infrastruktur TI bank yang tersedia)/( ∑total infrastruktur TI bank yang dapat berfungsi secara normal)) x 100 2 Polarisasi KPI : maximize (semakin Persentase pemenuhan infrastruktur TI bank, semakin baik pencapaian kinerja)</t>
  </si>
  <si>
    <t xml:space="preserve">Fomula: 
Persentase= (  jumlah transaksi operasional bank yang sesuai nominal atau data nasabah antara sistem operasional bank dan SKN,  sistem BI-RTGS, BI-SSSS,  BI-ETP pada KCP)/( total transaksi operasional bank terkait kliring, BI-RTGS, BI-SSSS,  BI-ETP  pada KCP) * 100
</t>
  </si>
  <si>
    <t>Formula:
Persentase= ( jumlah pemindahbukuan transaksi nasabah bank yang sesuai dengan sistem operasional bank pada KCP) /( total jumlah pemindahbukuan transaksi nasabah pada sistem operasional bank pada KCP) * 100</t>
  </si>
  <si>
    <t xml:space="preserve">Formula:
Persentase= ( jumlah kuantitas inventaris kantor cabang pembantu yang tersedia) /( total kuantitas inventaris kantor cabang pembantu yang terencana) * 100
</t>
  </si>
  <si>
    <t>Persentase pemanfaatan anggaran.</t>
  </si>
  <si>
    <t>Persentase penyelesaian tindak lanjut hasil surprise audit dan/atau audit khusus dinyatakan tuntas sesuai dengan target waktu yang ditentukan dalam program audit</t>
  </si>
  <si>
    <r>
      <t xml:space="preserve">KPI merupakan proporsi satuan kerja dan kantor cabang yang menindaklanjuti tindak lanjut dari temuan </t>
    </r>
    <r>
      <rPr>
        <i/>
        <sz val="11"/>
        <rFont val="Calibri"/>
        <family val="2"/>
        <charset val="1"/>
        <scheme val="minor"/>
      </rPr>
      <t xml:space="preserve">surprise audit </t>
    </r>
    <r>
      <rPr>
        <sz val="11"/>
        <rFont val="Calibri"/>
        <family val="2"/>
        <charset val="1"/>
        <scheme val="minor"/>
      </rPr>
      <t xml:space="preserve">dan/atau audit khusus hingga dinyatakan tuntas sesuai target waktu yang ditentukan terhadap seluruh satuan kerja dan kantor cabang yang harus menindaklanjuti temuan </t>
    </r>
    <r>
      <rPr>
        <i/>
        <sz val="11"/>
        <rFont val="Calibri"/>
        <family val="2"/>
        <charset val="1"/>
        <scheme val="minor"/>
      </rPr>
      <t xml:space="preserve">surprise audit </t>
    </r>
    <r>
      <rPr>
        <sz val="11"/>
        <rFont val="Calibri"/>
        <family val="2"/>
        <charset val="1"/>
        <scheme val="minor"/>
      </rPr>
      <t>dan/atau audit khusus.</t>
    </r>
  </si>
  <si>
    <t xml:space="preserve">Ruang lingkup: 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 pengelolaan dalam penyelenggaraan kliring (SKNBI)
Penilaian KPI : kepuasan atasan penilai/satker terkait/pihak ketiga lainnya. </t>
  </si>
  <si>
    <t>333</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</si>
  <si>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</si>
  <si>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</si>
  <si>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</si>
  <si>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</si>
  <si>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</si>
  <si>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</si>
  <si>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</si>
  <si>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</si>
  <si>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</si>
  <si>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</si>
  <si>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</si>
  <si>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</si>
  <si>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</si>
  <si>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</si>
  <si>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</si>
  <si>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</si>
  <si>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</si>
  <si>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</si>
  <si>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</si>
  <si>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</si>
  <si>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</si>
  <si>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</si>
  <si>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</si>
  <si>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</si>
  <si>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</si>
  <si>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</si>
  <si>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</si>
  <si>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</si>
  <si>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</si>
  <si>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</si>
  <si>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</si>
  <si>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</si>
  <si>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</si>
  <si>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</si>
  <si>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r>
      <t xml:space="preserve">Meningkatkan efektivitas </t>
    </r>
    <r>
      <rPr>
        <i/>
        <sz val="11"/>
        <rFont val="Calibri"/>
        <family val="2"/>
      </rPr>
      <t>relationship management</t>
    </r>
    <r>
      <rPr>
        <sz val="11"/>
        <rFont val="Calibri"/>
        <family val="2"/>
      </rPr>
      <t xml:space="preserve"> terhadap nasabah korporat</t>
    </r>
  </si>
  <si>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</si>
  <si>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</si>
  <si>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</si>
  <si>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</si>
  <si>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</si>
  <si>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</si>
  <si>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</si>
  <si>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</si>
  <si>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</si>
  <si>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</si>
  <si>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</si>
  <si>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</si>
  <si>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</si>
  <si>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</si>
  <si>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</si>
  <si>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</si>
  <si>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</si>
  <si>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</si>
  <si>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</si>
  <si>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</si>
  <si>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</si>
  <si>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</si>
  <si>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</si>
  <si>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</si>
  <si>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</si>
  <si>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</si>
  <si>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</si>
  <si>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</si>
  <si>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</si>
  <si>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</si>
  <si>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</si>
  <si>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</si>
  <si>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</si>
  <si>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</si>
  <si>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</si>
  <si>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</si>
  <si>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</si>
  <si>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</si>
  <si>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</si>
  <si>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</si>
  <si>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</si>
  <si>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</si>
  <si>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</si>
  <si>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</si>
  <si>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</si>
  <si>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</si>
  <si>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</si>
  <si>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</si>
  <si>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</si>
  <si>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</si>
  <si>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</si>
  <si>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</si>
  <si>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</si>
  <si>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</si>
  <si>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</si>
  <si>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</si>
  <si>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</si>
  <si>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</si>
  <si>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</si>
  <si>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</si>
  <si>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</si>
  <si>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</si>
  <si>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</si>
  <si>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</si>
  <si>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</si>
  <si>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</si>
  <si>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</si>
  <si>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</si>
  <si>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</si>
  <si>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</si>
  <si>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</si>
  <si>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</si>
  <si>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</si>
  <si>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</si>
  <si>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</si>
  <si>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</si>
  <si>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</si>
  <si>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</si>
  <si>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</si>
  <si>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</si>
  <si>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</si>
  <si>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</si>
  <si>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</si>
  <si>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</si>
  <si>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</si>
  <si>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</si>
  <si>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</si>
  <si>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</si>
  <si>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</si>
  <si>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</si>
  <si>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</si>
  <si>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</si>
  <si>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</si>
  <si>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</si>
  <si>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</si>
  <si>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</si>
  <si>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</si>
  <si>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</si>
  <si>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catatan :
data atas group title dibawah ini (
Memastikan pengelolaan dan pelaporan Daftar Hitam Individual Bank (DHIB) dan Daftar Hitam Nasional (DHN) terkait kewajiban sebagai KPDHN sesuai dengan kebijakan/regulasi bank  dan memastikan pelaporan Laporan Berkala dan Laporan Insidentil sesuai ketentuan BI. ) 
id groupnya manual karena bug tidak bisa di get rumursnya terima kasih</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</si>
  <si>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</si>
  <si>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</si>
  <si>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</si>
  <si>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</si>
  <si>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</si>
  <si>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</si>
  <si>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</si>
  <si>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</si>
  <si>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</si>
  <si>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</si>
  <si>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</si>
  <si>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</si>
  <si>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</si>
  <si>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</si>
  <si>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</si>
  <si>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</si>
  <si>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</si>
  <si>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</si>
  <si>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</si>
  <si>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</si>
  <si>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</si>
  <si>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</si>
  <si>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</si>
  <si>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</si>
  <si>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</si>
  <si>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</si>
  <si>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</si>
  <si>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</si>
  <si>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</si>
  <si>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</si>
  <si>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</si>
  <si>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</si>
  <si>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</si>
  <si>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</si>
  <si>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</si>
  <si>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</si>
  <si>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</si>
  <si>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</si>
  <si>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</si>
  <si>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</si>
  <si>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</si>
  <si>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</si>
  <si>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</si>
  <si>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</si>
  <si>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</si>
  <si>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</si>
  <si>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</si>
  <si>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</si>
  <si>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</si>
  <si>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</si>
  <si>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</si>
  <si>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</si>
  <si>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</si>
  <si>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</si>
  <si>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</si>
  <si>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</si>
  <si>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</si>
  <si>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</si>
  <si>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</si>
  <si>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</si>
  <si>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</si>
  <si>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</si>
  <si>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</si>
  <si>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</si>
  <si>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</si>
  <si>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</si>
  <si>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</si>
  <si>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</si>
  <si>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</si>
  <si>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</si>
  <si>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</si>
  <si>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</si>
  <si>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</si>
  <si>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</si>
  <si>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</si>
  <si>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</si>
  <si>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</si>
  <si>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</si>
  <si>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</si>
  <si>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</si>
  <si>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</si>
  <si>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</si>
  <si>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</si>
  <si>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</si>
  <si>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</si>
  <si>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</si>
  <si>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</si>
  <si>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</si>
  <si>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</si>
  <si>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</si>
  <si>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</si>
  <si>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</si>
  <si>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</si>
  <si>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</si>
  <si>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</si>
  <si>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</si>
  <si>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</si>
  <si>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</si>
  <si>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</si>
  <si>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</si>
  <si>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</si>
  <si>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</si>
  <si>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</si>
  <si>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</si>
  <si>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</si>
  <si>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</si>
  <si>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</si>
  <si>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</si>
  <si>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</si>
  <si>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</si>
  <si>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</si>
  <si>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</si>
  <si>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</si>
  <si>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</si>
  <si>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</si>
  <si>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</si>
  <si>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</si>
  <si>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</si>
  <si>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</si>
  <si>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</si>
  <si>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</si>
  <si>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</si>
  <si>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</si>
  <si>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</si>
  <si>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</si>
  <si>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</si>
  <si>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</si>
  <si>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</si>
  <si>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</si>
  <si>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</si>
  <si>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</si>
  <si>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</si>
  <si>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</si>
  <si>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</si>
  <si>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</si>
  <si>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</si>
  <si>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</si>
  <si>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</si>
  <si>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</si>
  <si>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</si>
  <si>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</si>
  <si>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</si>
  <si>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</si>
  <si>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</si>
  <si>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</si>
  <si>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</si>
  <si>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</si>
  <si>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</si>
  <si>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</si>
  <si>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</si>
  <si>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</si>
  <si>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</si>
  <si>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</si>
  <si>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</si>
  <si>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</si>
  <si>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</si>
  <si>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</si>
  <si>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</si>
  <si>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</si>
  <si>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</si>
  <si>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</si>
  <si>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</si>
  <si>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</si>
  <si>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</si>
  <si>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</si>
  <si>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</si>
  <si>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</si>
  <si>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</si>
  <si>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</si>
  <si>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</si>
  <si>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</si>
  <si>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r>
      <t xml:space="preserve">Meningkatnya kemampuan sebagai </t>
    </r>
    <r>
      <rPr>
        <i/>
        <sz val="11"/>
        <color theme="1"/>
        <rFont val="Calibri"/>
        <family val="2"/>
        <scheme val="minor"/>
      </rPr>
      <t>agent of regional development</t>
    </r>
  </si>
  <si>
    <r>
      <t xml:space="preserve">Memastikan pemenuhan </t>
    </r>
    <r>
      <rPr>
        <i/>
        <sz val="11"/>
        <color theme="1"/>
        <rFont val="Calibri"/>
        <family val="2"/>
        <scheme val="minor"/>
      </rPr>
      <t>availability</t>
    </r>
    <r>
      <rPr>
        <sz val="11"/>
        <color theme="1"/>
        <rFont val="Calibri"/>
        <scheme val="minor"/>
      </rPr>
      <t xml:space="preserve"> layanan </t>
    </r>
    <r>
      <rPr>
        <i/>
        <sz val="11"/>
        <color theme="1"/>
        <rFont val="Calibri"/>
        <family val="2"/>
        <scheme val="minor"/>
      </rPr>
      <t>digital banking</t>
    </r>
  </si>
  <si>
    <r>
      <t xml:space="preserve">Meningkatkan kualitas layanan </t>
    </r>
    <r>
      <rPr>
        <i/>
        <sz val="11"/>
        <color theme="1"/>
        <rFont val="Calibri"/>
        <family val="2"/>
        <scheme val="minor"/>
      </rPr>
      <t>Card Center</t>
    </r>
    <r>
      <rPr>
        <sz val="11"/>
        <color theme="1"/>
        <rFont val="Calibri"/>
        <scheme val="minor"/>
      </rPr>
      <t xml:space="preserve"> dan </t>
    </r>
    <r>
      <rPr>
        <i/>
        <sz val="11"/>
        <color theme="1"/>
        <rFont val="Calibri"/>
        <family val="2"/>
        <scheme val="minor"/>
      </rPr>
      <t>E-Banking</t>
    </r>
  </si>
  <si>
    <r>
      <t xml:space="preserve">Memastikan </t>
    </r>
    <r>
      <rPr>
        <i/>
        <sz val="11"/>
        <color theme="1"/>
        <rFont val="Calibri"/>
        <family val="2"/>
        <scheme val="minor"/>
      </rPr>
      <t>delivery</t>
    </r>
    <r>
      <rPr>
        <sz val="11"/>
        <color theme="1"/>
        <rFont val="Calibri"/>
        <scheme val="minor"/>
      </rPr>
      <t xml:space="preserve"> layanan </t>
    </r>
    <r>
      <rPr>
        <i/>
        <sz val="11"/>
        <color theme="1"/>
        <rFont val="Calibri"/>
        <family val="2"/>
        <scheme val="minor"/>
      </rPr>
      <t>call center</t>
    </r>
    <r>
      <rPr>
        <sz val="11"/>
        <color theme="1"/>
        <rFont val="Calibri"/>
        <scheme val="minor"/>
      </rPr>
      <t xml:space="preserve"> yang responsif </t>
    </r>
  </si>
  <si>
    <r>
      <t xml:space="preserve">Memastikan pemenuhan pelaporan sesuai </t>
    </r>
    <r>
      <rPr>
        <i/>
        <sz val="11"/>
        <color theme="1"/>
        <rFont val="Calibri"/>
        <family val="2"/>
        <scheme val="minor"/>
      </rPr>
      <t>timeline</t>
    </r>
  </si>
  <si>
    <r>
      <t xml:space="preserve">Meningkatkan kualitas layanan </t>
    </r>
    <r>
      <rPr>
        <i/>
        <sz val="11"/>
        <color theme="1"/>
        <rFont val="Calibri"/>
        <family val="2"/>
      </rPr>
      <t>Card Center</t>
    </r>
    <r>
      <rPr>
        <sz val="11"/>
        <color theme="1"/>
        <rFont val="Calibri"/>
        <family val="2"/>
      </rPr>
      <t xml:space="preserve"> dan </t>
    </r>
    <r>
      <rPr>
        <i/>
        <sz val="11"/>
        <color theme="1"/>
        <rFont val="Calibri"/>
        <family val="2"/>
      </rPr>
      <t>E-Banking</t>
    </r>
  </si>
  <si>
    <r>
      <rPr>
        <i/>
        <sz val="12"/>
        <color theme="1"/>
        <rFont val="Calibri"/>
        <family val="2"/>
        <scheme val="minor"/>
      </rPr>
      <t>Officer</t>
    </r>
    <r>
      <rPr>
        <sz val="12"/>
        <color theme="1"/>
        <rFont val="Calibri"/>
        <family val="2"/>
        <scheme val="minor"/>
      </rPr>
      <t xml:space="preserve"> Kerjasama &amp; Hubungan Kelembagaan</t>
    </r>
  </si>
  <si>
    <r>
      <t xml:space="preserve">Kepala Bagian </t>
    </r>
    <r>
      <rPr>
        <i/>
        <sz val="12"/>
        <color theme="1"/>
        <rFont val="Calibri"/>
        <family val="2"/>
        <scheme val="minor"/>
      </rPr>
      <t>Service Quality</t>
    </r>
    <r>
      <rPr>
        <sz val="12"/>
        <color theme="1"/>
        <rFont val="Calibri"/>
        <family val="2"/>
        <scheme val="minor"/>
      </rPr>
      <t xml:space="preserve"> &amp; </t>
    </r>
    <r>
      <rPr>
        <i/>
        <sz val="12"/>
        <color theme="1"/>
        <rFont val="Calibri"/>
        <family val="2"/>
        <scheme val="minor"/>
      </rPr>
      <t>Card Center</t>
    </r>
  </si>
  <si>
    <r>
      <t xml:space="preserve">Meningkatkan efektivitas pemantauan dan evaluasi implementasi </t>
    </r>
    <r>
      <rPr>
        <i/>
        <sz val="11"/>
        <color theme="1"/>
        <rFont val="Calibri"/>
        <family val="2"/>
        <scheme val="minor"/>
      </rPr>
      <t>service quality</t>
    </r>
    <r>
      <rPr>
        <sz val="11"/>
        <color theme="1"/>
        <rFont val="Calibri"/>
        <scheme val="minor"/>
      </rPr>
      <t xml:space="preserve"> di unit kerja</t>
    </r>
  </si>
  <si>
    <r>
      <t xml:space="preserve">Memastikan </t>
    </r>
    <r>
      <rPr>
        <i/>
        <sz val="11"/>
        <color theme="1"/>
        <rFont val="Calibri"/>
        <family val="2"/>
        <scheme val="minor"/>
      </rPr>
      <t>pemenuhan</t>
    </r>
    <r>
      <rPr>
        <sz val="11"/>
        <color theme="1"/>
        <rFont val="Calibri"/>
        <scheme val="minor"/>
      </rPr>
      <t xml:space="preserve"> layanan </t>
    </r>
    <r>
      <rPr>
        <i/>
        <sz val="11"/>
        <color theme="1"/>
        <rFont val="Calibri"/>
        <family val="2"/>
        <scheme val="minor"/>
      </rPr>
      <t>ATM Center</t>
    </r>
    <r>
      <rPr>
        <sz val="11"/>
        <color theme="1"/>
        <rFont val="Calibri"/>
        <scheme val="minor"/>
      </rPr>
      <t xml:space="preserve"> yang berkualitas </t>
    </r>
  </si>
  <si>
    <r>
      <t xml:space="preserve">Mengoptimalkan pemanfaatan </t>
    </r>
    <r>
      <rPr>
        <i/>
        <sz val="11"/>
        <color theme="1"/>
        <rFont val="Calibri"/>
        <family val="2"/>
        <scheme val="minor"/>
      </rPr>
      <t>merchant</t>
    </r>
    <r>
      <rPr>
        <sz val="11"/>
        <color theme="1"/>
        <rFont val="Calibri"/>
        <scheme val="minor"/>
      </rPr>
      <t xml:space="preserve"> untuk pertumbuhan bisnis bank</t>
    </r>
  </si>
  <si>
    <r>
      <t xml:space="preserve">Meningkatkan kualitas layanan </t>
    </r>
    <r>
      <rPr>
        <i/>
        <sz val="11"/>
        <color theme="1"/>
        <rFont val="Calibri"/>
        <family val="2"/>
        <scheme val="minor"/>
      </rPr>
      <t>Card Center</t>
    </r>
    <r>
      <rPr>
        <sz val="11"/>
        <color theme="1"/>
        <rFont val="Calibri"/>
        <scheme val="minor"/>
      </rPr>
      <t xml:space="preserve"> </t>
    </r>
  </si>
  <si>
    <r>
      <t>Memastikan</t>
    </r>
    <r>
      <rPr>
        <sz val="11"/>
        <color theme="1"/>
        <rFont val="Calibri"/>
        <family val="2"/>
        <scheme val="minor"/>
      </rPr>
      <t xml:space="preserve"> pemenuhan</t>
    </r>
    <r>
      <rPr>
        <sz val="11"/>
        <color theme="1"/>
        <rFont val="Calibri"/>
        <scheme val="minor"/>
      </rPr>
      <t xml:space="preserve"> layanan </t>
    </r>
    <r>
      <rPr>
        <i/>
        <sz val="11"/>
        <color theme="1"/>
        <rFont val="Calibri"/>
        <family val="2"/>
        <scheme val="minor"/>
      </rPr>
      <t>Card Center</t>
    </r>
    <r>
      <rPr>
        <sz val="11"/>
        <color theme="1"/>
        <rFont val="Calibri"/>
        <scheme val="minor"/>
      </rPr>
      <t xml:space="preserve"> yang berkualitas </t>
    </r>
  </si>
  <si>
    <r>
      <t xml:space="preserve">Kepala Bagian </t>
    </r>
    <r>
      <rPr>
        <i/>
        <sz val="12"/>
        <color theme="1"/>
        <rFont val="Calibri"/>
        <family val="2"/>
        <scheme val="minor"/>
      </rPr>
      <t>E-Banking &amp; Digital Banking</t>
    </r>
  </si>
  <si>
    <r>
      <t xml:space="preserve">Meningkatkan kualitas kajian pengembangan produk dan layanan </t>
    </r>
    <r>
      <rPr>
        <i/>
        <sz val="11"/>
        <color theme="1"/>
        <rFont val="Calibri"/>
        <family val="2"/>
        <scheme val="minor"/>
      </rPr>
      <t>E-Banking</t>
    </r>
    <r>
      <rPr>
        <sz val="11"/>
        <color theme="1"/>
        <rFont val="Calibri"/>
        <scheme val="minor"/>
      </rPr>
      <t xml:space="preserve"> dan </t>
    </r>
    <r>
      <rPr>
        <i/>
        <sz val="11"/>
        <color theme="1"/>
        <rFont val="Calibri"/>
        <family val="2"/>
        <scheme val="minor"/>
      </rPr>
      <t>Digital Banking</t>
    </r>
  </si>
  <si>
    <r>
      <t xml:space="preserve">Meningkatkan efektivitas pemantauan dan evaluasi pemasaran produk dan layanan </t>
    </r>
    <r>
      <rPr>
        <i/>
        <sz val="11"/>
        <color theme="1"/>
        <rFont val="Calibri"/>
        <family val="2"/>
        <scheme val="minor"/>
      </rPr>
      <t>E-Banking</t>
    </r>
    <r>
      <rPr>
        <sz val="11"/>
        <color theme="1"/>
        <rFont val="Calibri"/>
        <scheme val="minor"/>
      </rPr>
      <t xml:space="preserve"> dan </t>
    </r>
    <r>
      <rPr>
        <i/>
        <sz val="11"/>
        <color theme="1"/>
        <rFont val="Calibri"/>
        <family val="2"/>
        <scheme val="minor"/>
      </rPr>
      <t>Digital Banking</t>
    </r>
  </si>
  <si>
    <r>
      <t xml:space="preserve">Meningkatkan kualitas layanan </t>
    </r>
    <r>
      <rPr>
        <i/>
        <sz val="11"/>
        <color theme="1"/>
        <rFont val="Calibri"/>
        <family val="2"/>
        <scheme val="minor"/>
      </rPr>
      <t>E-Banking</t>
    </r>
  </si>
  <si>
    <r>
      <t xml:space="preserve">Meningkatkan efektivitas koordinasi dengan Cabang terkait layanan </t>
    </r>
    <r>
      <rPr>
        <i/>
        <sz val="11"/>
        <color theme="1"/>
        <rFont val="Calibri"/>
        <family val="2"/>
        <scheme val="minor"/>
      </rPr>
      <t>E-Banking</t>
    </r>
  </si>
  <si>
    <r>
      <t xml:space="preserve">Memastikan pemenuhan penyajian laporan pengelolaan layanan </t>
    </r>
    <r>
      <rPr>
        <i/>
        <sz val="11"/>
        <color theme="1"/>
        <rFont val="Calibri"/>
        <family val="2"/>
        <scheme val="minor"/>
      </rPr>
      <t>E-Banking</t>
    </r>
  </si>
  <si>
    <r>
      <t>Meningkatkan efektivitas koordinasi dengan Cabang terkait layanan</t>
    </r>
    <r>
      <rPr>
        <i/>
        <sz val="11"/>
        <color theme="1"/>
        <rFont val="Calibri"/>
        <family val="2"/>
        <scheme val="minor"/>
      </rPr>
      <t xml:space="preserve"> Digital Banking</t>
    </r>
  </si>
  <si>
    <r>
      <t xml:space="preserve">Memastikan pemenuhan penyajian laporan pengelolaan layanan </t>
    </r>
    <r>
      <rPr>
        <i/>
        <sz val="11"/>
        <color theme="1"/>
        <rFont val="Calibri"/>
        <family val="2"/>
        <scheme val="minor"/>
      </rPr>
      <t>Digital Banking</t>
    </r>
  </si>
  <si>
    <t>Officer Monitoring &amp; Pelaporan</t>
  </si>
  <si>
    <t>202211160001</t>
  </si>
  <si>
    <r>
      <t xml:space="preserve">Memastikan integritas dari </t>
    </r>
    <r>
      <rPr>
        <i/>
        <sz val="11"/>
        <color theme="1"/>
        <rFont val="Calibri"/>
        <family val="2"/>
        <scheme val="minor"/>
      </rPr>
      <t>customer information</t>
    </r>
    <r>
      <rPr>
        <sz val="11"/>
        <color theme="1"/>
        <rFont val="Calibri"/>
        <scheme val="minor"/>
      </rPr>
      <t xml:space="preserve"> dalam </t>
    </r>
    <r>
      <rPr>
        <i/>
        <sz val="11"/>
        <color theme="1"/>
        <rFont val="Calibri"/>
        <family val="2"/>
        <scheme val="minor"/>
      </rPr>
      <t>database</t>
    </r>
  </si>
  <si>
    <t>Memastikan integritas dari customer information dalam database</t>
  </si>
  <si>
    <r>
      <t xml:space="preserve">Memastikan integritas dari </t>
    </r>
    <r>
      <rPr>
        <i/>
        <sz val="11"/>
        <color theme="1"/>
        <rFont val="Calibri"/>
        <family val="2"/>
      </rPr>
      <t>customer information</t>
    </r>
    <r>
      <rPr>
        <sz val="11"/>
        <color theme="1"/>
        <rFont val="Calibri"/>
        <family val="2"/>
      </rPr>
      <t xml:space="preserve"> dalam </t>
    </r>
    <r>
      <rPr>
        <i/>
        <sz val="11"/>
        <color theme="1"/>
        <rFont val="Calibri"/>
        <family val="2"/>
      </rPr>
      <t>database</t>
    </r>
  </si>
  <si>
    <r>
      <t xml:space="preserve">Meningkatkan efektivitas </t>
    </r>
    <r>
      <rPr>
        <i/>
        <sz val="11"/>
        <color theme="1"/>
        <rFont val="Calibri"/>
        <family val="2"/>
        <scheme val="minor"/>
      </rPr>
      <t>relationship management</t>
    </r>
    <r>
      <rPr>
        <sz val="11"/>
        <color theme="1"/>
        <rFont val="Calibri"/>
        <scheme val="minor"/>
      </rPr>
      <t xml:space="preserve"> terhadap nasabah korporat</t>
    </r>
  </si>
  <si>
    <r>
      <rPr>
        <i/>
        <sz val="12"/>
        <color theme="1"/>
        <rFont val="Calibri"/>
        <family val="2"/>
        <scheme val="minor"/>
      </rPr>
      <t>Officer</t>
    </r>
    <r>
      <rPr>
        <sz val="12"/>
        <color theme="1"/>
        <rFont val="Calibri"/>
        <family val="2"/>
        <scheme val="minor"/>
      </rPr>
      <t xml:space="preserve"> Analis</t>
    </r>
  </si>
  <si>
    <r>
      <rPr>
        <i/>
        <sz val="12"/>
        <color theme="1"/>
        <rFont val="Calibri"/>
        <family val="2"/>
        <scheme val="minor"/>
      </rPr>
      <t>Officer</t>
    </r>
    <r>
      <rPr>
        <sz val="12"/>
        <color theme="1"/>
        <rFont val="Calibri"/>
        <family val="2"/>
        <scheme val="minor"/>
      </rPr>
      <t xml:space="preserve"> Pengembangan Produk</t>
    </r>
  </si>
  <si>
    <r>
      <rPr>
        <i/>
        <sz val="12"/>
        <color theme="1"/>
        <rFont val="Calibri"/>
        <family val="2"/>
        <scheme val="minor"/>
      </rPr>
      <t>Officer</t>
    </r>
    <r>
      <rPr>
        <sz val="12"/>
        <color theme="1"/>
        <rFont val="Calibri"/>
        <family val="2"/>
        <scheme val="minor"/>
      </rPr>
      <t xml:space="preserve"> Administrasi &amp; Pelaporan</t>
    </r>
  </si>
  <si>
    <r>
      <rPr>
        <i/>
        <sz val="12"/>
        <color theme="1"/>
        <rFont val="Calibri"/>
        <family val="2"/>
        <scheme val="minor"/>
      </rPr>
      <t>Officer</t>
    </r>
    <r>
      <rPr>
        <sz val="12"/>
        <color theme="1"/>
        <rFont val="Calibri"/>
        <family val="2"/>
        <scheme val="minor"/>
      </rPr>
      <t xml:space="preserve"> Kredit Mikro &amp; Konsumer</t>
    </r>
  </si>
  <si>
    <r>
      <rPr>
        <i/>
        <sz val="12"/>
        <color theme="1"/>
        <rFont val="Calibri"/>
        <family val="2"/>
        <scheme val="minor"/>
      </rPr>
      <t>Officer</t>
    </r>
    <r>
      <rPr>
        <sz val="12"/>
        <color theme="1"/>
        <rFont val="Calibri"/>
        <family val="2"/>
        <scheme val="minor"/>
      </rPr>
      <t xml:space="preserve"> Analis Penyelamatan Kredit</t>
    </r>
  </si>
  <si>
    <r>
      <rPr>
        <i/>
        <sz val="12"/>
        <color theme="1"/>
        <rFont val="Calibri"/>
        <family val="2"/>
        <scheme val="minor"/>
      </rPr>
      <t>Officer</t>
    </r>
    <r>
      <rPr>
        <sz val="12"/>
        <color theme="1"/>
        <rFont val="Calibri"/>
        <family val="2"/>
        <scheme val="minor"/>
      </rPr>
      <t xml:space="preserve"> Administrasi Penyelamatan Kredit</t>
    </r>
  </si>
  <si>
    <r>
      <t xml:space="preserve">Meningkatkan kualitas pengelolaan </t>
    </r>
    <r>
      <rPr>
        <i/>
        <sz val="11"/>
        <color theme="1"/>
        <rFont val="Calibri"/>
        <family val="2"/>
        <scheme val="minor"/>
      </rPr>
      <t xml:space="preserve">Governance, Risk Management </t>
    </r>
    <r>
      <rPr>
        <sz val="11"/>
        <color theme="1"/>
        <rFont val="Calibri"/>
        <scheme val="minor"/>
      </rPr>
      <t xml:space="preserve">dan </t>
    </r>
    <r>
      <rPr>
        <i/>
        <sz val="11"/>
        <color theme="1"/>
        <rFont val="Calibri"/>
        <family val="2"/>
        <scheme val="minor"/>
      </rPr>
      <t xml:space="preserve">Compliance </t>
    </r>
    <r>
      <rPr>
        <sz val="11"/>
        <color theme="1"/>
        <rFont val="Calibri"/>
        <scheme val="minor"/>
      </rPr>
      <t>(GRC)</t>
    </r>
  </si>
  <si>
    <r>
      <t>Mengoptimalkan implementasi kebijakan</t>
    </r>
    <r>
      <rPr>
        <sz val="11"/>
        <color theme="1"/>
        <rFont val="Calibri"/>
        <scheme val="minor"/>
      </rPr>
      <t xml:space="preserve"> dan standar operasional prosedur (SOP) pengelolaan SDM</t>
    </r>
  </si>
  <si>
    <t>Office Budaya Kerja</t>
  </si>
  <si>
    <t>202211160002</t>
  </si>
  <si>
    <r>
      <t xml:space="preserve">Meningkatkan efektivitas sistem </t>
    </r>
    <r>
      <rPr>
        <i/>
        <sz val="11"/>
        <color theme="1"/>
        <rFont val="Calibri"/>
        <family val="2"/>
        <scheme val="minor"/>
      </rPr>
      <t xml:space="preserve">reward </t>
    </r>
    <r>
      <rPr>
        <sz val="11"/>
        <color theme="1"/>
        <rFont val="Calibri"/>
        <scheme val="minor"/>
      </rPr>
      <t xml:space="preserve">dan </t>
    </r>
    <r>
      <rPr>
        <i/>
        <sz val="11"/>
        <color theme="1"/>
        <rFont val="Calibri"/>
        <family val="2"/>
        <scheme val="minor"/>
      </rPr>
      <t xml:space="preserve">punishment </t>
    </r>
    <r>
      <rPr>
        <sz val="11"/>
        <color theme="1"/>
        <rFont val="Calibri"/>
        <scheme val="minor"/>
      </rPr>
      <t xml:space="preserve">karyawan </t>
    </r>
  </si>
  <si>
    <r>
      <t xml:space="preserve">Mengoptimalkan pengelolaan </t>
    </r>
    <r>
      <rPr>
        <i/>
        <sz val="11"/>
        <color theme="1"/>
        <rFont val="Calibri"/>
        <family val="2"/>
        <scheme val="minor"/>
      </rPr>
      <t xml:space="preserve">database </t>
    </r>
    <r>
      <rPr>
        <sz val="11"/>
        <color theme="1"/>
        <rFont val="Calibri"/>
        <scheme val="minor"/>
      </rPr>
      <t xml:space="preserve">karyawan </t>
    </r>
  </si>
  <si>
    <r>
      <t xml:space="preserve">Mengoptimalkan pengelolaan hubungan institusi dengan </t>
    </r>
    <r>
      <rPr>
        <i/>
        <sz val="11"/>
        <color theme="1"/>
        <rFont val="Calibri"/>
        <family val="2"/>
        <scheme val="minor"/>
      </rPr>
      <t xml:space="preserve">counterparty </t>
    </r>
    <r>
      <rPr>
        <sz val="11"/>
        <color theme="1"/>
        <rFont val="Calibri"/>
        <scheme val="minor"/>
      </rPr>
      <t>baik bank maupun non bank</t>
    </r>
  </si>
  <si>
    <t>Officer Likuiditas &amp; Apex</t>
  </si>
  <si>
    <r>
      <t xml:space="preserve">Mengoptimalkan analisis pemberian dana bergulir atau dana </t>
    </r>
    <r>
      <rPr>
        <i/>
        <sz val="11"/>
        <color theme="1"/>
        <rFont val="Calibri"/>
        <family val="2"/>
        <scheme val="minor"/>
      </rPr>
      <t xml:space="preserve">mismatch </t>
    </r>
    <r>
      <rPr>
        <sz val="11"/>
        <color theme="1"/>
        <rFont val="Calibri"/>
        <scheme val="minor"/>
      </rPr>
      <t>dalam rangka pengelolaan APEX</t>
    </r>
  </si>
  <si>
    <t>684</t>
  </si>
  <si>
    <t>685</t>
  </si>
  <si>
    <t>Kepala Bagian Manajemen Aktiva Tetap &amp; Inventaris</t>
  </si>
  <si>
    <t>202211160003</t>
  </si>
  <si>
    <t>686</t>
  </si>
  <si>
    <t>Officer Pengelolaan Program &amp; Laporan CSR</t>
  </si>
  <si>
    <t>Officer Pengelolaan Program</t>
  </si>
  <si>
    <t>202211160004</t>
  </si>
  <si>
    <t>Officer Kesekretariatan &amp; Protokol Dewan Komisaris</t>
  </si>
  <si>
    <t>202211160005</t>
  </si>
  <si>
    <r>
      <t xml:space="preserve">Mengoptimalkan pendampingan penyusunan dan review </t>
    </r>
    <r>
      <rPr>
        <i/>
        <sz val="11"/>
        <color theme="1"/>
        <rFont val="Calibri"/>
        <family val="2"/>
        <scheme val="minor"/>
      </rPr>
      <t>goal setting</t>
    </r>
    <r>
      <rPr>
        <sz val="11"/>
        <color theme="1"/>
        <rFont val="Calibri"/>
        <scheme val="minor"/>
      </rPr>
      <t xml:space="preserve"> unit kerja</t>
    </r>
  </si>
  <si>
    <r>
      <t xml:space="preserve">Memasikan pemenuhan pelaksanaan penilaian kinerja sesuai </t>
    </r>
    <r>
      <rPr>
        <i/>
        <sz val="11"/>
        <color theme="1"/>
        <rFont val="Calibri"/>
        <family val="2"/>
        <scheme val="minor"/>
      </rPr>
      <t>timeline</t>
    </r>
  </si>
  <si>
    <r>
      <rPr>
        <i/>
        <sz val="12"/>
        <color theme="1"/>
        <rFont val="Calibri"/>
        <family val="2"/>
        <scheme val="minor"/>
      </rPr>
      <t>Officer</t>
    </r>
    <r>
      <rPr>
        <sz val="12"/>
        <color theme="1"/>
        <rFont val="Calibri"/>
        <family val="2"/>
        <scheme val="minor"/>
      </rPr>
      <t xml:space="preserve"> Perencanaan Strategis &amp; Pengembangan Bisnis</t>
    </r>
  </si>
  <si>
    <r>
      <rPr>
        <i/>
        <sz val="12"/>
        <color theme="1"/>
        <rFont val="Calibri"/>
        <family val="2"/>
        <scheme val="minor"/>
      </rPr>
      <t>Officer</t>
    </r>
    <r>
      <rPr>
        <sz val="12"/>
        <color theme="1"/>
        <rFont val="Calibri"/>
        <family val="2"/>
        <scheme val="minor"/>
      </rPr>
      <t xml:space="preserve"> Pemantauan Kinerja/KPI dan Riset</t>
    </r>
  </si>
  <si>
    <r>
      <t xml:space="preserve">Memastikan pemenuhan kualitas materi dan sarana promosi untuk penguatan  </t>
    </r>
    <r>
      <rPr>
        <i/>
        <sz val="11"/>
        <color theme="1"/>
        <rFont val="Calibri"/>
        <family val="2"/>
        <scheme val="minor"/>
      </rPr>
      <t>brand awareness</t>
    </r>
    <r>
      <rPr>
        <sz val="11"/>
        <color theme="1"/>
        <rFont val="Calibri"/>
        <scheme val="minor"/>
      </rPr>
      <t xml:space="preserve"> dan </t>
    </r>
    <r>
      <rPr>
        <i/>
        <sz val="11"/>
        <color theme="1"/>
        <rFont val="Calibri"/>
        <family val="2"/>
        <scheme val="minor"/>
      </rPr>
      <t>brand image</t>
    </r>
  </si>
  <si>
    <r>
      <t xml:space="preserve">Memastikan penayangan materi yang terkini untuk promosi </t>
    </r>
    <r>
      <rPr>
        <i/>
        <sz val="11"/>
        <color theme="1"/>
        <rFont val="Calibri"/>
        <family val="2"/>
        <scheme val="minor"/>
      </rPr>
      <t>outdoor</t>
    </r>
  </si>
  <si>
    <r>
      <rPr>
        <i/>
        <sz val="12"/>
        <color theme="1"/>
        <rFont val="Calibri"/>
        <family val="2"/>
        <scheme val="minor"/>
      </rPr>
      <t>Officer</t>
    </r>
    <r>
      <rPr>
        <sz val="12"/>
        <color theme="1"/>
        <rFont val="Calibri"/>
        <family val="2"/>
        <scheme val="minor"/>
      </rPr>
      <t xml:space="preserve"> Pengembangan Organisasi</t>
    </r>
  </si>
  <si>
    <r>
      <t>Meningkatkan dukungan untuk penyiapan materi dalam keikutsertaan di ajang</t>
    </r>
    <r>
      <rPr>
        <sz val="11"/>
        <color theme="1"/>
        <rFont val="Calibri"/>
        <family val="2"/>
        <scheme val="minor"/>
      </rPr>
      <t xml:space="preserve"> penghargaan yang diselenggarakan oleh pihak eksternal </t>
    </r>
  </si>
  <si>
    <t>687</t>
  </si>
  <si>
    <r>
      <t xml:space="preserve">Kepala Bagian </t>
    </r>
    <r>
      <rPr>
        <i/>
        <sz val="12"/>
        <color theme="1"/>
        <rFont val="Calibri"/>
        <family val="2"/>
        <scheme val="minor"/>
      </rPr>
      <t>Project Management</t>
    </r>
  </si>
  <si>
    <r>
      <t xml:space="preserve">Mengoptimalkan pendampingan terhadap unit kerja terkait perencanaan, pelaksanaan dan </t>
    </r>
    <r>
      <rPr>
        <i/>
        <sz val="11"/>
        <color theme="1"/>
        <rFont val="Calibri"/>
        <family val="2"/>
        <scheme val="minor"/>
      </rPr>
      <t>monitoring</t>
    </r>
    <r>
      <rPr>
        <sz val="11"/>
        <color theme="1"/>
        <rFont val="Calibri"/>
        <scheme val="minor"/>
      </rPr>
      <t xml:space="preserve"> proyek</t>
    </r>
  </si>
  <si>
    <r>
      <t xml:space="preserve">Mengoptimalkan pendampingan terhadap unit kerja terkait perencanaan, pelaksanaan dan </t>
    </r>
    <r>
      <rPr>
        <i/>
        <sz val="11"/>
        <color theme="1"/>
        <rFont val="Calibri"/>
        <family val="2"/>
        <scheme val="minor"/>
      </rPr>
      <t>monitoring</t>
    </r>
    <r>
      <rPr>
        <sz val="11"/>
        <color theme="1"/>
        <rFont val="Calibri"/>
        <scheme val="minor"/>
      </rPr>
      <t xml:space="preserve"> program transformasi</t>
    </r>
  </si>
  <si>
    <r>
      <rPr>
        <i/>
        <sz val="12"/>
        <color theme="1"/>
        <rFont val="Calibri"/>
        <family val="2"/>
        <scheme val="minor"/>
      </rPr>
      <t>Officer</t>
    </r>
    <r>
      <rPr>
        <sz val="12"/>
        <color theme="1"/>
        <rFont val="Calibri"/>
        <family val="2"/>
        <scheme val="minor"/>
      </rPr>
      <t xml:space="preserve"> Pengaturan &amp; Pengawasan Proyek</t>
    </r>
  </si>
  <si>
    <r>
      <rPr>
        <i/>
        <sz val="12"/>
        <color theme="1"/>
        <rFont val="Calibri"/>
        <family val="2"/>
        <scheme val="minor"/>
      </rPr>
      <t>Officer</t>
    </r>
    <r>
      <rPr>
        <sz val="12"/>
        <color theme="1"/>
        <rFont val="Calibri"/>
        <family val="2"/>
        <scheme val="minor"/>
      </rPr>
      <t xml:space="preserve"> Transformasi &amp; Manajemen Perubahan</t>
    </r>
  </si>
  <si>
    <r>
      <t xml:space="preserve">Meningkatkan kualitas pengelolaan </t>
    </r>
    <r>
      <rPr>
        <i/>
        <sz val="11"/>
        <rFont val="Calibri"/>
        <family val="2"/>
        <charset val="1"/>
        <scheme val="minor"/>
      </rPr>
      <t xml:space="preserve">Governance, Risk Management </t>
    </r>
    <r>
      <rPr>
        <sz val="11"/>
        <rFont val="Calibri"/>
        <family val="2"/>
        <charset val="1"/>
        <scheme val="minor"/>
      </rPr>
      <t xml:space="preserve">dan </t>
    </r>
    <r>
      <rPr>
        <i/>
        <sz val="11"/>
        <rFont val="Calibri"/>
        <family val="2"/>
        <charset val="1"/>
        <scheme val="minor"/>
      </rPr>
      <t xml:space="preserve">Compliance </t>
    </r>
    <r>
      <rPr>
        <sz val="11"/>
        <rFont val="Calibri"/>
        <family val="2"/>
        <charset val="1"/>
        <scheme val="minor"/>
      </rPr>
      <t>(GRC)</t>
    </r>
  </si>
  <si>
    <r>
      <t xml:space="preserve">Meningkatkan kualitas pengelolaan </t>
    </r>
    <r>
      <rPr>
        <i/>
        <sz val="11"/>
        <color theme="1"/>
        <rFont val="Calibri"/>
        <family val="2"/>
      </rPr>
      <t>Governance, Risk Management</t>
    </r>
    <r>
      <rPr>
        <sz val="11"/>
        <color theme="1"/>
        <rFont val="Calibri"/>
        <family val="2"/>
      </rPr>
      <t xml:space="preserve"> dan </t>
    </r>
    <r>
      <rPr>
        <i/>
        <sz val="11"/>
        <color theme="1"/>
        <rFont val="Calibri"/>
        <family val="2"/>
      </rPr>
      <t xml:space="preserve">Compliance </t>
    </r>
    <r>
      <rPr>
        <sz val="11"/>
        <color theme="1"/>
        <rFont val="Calibri"/>
        <family val="2"/>
      </rPr>
      <t>(GRC)</t>
    </r>
  </si>
  <si>
    <t>Officer Audit Bisnis</t>
  </si>
  <si>
    <t>OfFicer Audit Bisnis</t>
  </si>
  <si>
    <t>202211160006</t>
  </si>
  <si>
    <t>Officer Audit Operasional</t>
  </si>
  <si>
    <t>202211160007</t>
  </si>
  <si>
    <r>
      <t xml:space="preserve">Menjamin pelaksanaan </t>
    </r>
    <r>
      <rPr>
        <i/>
        <sz val="11"/>
        <rFont val="Calibri"/>
        <family val="2"/>
        <charset val="1"/>
        <scheme val="minor"/>
      </rPr>
      <t xml:space="preserve">surprise audit </t>
    </r>
    <r>
      <rPr>
        <sz val="11"/>
        <rFont val="Calibri"/>
        <family val="2"/>
        <charset val="1"/>
        <scheme val="minor"/>
      </rPr>
      <t>dan/atau audit khusus yang berkualitas</t>
    </r>
  </si>
  <si>
    <r>
      <t xml:space="preserve">Officer Kliring </t>
    </r>
    <r>
      <rPr>
        <sz val="12"/>
        <color theme="1"/>
        <rFont val="Calibri"/>
        <family val="2"/>
        <scheme val="minor"/>
      </rPr>
      <t>&amp; DHN</t>
    </r>
  </si>
  <si>
    <r>
      <t xml:space="preserve">Memastikan pengiriman dan penerimaan  dana/ </t>
    </r>
    <r>
      <rPr>
        <i/>
        <sz val="11"/>
        <rFont val="Calibri"/>
        <family val="2"/>
        <scheme val="minor"/>
      </rPr>
      <t>transfer</t>
    </r>
    <r>
      <rPr>
        <sz val="11"/>
        <rFont val="Calibri"/>
        <family val="2"/>
        <scheme val="minor"/>
      </rPr>
      <t xml:space="preserve"> dari/untuk nasabah sesuai ketentuan Bank Indonesia</t>
    </r>
  </si>
  <si>
    <r>
      <rPr>
        <i/>
        <sz val="12"/>
        <color theme="1"/>
        <rFont val="Calibri"/>
        <family val="2"/>
        <scheme val="minor"/>
      </rPr>
      <t xml:space="preserve">Officer </t>
    </r>
    <r>
      <rPr>
        <sz val="12"/>
        <color theme="1"/>
        <rFont val="Calibri"/>
        <family val="2"/>
        <scheme val="minor"/>
      </rPr>
      <t>Transaksi &amp; RTGS</t>
    </r>
  </si>
  <si>
    <r>
      <t xml:space="preserve">Memastikan  </t>
    </r>
    <r>
      <rPr>
        <i/>
        <sz val="11"/>
        <color theme="1"/>
        <rFont val="Calibri"/>
        <family val="2"/>
        <scheme val="minor"/>
      </rPr>
      <t>approval</t>
    </r>
    <r>
      <rPr>
        <sz val="11"/>
        <color theme="1"/>
        <rFont val="Calibri"/>
        <scheme val="minor"/>
      </rPr>
      <t xml:space="preserve"> transaksi pada sistem BI-RTGS dan sistem BI-SSSS</t>
    </r>
  </si>
  <si>
    <r>
      <t>Memastikan pemeliharaan</t>
    </r>
    <r>
      <rPr>
        <i/>
        <sz val="11"/>
        <color theme="1"/>
        <rFont val="Calibri"/>
        <family val="2"/>
        <scheme val="minor"/>
      </rPr>
      <t xml:space="preserve"> Digital Certificate Hard Token </t>
    </r>
    <r>
      <rPr>
        <sz val="11"/>
        <color theme="1"/>
        <rFont val="Calibri"/>
        <scheme val="minor"/>
      </rPr>
      <t xml:space="preserve">maupun </t>
    </r>
    <r>
      <rPr>
        <i/>
        <sz val="11"/>
        <color theme="1"/>
        <rFont val="Calibri"/>
        <family val="2"/>
        <scheme val="minor"/>
      </rPr>
      <t>Soft Token</t>
    </r>
    <r>
      <rPr>
        <sz val="11"/>
        <color theme="1"/>
        <rFont val="Calibri"/>
        <scheme val="minor"/>
      </rPr>
      <t xml:space="preserve"> secara berkala untuk menghindari kegagalan </t>
    </r>
    <r>
      <rPr>
        <i/>
        <sz val="11"/>
        <color theme="1"/>
        <rFont val="Calibri"/>
        <family val="2"/>
        <scheme val="minor"/>
      </rPr>
      <t xml:space="preserve">login </t>
    </r>
    <r>
      <rPr>
        <sz val="11"/>
        <color theme="1"/>
        <rFont val="Calibri"/>
        <family val="2"/>
        <scheme val="minor"/>
      </rPr>
      <t>(</t>
    </r>
    <r>
      <rPr>
        <i/>
        <sz val="11"/>
        <color theme="1"/>
        <rFont val="Calibri"/>
        <family val="2"/>
        <scheme val="minor"/>
      </rPr>
      <t>suspended</t>
    </r>
    <r>
      <rPr>
        <sz val="11"/>
        <color theme="1"/>
        <rFont val="Calibri"/>
        <scheme val="minor"/>
      </rPr>
      <t>)</t>
    </r>
  </si>
  <si>
    <r>
      <rPr>
        <i/>
        <sz val="12"/>
        <color theme="1"/>
        <rFont val="Calibri"/>
        <family val="2"/>
        <scheme val="minor"/>
      </rPr>
      <t>Officer</t>
    </r>
    <r>
      <rPr>
        <sz val="12"/>
        <color theme="1"/>
        <rFont val="Calibri"/>
        <family val="2"/>
        <scheme val="minor"/>
      </rPr>
      <t xml:space="preserve"> Rekonsiliasi</t>
    </r>
  </si>
  <si>
    <r>
      <rPr>
        <i/>
        <sz val="12"/>
        <color theme="1"/>
        <rFont val="Calibri"/>
        <family val="2"/>
        <scheme val="minor"/>
      </rPr>
      <t xml:space="preserve">Officer </t>
    </r>
    <r>
      <rPr>
        <sz val="12"/>
        <color theme="1"/>
        <rFont val="Calibri"/>
        <family val="2"/>
        <scheme val="minor"/>
      </rPr>
      <t>Keuangan</t>
    </r>
  </si>
  <si>
    <r>
      <rPr>
        <i/>
        <sz val="12"/>
        <color theme="1"/>
        <rFont val="Calibri"/>
        <family val="2"/>
        <scheme val="minor"/>
      </rPr>
      <t xml:space="preserve">Officer </t>
    </r>
    <r>
      <rPr>
        <sz val="12"/>
        <color theme="1"/>
        <rFont val="Calibri"/>
        <family val="2"/>
        <scheme val="minor"/>
      </rPr>
      <t>Akuntansi, Verifikasi &amp; Perpajakan</t>
    </r>
  </si>
  <si>
    <r>
      <t>Mengoptimalkan</t>
    </r>
    <r>
      <rPr>
        <i/>
        <sz val="11"/>
        <color theme="1"/>
        <rFont val="Calibri"/>
      </rPr>
      <t xml:space="preserve"> Research and Development </t>
    </r>
    <r>
      <rPr>
        <sz val="11"/>
        <color theme="1"/>
        <rFont val="Calibri"/>
      </rPr>
      <t>pada sistem teknologi informasi bank</t>
    </r>
  </si>
  <si>
    <t>Kepala Bagian IT Governance, Risk and Compliance</t>
  </si>
  <si>
    <r>
      <rPr>
        <sz val="11"/>
        <color theme="1"/>
        <rFont val="Calibri"/>
      </rPr>
      <t xml:space="preserve">Mengoptimalkan pelaksanaan dan evaluasi </t>
    </r>
    <r>
      <rPr>
        <i/>
        <sz val="11"/>
        <color theme="1"/>
        <rFont val="Calibri"/>
      </rPr>
      <t>capacity planning</t>
    </r>
    <r>
      <rPr>
        <sz val="11"/>
        <color theme="1"/>
        <rFont val="Calibri"/>
      </rPr>
      <t xml:space="preserve"> teknologi informasi</t>
    </r>
  </si>
  <si>
    <r>
      <rPr>
        <sz val="11"/>
        <color theme="1"/>
        <rFont val="Calibri"/>
      </rPr>
      <t>Meningkatkan standarisasi hak paten (</t>
    </r>
    <r>
      <rPr>
        <i/>
        <sz val="11"/>
        <color theme="1"/>
        <rFont val="Calibri"/>
      </rPr>
      <t>license</t>
    </r>
    <r>
      <rPr>
        <sz val="11"/>
        <color theme="1"/>
        <rFont val="Calibri"/>
      </rPr>
      <t>) produk teknologi bank</t>
    </r>
  </si>
  <si>
    <r>
      <t xml:space="preserve">Memastikan pelaksanaan </t>
    </r>
    <r>
      <rPr>
        <i/>
        <sz val="11"/>
        <color theme="1"/>
        <rFont val="Calibri"/>
      </rPr>
      <t>project</t>
    </r>
    <r>
      <rPr>
        <sz val="11"/>
        <color theme="1"/>
        <rFont val="Calibri"/>
      </rPr>
      <t xml:space="preserve"> </t>
    </r>
    <r>
      <rPr>
        <i/>
        <sz val="11"/>
        <color theme="1"/>
        <rFont val="Calibri"/>
        <family val="2"/>
      </rPr>
      <t xml:space="preserve">management </t>
    </r>
    <r>
      <rPr>
        <sz val="11"/>
        <color theme="1"/>
        <rFont val="Calibri"/>
      </rPr>
      <t xml:space="preserve">TI bank secara </t>
    </r>
    <r>
      <rPr>
        <i/>
        <sz val="11"/>
        <color theme="1"/>
        <rFont val="Calibri"/>
      </rPr>
      <t xml:space="preserve">end to end </t>
    </r>
  </si>
  <si>
    <r>
      <rPr>
        <sz val="11"/>
        <color theme="1"/>
        <rFont val="Calibri"/>
      </rPr>
      <t xml:space="preserve">Meningkatkan pengelolaan aksesibilitas pengguna sistem </t>
    </r>
    <r>
      <rPr>
        <i/>
        <sz val="11"/>
        <color theme="1"/>
        <rFont val="Calibri"/>
      </rPr>
      <t>core/non core banking</t>
    </r>
  </si>
  <si>
    <r>
      <rPr>
        <sz val="11"/>
        <color theme="1"/>
        <rFont val="Calibri"/>
      </rPr>
      <t xml:space="preserve">Mengoptimalkan  layanan </t>
    </r>
    <r>
      <rPr>
        <i/>
        <sz val="11"/>
        <color theme="1"/>
        <rFont val="Calibri"/>
      </rPr>
      <t>core/non core system banking</t>
    </r>
  </si>
  <si>
    <r>
      <rPr>
        <sz val="11"/>
        <color theme="1"/>
        <rFont val="Calibri"/>
        <family val="2"/>
      </rPr>
      <t xml:space="preserve">Memastikan pelaksanaan </t>
    </r>
    <r>
      <rPr>
        <i/>
        <sz val="11"/>
        <color theme="1"/>
        <rFont val="Calibri"/>
        <family val="2"/>
      </rPr>
      <t>project</t>
    </r>
    <r>
      <rPr>
        <sz val="11"/>
        <color theme="1"/>
        <rFont val="Calibri"/>
        <family val="2"/>
      </rPr>
      <t xml:space="preserve"> TI bank secara </t>
    </r>
    <r>
      <rPr>
        <i/>
        <sz val="11"/>
        <color theme="1"/>
        <rFont val="Calibri"/>
        <family val="2"/>
      </rPr>
      <t xml:space="preserve">end to end </t>
    </r>
  </si>
  <si>
    <r>
      <rPr>
        <sz val="12"/>
        <color theme="1"/>
        <rFont val="Calibri"/>
        <family val="2"/>
      </rPr>
      <t xml:space="preserve">Kepala Bagian </t>
    </r>
    <r>
      <rPr>
        <i/>
        <sz val="12"/>
        <color theme="1"/>
        <rFont val="Calibri"/>
        <family val="2"/>
      </rPr>
      <t>Technical Support</t>
    </r>
  </si>
  <si>
    <r>
      <t xml:space="preserve">Mengoptimalkan pelaksanaan dan evaluasi </t>
    </r>
    <r>
      <rPr>
        <i/>
        <sz val="11"/>
        <color theme="1"/>
        <rFont val="Calibri"/>
        <family val="2"/>
      </rPr>
      <t>capacity planning</t>
    </r>
    <r>
      <rPr>
        <sz val="11"/>
        <color theme="1"/>
        <rFont val="Calibri"/>
        <family val="2"/>
      </rPr>
      <t xml:space="preserve"> infrastruktur </t>
    </r>
    <r>
      <rPr>
        <i/>
        <sz val="11"/>
        <color theme="1"/>
        <rFont val="Calibri"/>
        <family val="2"/>
      </rPr>
      <t>server</t>
    </r>
    <r>
      <rPr>
        <sz val="11"/>
        <color theme="1"/>
        <rFont val="Calibri"/>
        <family val="2"/>
      </rPr>
      <t xml:space="preserve"> dan data </t>
    </r>
    <r>
      <rPr>
        <i/>
        <sz val="11"/>
        <color theme="1"/>
        <rFont val="Calibri"/>
        <family val="2"/>
      </rPr>
      <t>center/data recovery center</t>
    </r>
  </si>
  <si>
    <r>
      <rPr>
        <i/>
        <sz val="12"/>
        <color theme="1"/>
        <rFont val="Calibri"/>
        <family val="2"/>
      </rPr>
      <t>Officer Engineer</t>
    </r>
    <r>
      <rPr>
        <sz val="12"/>
        <color theme="1"/>
        <rFont val="Calibri"/>
        <family val="2"/>
      </rPr>
      <t xml:space="preserve"> Jaringan Komunikasi</t>
    </r>
  </si>
  <si>
    <r>
      <t xml:space="preserve">Mengoptimalkan pelaksanaan dan evaluasi </t>
    </r>
    <r>
      <rPr>
        <i/>
        <sz val="11"/>
        <color theme="1"/>
        <rFont val="Calibri"/>
        <family val="2"/>
      </rPr>
      <t>capacity planning</t>
    </r>
    <r>
      <rPr>
        <sz val="11"/>
        <color theme="1"/>
        <rFont val="Calibri"/>
        <family val="2"/>
      </rPr>
      <t xml:space="preserve"> infrastruktur</t>
    </r>
    <r>
      <rPr>
        <i/>
        <sz val="11"/>
        <color theme="1"/>
        <rFont val="Calibri"/>
        <family val="2"/>
      </rPr>
      <t xml:space="preserve"> server</t>
    </r>
    <r>
      <rPr>
        <sz val="11"/>
        <color theme="1"/>
        <rFont val="Calibri"/>
        <family val="2"/>
      </rPr>
      <t xml:space="preserve"> dan </t>
    </r>
    <r>
      <rPr>
        <i/>
        <sz val="11"/>
        <color theme="1"/>
        <rFont val="Calibri"/>
        <family val="2"/>
      </rPr>
      <t>data center/data recovery center</t>
    </r>
  </si>
  <si>
    <r>
      <t xml:space="preserve">Mengoptimalkan pengelolaan infrastuktur </t>
    </r>
    <r>
      <rPr>
        <i/>
        <sz val="11"/>
        <color theme="1"/>
        <rFont val="Calibri"/>
        <family val="2"/>
      </rPr>
      <t xml:space="preserve">server </t>
    </r>
    <r>
      <rPr>
        <sz val="11"/>
        <color theme="1"/>
        <rFont val="Calibri"/>
        <family val="2"/>
      </rPr>
      <t xml:space="preserve">  pada </t>
    </r>
    <r>
      <rPr>
        <i/>
        <sz val="11"/>
        <color theme="1"/>
        <rFont val="Calibri"/>
        <family val="2"/>
      </rPr>
      <t>data center</t>
    </r>
  </si>
  <si>
    <r>
      <t xml:space="preserve">Mengoptimalkan pengelolaan </t>
    </r>
    <r>
      <rPr>
        <i/>
        <sz val="11"/>
        <color theme="1"/>
        <rFont val="Calibri"/>
        <family val="2"/>
      </rPr>
      <t xml:space="preserve">database  engine </t>
    </r>
    <r>
      <rPr>
        <sz val="11"/>
        <color theme="1"/>
        <rFont val="Calibri"/>
        <family val="2"/>
      </rPr>
      <t xml:space="preserve"> baru</t>
    </r>
  </si>
  <si>
    <r>
      <t xml:space="preserve">Mengoptimalkan replikasi </t>
    </r>
    <r>
      <rPr>
        <i/>
        <sz val="11"/>
        <color theme="1"/>
        <rFont val="Calibri"/>
        <family val="2"/>
      </rPr>
      <t>database</t>
    </r>
    <r>
      <rPr>
        <sz val="11"/>
        <color theme="1"/>
        <rFont val="Calibri"/>
        <family val="2"/>
      </rPr>
      <t xml:space="preserve"> pada data center dan  </t>
    </r>
    <r>
      <rPr>
        <i/>
        <sz val="11"/>
        <color theme="1"/>
        <rFont val="Calibri"/>
        <family val="2"/>
      </rPr>
      <t>data recovery center</t>
    </r>
  </si>
  <si>
    <r>
      <t>Memastikan aktivasi</t>
    </r>
    <r>
      <rPr>
        <i/>
        <sz val="11"/>
        <color theme="1"/>
        <rFont val="Calibri"/>
        <family val="2"/>
      </rPr>
      <t xml:space="preserve"> proprietary license </t>
    </r>
    <r>
      <rPr>
        <sz val="11"/>
        <color theme="1"/>
        <rFont val="Calibri"/>
        <family val="2"/>
      </rPr>
      <t>pada kantor pusat dan cabang</t>
    </r>
  </si>
  <si>
    <r>
      <t xml:space="preserve">Mengoptimalkan pelaksanaan dan evaluasi </t>
    </r>
    <r>
      <rPr>
        <i/>
        <sz val="11"/>
        <color theme="1"/>
        <rFont val="Calibri"/>
        <family val="2"/>
      </rPr>
      <t>capacity planning</t>
    </r>
    <r>
      <rPr>
        <sz val="11"/>
        <color theme="1"/>
        <rFont val="Calibri"/>
        <family val="2"/>
      </rPr>
      <t xml:space="preserve"> infrastruktur </t>
    </r>
    <r>
      <rPr>
        <i/>
        <sz val="11"/>
        <color theme="1"/>
        <rFont val="Calibri"/>
        <family val="2"/>
      </rPr>
      <t>server</t>
    </r>
    <r>
      <rPr>
        <sz val="11"/>
        <color theme="1"/>
        <rFont val="Calibri"/>
        <family val="2"/>
      </rPr>
      <t xml:space="preserve"> dan </t>
    </r>
    <r>
      <rPr>
        <i/>
        <sz val="11"/>
        <color theme="1"/>
        <rFont val="Calibri"/>
        <family val="2"/>
      </rPr>
      <t>data center/data recovery center</t>
    </r>
  </si>
  <si>
    <t>Officer Engineer Data center</t>
  </si>
  <si>
    <r>
      <t xml:space="preserve">Mengoptimalkan operasional dan </t>
    </r>
    <r>
      <rPr>
        <i/>
        <sz val="11"/>
        <color theme="1"/>
        <rFont val="Calibri"/>
        <family val="2"/>
      </rPr>
      <t>capacity planning</t>
    </r>
    <r>
      <rPr>
        <sz val="11"/>
        <color theme="1"/>
        <rFont val="Calibri"/>
        <family val="2"/>
      </rPr>
      <t xml:space="preserve"> dari </t>
    </r>
    <r>
      <rPr>
        <i/>
        <sz val="11"/>
        <color theme="1"/>
        <rFont val="Calibri"/>
        <family val="2"/>
      </rPr>
      <t>Data Center</t>
    </r>
    <r>
      <rPr>
        <sz val="11"/>
        <color theme="1"/>
        <rFont val="Calibri"/>
        <family val="2"/>
      </rPr>
      <t xml:space="preserve"> dan  </t>
    </r>
    <r>
      <rPr>
        <i/>
        <sz val="11"/>
        <color theme="1"/>
        <rFont val="Calibri"/>
        <family val="2"/>
      </rPr>
      <t xml:space="preserve">Data Recovery Center </t>
    </r>
    <r>
      <rPr>
        <sz val="11"/>
        <color theme="1"/>
        <rFont val="Calibri"/>
        <family val="2"/>
      </rPr>
      <t>(DRC)</t>
    </r>
  </si>
  <si>
    <r>
      <t>Mengoptimalkan</t>
    </r>
    <r>
      <rPr>
        <i/>
        <sz val="11"/>
        <color theme="1"/>
        <rFont val="Calibri"/>
        <family val="2"/>
      </rPr>
      <t xml:space="preserve"> Research  and Development </t>
    </r>
    <r>
      <rPr>
        <sz val="11"/>
        <color theme="1"/>
        <rFont val="Calibri"/>
        <family val="2"/>
      </rPr>
      <t xml:space="preserve"> pada sistem teknologi  bank</t>
    </r>
  </si>
  <si>
    <r>
      <t xml:space="preserve">Mengoptimalkan </t>
    </r>
    <r>
      <rPr>
        <i/>
        <sz val="11"/>
        <color theme="1"/>
        <rFont val="Calibri"/>
        <family val="2"/>
      </rPr>
      <t xml:space="preserve">Research  and Development </t>
    </r>
    <r>
      <rPr>
        <sz val="11"/>
        <color theme="1"/>
        <rFont val="Calibri"/>
        <family val="2"/>
      </rPr>
      <t xml:space="preserve"> pada sistem teknologi  bank</t>
    </r>
  </si>
  <si>
    <r>
      <rPr>
        <sz val="12"/>
        <color theme="1"/>
        <rFont val="Calibri"/>
        <family val="2"/>
      </rPr>
      <t xml:space="preserve">Kepala Bagian Pengembangan </t>
    </r>
    <r>
      <rPr>
        <i/>
        <sz val="12"/>
        <color theme="1"/>
        <rFont val="Calibri"/>
        <family val="2"/>
      </rPr>
      <t>Value Added Services</t>
    </r>
  </si>
  <si>
    <r>
      <t>Mengoptimalkan</t>
    </r>
    <r>
      <rPr>
        <i/>
        <sz val="11"/>
        <color theme="1"/>
        <rFont val="Calibri"/>
        <family val="2"/>
      </rPr>
      <t xml:space="preserve"> Research  and Development </t>
    </r>
    <r>
      <rPr>
        <sz val="11"/>
        <color theme="1"/>
        <rFont val="Calibri"/>
        <family val="2"/>
      </rPr>
      <t xml:space="preserve"> pada sistem teknologi informasi berbasis </t>
    </r>
    <r>
      <rPr>
        <i/>
        <sz val="11"/>
        <color theme="1"/>
        <rFont val="Calibri"/>
        <family val="2"/>
      </rPr>
      <t>value added services</t>
    </r>
  </si>
  <si>
    <t>Kantor Cabang Kelas 1 atau 2</t>
  </si>
  <si>
    <t>Pelaksana Analis Kredit</t>
  </si>
  <si>
    <t>202211160008</t>
  </si>
  <si>
    <r>
      <t xml:space="preserve">Mengoptimalkan aktivitas </t>
    </r>
    <r>
      <rPr>
        <i/>
        <sz val="11"/>
        <color theme="1"/>
        <rFont val="Calibri"/>
        <family val="2"/>
        <scheme val="minor"/>
      </rPr>
      <t xml:space="preserve">cross selling </t>
    </r>
    <r>
      <rPr>
        <sz val="11"/>
        <color theme="1"/>
        <rFont val="Calibri"/>
        <family val="2"/>
        <scheme val="minor"/>
      </rPr>
      <t>atas produk DPK bank</t>
    </r>
  </si>
  <si>
    <r>
      <t xml:space="preserve">Meningkatkan pengelolaan atas transaksi </t>
    </r>
    <r>
      <rPr>
        <i/>
        <sz val="11"/>
        <color theme="1"/>
        <rFont val="Calibri"/>
        <family val="2"/>
        <scheme val="minor"/>
      </rPr>
      <t>reversal</t>
    </r>
    <r>
      <rPr>
        <sz val="11"/>
        <color theme="1"/>
        <rFont val="Calibri"/>
        <scheme val="minor"/>
      </rPr>
      <t xml:space="preserve"> sesuai ketentuan bank</t>
    </r>
  </si>
  <si>
    <r>
      <t>Meningkatkan pengelolaan atas transaksi</t>
    </r>
    <r>
      <rPr>
        <i/>
        <sz val="11"/>
        <color theme="1"/>
        <rFont val="Calibri"/>
        <family val="2"/>
        <scheme val="minor"/>
      </rPr>
      <t xml:space="preserve"> reversal</t>
    </r>
    <r>
      <rPr>
        <sz val="11"/>
        <color theme="1"/>
        <rFont val="Calibri"/>
        <scheme val="minor"/>
      </rPr>
      <t xml:space="preserve"> sesuai ketentuan bank</t>
    </r>
  </si>
  <si>
    <r>
      <t xml:space="preserve">Pelaksana </t>
    </r>
    <r>
      <rPr>
        <i/>
        <sz val="12"/>
        <color theme="1"/>
        <rFont val="Calibri"/>
        <family val="2"/>
        <scheme val="minor"/>
      </rPr>
      <t xml:space="preserve">Customer Service - </t>
    </r>
    <r>
      <rPr>
        <sz val="12"/>
        <color theme="1"/>
        <rFont val="Calibri"/>
        <family val="2"/>
        <scheme val="minor"/>
      </rPr>
      <t xml:space="preserve">Bidang Pelayanan Nasabah </t>
    </r>
  </si>
  <si>
    <t>202211160009</t>
  </si>
  <si>
    <r>
      <t xml:space="preserve">Meningkatkan layanan </t>
    </r>
    <r>
      <rPr>
        <i/>
        <sz val="11"/>
        <color theme="1"/>
        <rFont val="Calibri"/>
        <family val="2"/>
        <scheme val="minor"/>
      </rPr>
      <t>customer service</t>
    </r>
    <r>
      <rPr>
        <sz val="11"/>
        <color theme="1"/>
        <rFont val="Calibri"/>
        <scheme val="minor"/>
      </rPr>
      <t xml:space="preserve"> bank </t>
    </r>
  </si>
  <si>
    <r>
      <t xml:space="preserve">Memastikan kesesuaian </t>
    </r>
    <r>
      <rPr>
        <i/>
        <sz val="11"/>
        <color theme="1"/>
        <rFont val="Calibri"/>
        <family val="2"/>
        <scheme val="minor"/>
      </rPr>
      <t>database</t>
    </r>
    <r>
      <rPr>
        <sz val="11"/>
        <color theme="1"/>
        <rFont val="Calibri"/>
        <scheme val="minor"/>
      </rPr>
      <t xml:space="preserve"> nasabah bank </t>
    </r>
  </si>
  <si>
    <r>
      <t>Pelaksana</t>
    </r>
    <r>
      <rPr>
        <i/>
        <sz val="12"/>
        <color theme="1"/>
        <rFont val="Calibri"/>
        <family val="2"/>
        <scheme val="minor"/>
      </rPr>
      <t xml:space="preserve"> Money Changer -</t>
    </r>
    <r>
      <rPr>
        <sz val="12"/>
        <color theme="1"/>
        <rFont val="Calibri"/>
        <family val="2"/>
        <scheme val="minor"/>
      </rPr>
      <t xml:space="preserve"> Bidang Pelayanan Nasabah</t>
    </r>
  </si>
  <si>
    <t>202211160010</t>
  </si>
  <si>
    <r>
      <t>Memastikan pemenuhan pelaporan sesuai</t>
    </r>
    <r>
      <rPr>
        <i/>
        <sz val="11"/>
        <color theme="1"/>
        <rFont val="Calibri"/>
        <family val="2"/>
        <scheme val="minor"/>
      </rPr>
      <t xml:space="preserve"> timeline</t>
    </r>
  </si>
  <si>
    <r>
      <t>Pelaksana</t>
    </r>
    <r>
      <rPr>
        <i/>
        <sz val="12"/>
        <color theme="1"/>
        <rFont val="Calibri"/>
        <family val="2"/>
        <scheme val="minor"/>
      </rPr>
      <t xml:space="preserve"> Teller Tunai - </t>
    </r>
    <r>
      <rPr>
        <sz val="12"/>
        <color theme="1"/>
        <rFont val="Calibri"/>
        <family val="2"/>
        <scheme val="minor"/>
      </rPr>
      <t>Bidang Pelayanan Nasabah</t>
    </r>
    <r>
      <rPr>
        <i/>
        <sz val="12"/>
        <color theme="1"/>
        <rFont val="Calibri"/>
        <family val="2"/>
        <scheme val="minor"/>
      </rPr>
      <t xml:space="preserve"> </t>
    </r>
  </si>
  <si>
    <t>202211160011</t>
  </si>
  <si>
    <r>
      <t xml:space="preserve">Mengoptimalkan pelaksanaan kliring nasabah sesuai </t>
    </r>
    <r>
      <rPr>
        <i/>
        <sz val="11"/>
        <color theme="1"/>
        <rFont val="Calibri"/>
        <family val="2"/>
        <scheme val="minor"/>
      </rPr>
      <t>timeline</t>
    </r>
  </si>
  <si>
    <r>
      <rPr>
        <i/>
        <sz val="12"/>
        <color theme="1"/>
        <rFont val="Calibri"/>
        <family val="2"/>
        <scheme val="minor"/>
      </rPr>
      <t xml:space="preserve">Teller </t>
    </r>
    <r>
      <rPr>
        <sz val="12"/>
        <color theme="1"/>
        <rFont val="Calibri"/>
        <family val="2"/>
        <scheme val="minor"/>
      </rPr>
      <t>Keliling</t>
    </r>
  </si>
  <si>
    <r>
      <t xml:space="preserve">Memastikan pengelolaan transaksi harian </t>
    </r>
    <r>
      <rPr>
        <i/>
        <sz val="11"/>
        <color theme="1"/>
        <rFont val="Calibri"/>
        <family val="2"/>
        <scheme val="minor"/>
      </rPr>
      <t>back office</t>
    </r>
    <r>
      <rPr>
        <sz val="11"/>
        <color theme="1"/>
        <rFont val="Calibri"/>
        <scheme val="minor"/>
      </rPr>
      <t xml:space="preserve"> secara </t>
    </r>
    <r>
      <rPr>
        <i/>
        <sz val="11"/>
        <color theme="1"/>
        <rFont val="Calibri"/>
        <family val="2"/>
        <scheme val="minor"/>
      </rPr>
      <t>prudent</t>
    </r>
    <r>
      <rPr>
        <sz val="11"/>
        <color theme="1"/>
        <rFont val="Calibri"/>
        <scheme val="minor"/>
      </rPr>
      <t xml:space="preserve"> dan akurat</t>
    </r>
  </si>
  <si>
    <r>
      <t xml:space="preserve">Pelaksana </t>
    </r>
    <r>
      <rPr>
        <i/>
        <sz val="12"/>
        <color theme="1"/>
        <rFont val="Calibri"/>
        <family val="2"/>
        <scheme val="minor"/>
      </rPr>
      <t>Back Office</t>
    </r>
    <r>
      <rPr>
        <sz val="12"/>
        <color theme="1"/>
        <rFont val="Calibri"/>
        <family val="2"/>
        <scheme val="minor"/>
      </rPr>
      <t xml:space="preserve"> - Bidang </t>
    </r>
    <r>
      <rPr>
        <i/>
        <sz val="12"/>
        <color theme="1"/>
        <rFont val="Calibri"/>
        <family val="2"/>
        <scheme val="minor"/>
      </rPr>
      <t xml:space="preserve">Back Office </t>
    </r>
  </si>
  <si>
    <t>202211160012</t>
  </si>
  <si>
    <r>
      <t xml:space="preserve">Memastikan operasional aktivitas </t>
    </r>
    <r>
      <rPr>
        <i/>
        <sz val="11"/>
        <color theme="1"/>
        <rFont val="Calibri"/>
        <family val="2"/>
        <scheme val="minor"/>
      </rPr>
      <t xml:space="preserve">back office </t>
    </r>
    <r>
      <rPr>
        <sz val="11"/>
        <color theme="1"/>
        <rFont val="Calibri"/>
        <scheme val="minor"/>
      </rPr>
      <t xml:space="preserve">Kantor Cabang berjalan lancar, aman dan terkendali  </t>
    </r>
  </si>
  <si>
    <r>
      <t xml:space="preserve">Pelaksana </t>
    </r>
    <r>
      <rPr>
        <i/>
        <sz val="12"/>
        <color theme="1"/>
        <rFont val="Calibri"/>
        <family val="2"/>
        <scheme val="minor"/>
      </rPr>
      <t>Teller Overbooking-</t>
    </r>
    <r>
      <rPr>
        <sz val="12"/>
        <color theme="1"/>
        <rFont val="Calibri"/>
        <family val="2"/>
        <scheme val="minor"/>
      </rPr>
      <t xml:space="preserve"> Bidang </t>
    </r>
    <r>
      <rPr>
        <i/>
        <sz val="12"/>
        <color theme="1"/>
        <rFont val="Calibri"/>
        <family val="2"/>
        <scheme val="minor"/>
      </rPr>
      <t xml:space="preserve">Back Office </t>
    </r>
  </si>
  <si>
    <t>202211160013</t>
  </si>
  <si>
    <r>
      <t xml:space="preserve">Pelaksana Penerimaan Pajak Bidang </t>
    </r>
    <r>
      <rPr>
        <i/>
        <sz val="12"/>
        <color theme="1"/>
        <rFont val="Calibri"/>
        <family val="2"/>
        <scheme val="minor"/>
      </rPr>
      <t xml:space="preserve">Back Office </t>
    </r>
  </si>
  <si>
    <t>202211160014</t>
  </si>
  <si>
    <r>
      <t xml:space="preserve">Pelaksana Penerimaan Pajak Bidang </t>
    </r>
    <r>
      <rPr>
        <i/>
        <sz val="12"/>
        <color theme="1"/>
        <rFont val="Calibri"/>
        <family val="2"/>
        <scheme val="minor"/>
      </rPr>
      <t>Back Office</t>
    </r>
    <r>
      <rPr>
        <sz val="12"/>
        <color theme="1"/>
        <rFont val="Calibri"/>
        <family val="2"/>
        <scheme val="minor"/>
      </rPr>
      <t xml:space="preserve"> </t>
    </r>
  </si>
  <si>
    <r>
      <t xml:space="preserve">Memastikan operasional aktivitas </t>
    </r>
    <r>
      <rPr>
        <i/>
        <sz val="11"/>
        <rFont val="Calibri"/>
        <family val="2"/>
        <scheme val="minor"/>
      </rPr>
      <t>back office</t>
    </r>
    <r>
      <rPr>
        <sz val="11"/>
        <rFont val="Calibri"/>
        <family val="2"/>
        <scheme val="minor"/>
      </rPr>
      <t xml:space="preserve"> Kantor Cabang berjalan lancar, aman dan terkendali  </t>
    </r>
  </si>
  <si>
    <t xml:space="preserve">Pelaksana Dukungan Operasional </t>
  </si>
  <si>
    <t>202211160015</t>
  </si>
  <si>
    <t xml:space="preserve">Pelaksana Hukum &amp; Administrasi Kredit </t>
  </si>
  <si>
    <t>202211160016</t>
  </si>
  <si>
    <t>Kantor Cabang Kelas 3 atau 4</t>
  </si>
  <si>
    <t>20221122001</t>
  </si>
  <si>
    <t>20221122002</t>
  </si>
  <si>
    <r>
      <t xml:space="preserve">Memastikan pengelolaan  aktivitas </t>
    </r>
    <r>
      <rPr>
        <i/>
        <sz val="11"/>
        <color theme="1"/>
        <rFont val="Calibri"/>
        <family val="2"/>
        <scheme val="minor"/>
      </rPr>
      <t>back office</t>
    </r>
    <r>
      <rPr>
        <sz val="11"/>
        <color theme="1"/>
        <rFont val="Calibri"/>
        <scheme val="minor"/>
      </rPr>
      <t xml:space="preserve">, serta kliring dan BI-RTGS Kantor Cabang  berjalan lancar, aman dan terkendali </t>
    </r>
  </si>
  <si>
    <r>
      <t xml:space="preserve">Meningkatkan pengelolaan atas transaksi </t>
    </r>
    <r>
      <rPr>
        <i/>
        <sz val="11"/>
        <color theme="1"/>
        <rFont val="Calibri"/>
        <family val="2"/>
        <scheme val="minor"/>
      </rPr>
      <t>reversal</t>
    </r>
    <r>
      <rPr>
        <sz val="11"/>
        <color theme="1"/>
        <rFont val="Calibri"/>
        <scheme val="minor"/>
      </rPr>
      <t xml:space="preserve"> sesuai </t>
    </r>
    <r>
      <rPr>
        <i/>
        <sz val="11"/>
        <color theme="1"/>
        <rFont val="Calibri"/>
        <family val="2"/>
        <scheme val="minor"/>
      </rPr>
      <t>timeline</t>
    </r>
  </si>
  <si>
    <t>Teller Overbooking</t>
  </si>
  <si>
    <t>202211160017</t>
  </si>
  <si>
    <t>Memastikan pengelolaan transaksi harian back office secara prudent dan akurat</t>
  </si>
  <si>
    <t>Kantor Cabang Pembantu Kelas 1 atau 2</t>
  </si>
  <si>
    <t>202211160018</t>
  </si>
  <si>
    <t>20221122003</t>
  </si>
  <si>
    <t>Pelaksana Pemasaran Dana (orang tidak ada)</t>
  </si>
  <si>
    <r>
      <t xml:space="preserve">Meningkatkan kualitas layanan </t>
    </r>
    <r>
      <rPr>
        <i/>
        <sz val="11"/>
        <rFont val="Calibri"/>
        <family val="2"/>
        <scheme val="minor"/>
      </rPr>
      <t>E-Banking</t>
    </r>
  </si>
  <si>
    <r>
      <t xml:space="preserve">Pelaksana </t>
    </r>
    <r>
      <rPr>
        <i/>
        <sz val="12"/>
        <color theme="1"/>
        <rFont val="Calibri"/>
        <family val="2"/>
        <scheme val="minor"/>
      </rPr>
      <t xml:space="preserve">Teller </t>
    </r>
    <r>
      <rPr>
        <sz val="12"/>
        <color theme="1"/>
        <rFont val="Calibri"/>
        <family val="2"/>
        <scheme val="minor"/>
      </rPr>
      <t xml:space="preserve">Tunai - Seksi Operasional </t>
    </r>
  </si>
  <si>
    <r>
      <t>Meningkatkan pengelolaan atas transaksi reversal sesuai</t>
    </r>
    <r>
      <rPr>
        <i/>
        <sz val="11"/>
        <color theme="1"/>
        <rFont val="Calibri"/>
        <family val="2"/>
        <scheme val="minor"/>
      </rPr>
      <t xml:space="preserve"> timeline</t>
    </r>
  </si>
  <si>
    <t xml:space="preserve">Pelaksana Teller Tunai - Seksi Operasional </t>
  </si>
  <si>
    <t>202211160019</t>
  </si>
  <si>
    <r>
      <t xml:space="preserve">Pelaksana </t>
    </r>
    <r>
      <rPr>
        <i/>
        <sz val="12"/>
        <color theme="1"/>
        <rFont val="Calibri"/>
        <family val="2"/>
        <scheme val="minor"/>
      </rPr>
      <t>Customer Service</t>
    </r>
    <r>
      <rPr>
        <sz val="12"/>
        <color theme="1"/>
        <rFont val="Calibri"/>
        <family val="2"/>
        <scheme val="minor"/>
      </rPr>
      <t xml:space="preserve">-  Seksi Operasional </t>
    </r>
  </si>
  <si>
    <t>202211160020</t>
  </si>
  <si>
    <t xml:space="preserve">Pelaksana Operasional - Seksi Operasional </t>
  </si>
  <si>
    <t>202211160021</t>
  </si>
  <si>
    <r>
      <t xml:space="preserve">Memastikan </t>
    </r>
    <r>
      <rPr>
        <i/>
        <sz val="11"/>
        <color theme="1"/>
        <rFont val="Calibri"/>
        <family val="2"/>
        <scheme val="minor"/>
      </rPr>
      <t xml:space="preserve">close system </t>
    </r>
    <r>
      <rPr>
        <sz val="11"/>
        <color theme="1"/>
        <rFont val="Calibri"/>
        <family val="2"/>
        <scheme val="minor"/>
      </rPr>
      <t xml:space="preserve">pada kantor cabang pembantu secara efektif dan efisien </t>
    </r>
    <r>
      <rPr>
        <sz val="11"/>
        <color theme="1"/>
        <rFont val="Calibri"/>
        <scheme val="minor"/>
      </rPr>
      <t xml:space="preserve"> </t>
    </r>
  </si>
  <si>
    <r>
      <rPr>
        <i/>
        <sz val="12"/>
        <color theme="1"/>
        <rFont val="Calibri"/>
        <family val="2"/>
        <scheme val="minor"/>
      </rPr>
      <t>Teller</t>
    </r>
    <r>
      <rPr>
        <sz val="12"/>
        <color theme="1"/>
        <rFont val="Calibri"/>
        <family val="2"/>
        <scheme val="minor"/>
      </rPr>
      <t xml:space="preserve"> Keliling</t>
    </r>
  </si>
  <si>
    <r>
      <t xml:space="preserve">Memastikan pengelolaan transaksi harian Kantor Kas secara </t>
    </r>
    <r>
      <rPr>
        <i/>
        <sz val="11"/>
        <rFont val="Calibri"/>
        <family val="2"/>
        <scheme val="minor"/>
      </rPr>
      <t xml:space="preserve">prudent </t>
    </r>
    <r>
      <rPr>
        <sz val="11"/>
        <rFont val="Calibri"/>
        <family val="2"/>
        <scheme val="minor"/>
      </rPr>
      <t>dan akurat (</t>
    </r>
    <r>
      <rPr>
        <b/>
        <i/>
        <sz val="11"/>
        <rFont val="Calibri"/>
        <family val="2"/>
        <scheme val="minor"/>
      </rPr>
      <t>look inside</t>
    </r>
    <r>
      <rPr>
        <sz val="11"/>
        <rFont val="Calibri"/>
        <family val="2"/>
        <scheme val="minor"/>
      </rPr>
      <t>)</t>
    </r>
  </si>
  <si>
    <r>
      <t xml:space="preserve">Memastikan penerapan program APU &amp; PPT secara optimal </t>
    </r>
    <r>
      <rPr>
        <b/>
        <sz val="11"/>
        <color theme="1"/>
        <rFont val="Calibri"/>
        <family val="2"/>
        <scheme val="minor"/>
      </rPr>
      <t>(look inside)</t>
    </r>
  </si>
  <si>
    <t>Kantor Cabang Pembantu Kelas 3 atau 4</t>
  </si>
  <si>
    <t>20221122004</t>
  </si>
  <si>
    <r>
      <t xml:space="preserve">Meningkatkan kualitas pengelolaan </t>
    </r>
    <r>
      <rPr>
        <i/>
        <sz val="11"/>
        <color theme="1"/>
        <rFont val="Calibri"/>
        <family val="2"/>
        <scheme val="minor"/>
      </rPr>
      <t xml:space="preserve">Governance, Risk Management </t>
    </r>
    <r>
      <rPr>
        <sz val="11"/>
        <color theme="1"/>
        <rFont val="Calibri"/>
        <scheme val="minor"/>
      </rPr>
      <t xml:space="preserve">dan </t>
    </r>
    <r>
      <rPr>
        <i/>
        <sz val="11"/>
        <color theme="1"/>
        <rFont val="Calibri"/>
        <family val="2"/>
        <scheme val="minor"/>
      </rPr>
      <t>Compliance (GRC)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</si>
</sst>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2"/>
      <color theme="1"/>
      <name val="Calibri"/>
      <family val="2"/>
    </font>
    <font>
      <i/>
      <sz val="11"/>
      <color theme="1"/>
      <name val="Calibri"/>
      <family val="2"/>
    </font>
    <font>
      <sz val="10"/>
      <color theme="1"/>
      <name val="Calibri"/>
      <family val="2"/>
    </font>
    <font>
      <i/>
      <sz val="12"/>
      <color theme="1"/>
      <name val="Calibri"/>
      <family val="2"/>
    </font>
    <font>
      <sz val="11"/>
      <color rgb="FF757070"/>
      <name val="Calibri"/>
      <family val="2"/>
    </font>
    <font>
      <sz val="11"/>
      <color rgb="FFFF0000"/>
      <name val="Calibri"/>
      <family val="2"/>
    </font>
    <font>
      <b/>
      <i/>
      <sz val="11"/>
      <color theme="1"/>
      <name val="Calibri"/>
      <family val="2"/>
    </font>
    <font>
      <b/>
      <sz val="11"/>
      <color theme="1"/>
      <name val="Calibri"/>
      <family val="2"/>
    </font>
    <font>
      <i/>
      <sz val="10"/>
      <color theme="1"/>
      <name val="Calibri"/>
      <family val="2"/>
    </font>
    <font>
      <b/>
      <sz val="10"/>
      <color theme="1"/>
      <name val="Calibri"/>
      <family val="2"/>
    </font>
    <font>
      <sz val="8"/>
      <name val="Calibri"/>
      <family val="2"/>
      <scheme val="minor"/>
    </font>
    <font>
      <sz val="11"/>
      <name val="Calibri"/>
      <family val="2"/>
      <scheme val="minor"/>
    </font>
    <font>
      <i/>
      <sz val="11"/>
      <color theme="1"/>
      <name val="Calibri"/>
      <family val="2"/>
      <scheme val="minor"/>
    </font>
    <font>
      <sz val="11"/>
      <color theme="1"/>
      <name val="Calibri"/>
      <family val="2"/>
      <charset val="1"/>
      <scheme val="minor"/>
    </font>
    <font>
      <sz val="8"/>
      <name val="Calibri"/>
      <scheme val="minor"/>
    </font>
    <font>
      <sz val="11"/>
      <name val="Calibri"/>
      <family val="2"/>
      <charset val="1"/>
      <scheme val="minor"/>
    </font>
    <font>
      <i/>
      <sz val="11"/>
      <name val="Calibri"/>
      <family val="2"/>
      <scheme val="minor"/>
    </font>
    <font>
      <sz val="10"/>
      <color theme="1"/>
      <name val="Calibri"/>
      <family val="2"/>
      <scheme val="minor"/>
    </font>
    <font>
      <i/>
      <sz val="11"/>
      <name val="Calibri"/>
      <family val="2"/>
      <charset val="1"/>
      <scheme val="minor"/>
    </font>
    <font>
      <sz val="11"/>
      <color theme="1"/>
      <name val="Calibri"/>
      <scheme val="minor"/>
    </font>
    <font>
      <sz val="11"/>
      <name val="Calibri"/>
      <family val="2"/>
    </font>
    <font>
      <i/>
      <sz val="11"/>
      <name val="Calibri"/>
      <family val="2"/>
    </font>
    <font>
      <sz val="12"/>
      <color theme="1"/>
      <name val="Calibri"/>
      <family val="2"/>
      <scheme val="minor"/>
    </font>
    <font>
      <i/>
      <sz val="12"/>
      <color theme="1"/>
      <name val="Calibri"/>
      <family val="2"/>
      <scheme val="minor"/>
    </font>
    <font>
      <b/>
      <sz val="9"/>
      <color indexed="81"/>
      <name val="Tahoma"/>
      <family val="2"/>
    </font>
    <font>
      <sz val="9"/>
      <color indexed="81"/>
      <name val="Tahoma"/>
      <family val="2"/>
    </font>
    <font>
      <sz val="10"/>
      <color theme="1"/>
      <name val="Calibri"/>
      <family val="2"/>
      <charset val="1"/>
      <scheme val="minor"/>
    </font>
    <font>
      <sz val="12"/>
      <color theme="1"/>
      <name val="Calibri"/>
    </font>
    <font>
      <sz val="11"/>
      <color theme="1"/>
      <name val="Calibri"/>
    </font>
    <font>
      <i/>
      <sz val="11"/>
      <color theme="1"/>
      <name val="Calibri"/>
    </font>
    <font>
      <i/>
      <sz val="12"/>
      <color theme="1"/>
      <name val="Calibri"/>
    </font>
    <font>
      <sz val="11"/>
      <color theme="1"/>
      <name val="Arial"/>
      <family val="2"/>
    </font>
    <font>
      <b/>
      <sz val="11"/>
      <color theme="1"/>
      <name val="Calibri"/>
      <family val="2"/>
      <scheme val="minor"/>
    </font>
    <font>
      <sz val="12"/>
      <name val="Calibri"/>
      <family val="2"/>
      <scheme val="minor"/>
    </font>
    <font>
      <b/>
      <i/>
      <sz val="11"/>
      <name val="Calibri"/>
      <family val="2"/>
      <scheme val="minor"/>
    </font>
    <font>
      <sz val="11"/>
      <color rgb="FF676867"/>
      <name val="Consolas"/>
      <family val="3"/>
    </font>
  </fonts>
  <fills count="12">
    <fill>
      <patternFill patternType="none"/>
    </fill>
    <fill>
      <patternFill patternType="gray125"/>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theme="5"/>
        <bgColor theme="5"/>
      </patternFill>
    </fill>
    <fill>
      <patternFill patternType="solid">
        <fgColor rgb="FF2F5496"/>
        <bgColor rgb="FF2F5496"/>
      </patternFill>
    </fill>
    <fill>
      <patternFill patternType="solid">
        <fgColor rgb="FF00B0F0"/>
        <bgColor rgb="FF00B0F0"/>
      </patternFill>
    </fill>
    <fill>
      <patternFill patternType="solid">
        <fgColor rgb="FFFFE598"/>
        <bgColor rgb="FFFFE598"/>
      </patternFill>
    </fill>
    <fill>
      <patternFill patternType="solid">
        <fgColor theme="0"/>
        <bgColor indexed="64"/>
      </patternFill>
    </fill>
    <fill>
      <patternFill patternType="solid">
        <fgColor rgb="FFFFFFFF"/>
        <bgColor rgb="FFFFFFFF"/>
      </patternFill>
    </fill>
  </fills>
  <borders count="166">
    <border>
      <left/>
      <right/>
      <top/>
      <bottom/>
      <diagonal/>
    </border>
    <border>
      <left/>
      <right/>
      <top/>
      <bottom/>
      <diagonal/>
    </border>
    <border>
      <left style="thin">
        <color rgb="FFD8D8D8"/>
      </left>
      <right style="thin">
        <color rgb="FFD8D8D8"/>
      </right>
      <top style="thin">
        <color rgb="FFA8D08D"/>
      </top>
      <bottom/>
      <diagonal/>
    </border>
    <border>
      <left style="thin">
        <color rgb="FFD8D8D8"/>
      </left>
      <right style="thin">
        <color rgb="FFD8D8D8"/>
      </right>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
      <left style="thin">
        <color rgb="FFD6DCE4"/>
      </left>
      <right style="thin">
        <color rgb="FFD6DCE4"/>
      </right>
      <top style="thin">
        <color rgb="FFD6DCE4"/>
      </top>
      <bottom/>
      <diagonal/>
    </border>
    <border>
      <left style="thin">
        <color rgb="FFD6DCE4"/>
      </left>
      <right/>
      <top style="thin">
        <color rgb="FFD6DCE4"/>
      </top>
      <bottom style="thin">
        <color rgb="FFD6DCE4"/>
      </bottom>
      <diagonal/>
    </border>
    <border>
      <left style="thin">
        <color rgb="FFD8D8D8"/>
      </left>
      <right/>
      <top style="thin">
        <color rgb="FFD6DCE4"/>
      </top>
      <bottom/>
      <diagonal/>
    </border>
    <border>
      <left style="thin">
        <color rgb="FFD9E2F3"/>
      </left>
      <right style="thin">
        <color rgb="FFD9E2F3"/>
      </right>
      <top style="thin">
        <color rgb="FFD9E2F3"/>
      </top>
      <bottom/>
      <diagonal/>
    </border>
    <border>
      <left style="thin">
        <color rgb="FFD6DCE4"/>
      </left>
      <right style="thin">
        <color rgb="FFD6DCE4"/>
      </right>
      <top style="thin">
        <color rgb="FFD9E2F3"/>
      </top>
      <bottom/>
      <diagonal/>
    </border>
    <border>
      <left style="thin">
        <color rgb="FFD6DCE4"/>
      </left>
      <right style="thin">
        <color rgb="FFD6DCE4"/>
      </right>
      <top style="thin">
        <color rgb="FFD6DCE4"/>
      </top>
      <bottom style="thin">
        <color rgb="FFD6DCE4"/>
      </bottom>
      <diagonal/>
    </border>
    <border>
      <left style="thin">
        <color rgb="FFD6DCE4"/>
      </left>
      <right style="thin">
        <color rgb="FFD6DCE4"/>
      </right>
      <top style="thin">
        <color rgb="FFD6DCE4"/>
      </top>
      <bottom/>
      <diagonal/>
    </border>
    <border>
      <left style="thin">
        <color rgb="FFD6DCE4"/>
      </left>
      <right style="thin">
        <color rgb="FFD9E2F3"/>
      </right>
      <top style="thin">
        <color rgb="FFD8D8D8"/>
      </top>
      <bottom/>
      <diagonal/>
    </border>
    <border>
      <left style="thin">
        <color rgb="FFD9E2F3"/>
      </left>
      <right style="thin">
        <color rgb="FFD9E2F3"/>
      </right>
      <top/>
      <bottom/>
      <diagonal/>
    </border>
    <border>
      <left style="thin">
        <color rgb="FFD8D8D8"/>
      </left>
      <right style="thin">
        <color rgb="FFD8D8D8"/>
      </right>
      <top style="thin">
        <color rgb="FF9CC2E5"/>
      </top>
      <bottom/>
      <diagonal/>
    </border>
    <border>
      <left style="thin">
        <color rgb="FFD8D8D8"/>
      </left>
      <right style="thin">
        <color rgb="FFD8D8D8"/>
      </right>
      <top/>
      <bottom style="thin">
        <color rgb="FFD8D8D8"/>
      </bottom>
      <diagonal/>
    </border>
    <border>
      <left style="thin">
        <color rgb="FFD6DCE4"/>
      </left>
      <right style="thin">
        <color rgb="FFD6DCE4"/>
      </right>
      <top style="thin">
        <color rgb="FFD8D8D8"/>
      </top>
      <bottom/>
      <diagonal/>
    </border>
    <border>
      <left style="thin">
        <color rgb="FFD6DCE4"/>
      </left>
      <right style="thin">
        <color rgb="FFD6DCE4"/>
      </right>
      <top/>
      <bottom/>
      <diagonal/>
    </border>
    <border>
      <left style="thin">
        <color rgb="FFD6DCE4"/>
      </left>
      <right style="thin">
        <color rgb="FFD6DCE4"/>
      </right>
      <top style="thin">
        <color rgb="FFD6DCE4"/>
      </top>
      <bottom style="thin">
        <color rgb="FFD9E2F3"/>
      </bottom>
      <diagonal/>
    </border>
    <border>
      <left style="thin">
        <color rgb="FFD6DCE4"/>
      </left>
      <right/>
      <top style="thin">
        <color rgb="FFD6DCE4"/>
      </top>
      <bottom/>
      <diagonal/>
    </border>
    <border>
      <left/>
      <right style="thin">
        <color rgb="FFD6DCE4"/>
      </right>
      <top style="thin">
        <color rgb="FFD6DCE4"/>
      </top>
      <bottom style="thin">
        <color rgb="FFD6DCE4"/>
      </bottom>
      <diagonal/>
    </border>
    <border>
      <left style="thin">
        <color rgb="FFD9E2F3"/>
      </left>
      <right/>
      <top/>
      <bottom/>
      <diagonal/>
    </border>
    <border>
      <left/>
      <right/>
      <top style="thin">
        <color rgb="FFD6DCE4"/>
      </top>
      <bottom/>
      <diagonal/>
    </border>
    <border>
      <left style="thin">
        <color rgb="FFD8D8D8"/>
      </left>
      <right style="thin">
        <color rgb="FFD8D8D8"/>
      </right>
      <top/>
      <bottom/>
      <diagonal/>
    </border>
    <border>
      <left style="thin">
        <color rgb="FFD8D8D8"/>
      </left>
      <right style="thin">
        <color rgb="FFD8D8D8"/>
      </right>
      <top style="thin">
        <color rgb="FFD8D8D8"/>
      </top>
      <bottom/>
      <diagonal/>
    </border>
    <border>
      <left/>
      <right/>
      <top style="thin">
        <color rgb="FFD8D8D8"/>
      </top>
      <bottom style="thin">
        <color rgb="FFD8D8D8"/>
      </bottom>
      <diagonal/>
    </border>
    <border>
      <left/>
      <right/>
      <top style="thin">
        <color rgb="FFD8D8D8"/>
      </top>
      <bottom/>
      <diagonal/>
    </border>
    <border>
      <left/>
      <right/>
      <top style="thin">
        <color rgb="FFD9E2F3"/>
      </top>
      <bottom/>
      <diagonal/>
    </border>
    <border>
      <left style="thin">
        <color rgb="FFD9E2F3"/>
      </left>
      <right style="thin">
        <color rgb="FFD9E2F3"/>
      </right>
      <top/>
      <bottom style="thin">
        <color rgb="FFD9E2F3"/>
      </bottom>
      <diagonal/>
    </border>
    <border>
      <left style="thin">
        <color rgb="FFD9E2F3"/>
      </left>
      <right style="thin">
        <color rgb="FFD9E2F3"/>
      </right>
      <top style="thin">
        <color rgb="FFD9E2F3"/>
      </top>
      <bottom style="thin">
        <color rgb="FFD9E2F3"/>
      </bottom>
      <diagonal/>
    </border>
    <border>
      <left style="thin">
        <color rgb="FFD9E2F3"/>
      </left>
      <right style="thin">
        <color rgb="FFD9E2F3"/>
      </right>
      <top style="thin">
        <color rgb="FFD8D8D8"/>
      </top>
      <bottom style="thin">
        <color rgb="FFD8D8D8"/>
      </bottom>
      <diagonal/>
    </border>
    <border>
      <left style="thin">
        <color rgb="FFD8D8D8"/>
      </left>
      <right style="thin">
        <color rgb="FFD8D8D8"/>
      </right>
      <top style="thin">
        <color rgb="FFD6DCE4"/>
      </top>
      <bottom/>
      <diagonal/>
    </border>
    <border>
      <left style="thin">
        <color rgb="FFD9E2F3"/>
      </left>
      <right style="thin">
        <color rgb="FFD9E2F3"/>
      </right>
      <top/>
      <bottom/>
      <diagonal/>
    </border>
    <border>
      <left style="thin">
        <color rgb="FFD9E2F3"/>
      </left>
      <right style="thin">
        <color rgb="FFD9E2F3"/>
      </right>
      <top/>
      <bottom style="thin">
        <color rgb="FFD9E2F3"/>
      </bottom>
      <diagonal/>
    </border>
    <border>
      <left style="thin">
        <color rgb="FFD8D8D8"/>
      </left>
      <right style="thin">
        <color rgb="FFD8D8D8"/>
      </right>
      <top/>
      <bottom/>
      <diagonal/>
    </border>
    <border>
      <left style="thin">
        <color rgb="FFD8D8D8"/>
      </left>
      <right style="thin">
        <color rgb="FFD8D8D8"/>
      </right>
      <top style="thin">
        <color rgb="FF9CC2E5"/>
      </top>
      <bottom/>
      <diagonal/>
    </border>
    <border>
      <left/>
      <right/>
      <top style="thin">
        <color rgb="FF9CC2E5"/>
      </top>
      <bottom/>
      <diagonal/>
    </border>
    <border>
      <left style="thin">
        <color rgb="FFD9E2F3"/>
      </left>
      <right/>
      <top/>
      <bottom/>
      <diagonal/>
    </border>
    <border>
      <left style="thin">
        <color rgb="FFD8D8D8"/>
      </left>
      <right/>
      <top style="thin">
        <color rgb="FFD8D8D8"/>
      </top>
      <bottom/>
      <diagonal/>
    </border>
    <border>
      <left style="thin">
        <color rgb="FFD0CECE"/>
      </left>
      <right style="thin">
        <color rgb="FFD0CECE"/>
      </right>
      <top/>
      <bottom style="thin">
        <color rgb="FFD0CECE"/>
      </bottom>
      <diagonal/>
    </border>
    <border>
      <left style="thin">
        <color rgb="FFD8D8D8"/>
      </left>
      <right style="thin">
        <color rgb="FFD8D8D8"/>
      </right>
      <top style="thin">
        <color rgb="FF9CC2E5"/>
      </top>
      <bottom style="thin">
        <color rgb="FFD8D8D8"/>
      </bottom>
      <diagonal/>
    </border>
    <border>
      <left style="thin">
        <color rgb="FFD8D8D8"/>
      </left>
      <right style="thin">
        <color rgb="FFD8D8D8"/>
      </right>
      <top style="thin">
        <color rgb="FFBFBFBF"/>
      </top>
      <bottom/>
      <diagonal/>
    </border>
    <border>
      <left style="thin">
        <color rgb="FFD9E2F3"/>
      </left>
      <right style="thin">
        <color rgb="FFD9E2F3"/>
      </right>
      <top style="thin">
        <color rgb="FFD8D8D8"/>
      </top>
      <bottom/>
      <diagonal/>
    </border>
    <border>
      <left style="thin">
        <color rgb="FFD6DCE4"/>
      </left>
      <right style="thin">
        <color rgb="FFD9E2F3"/>
      </right>
      <top style="thin">
        <color rgb="FFD6DCE4"/>
      </top>
      <bottom/>
      <diagonal/>
    </border>
    <border>
      <left/>
      <right style="thin">
        <color rgb="FFD9E2F3"/>
      </right>
      <top style="thin">
        <color rgb="FFD8D8D8"/>
      </top>
      <bottom/>
      <diagonal/>
    </border>
    <border>
      <left style="thin">
        <color rgb="FFD8D8D8"/>
      </left>
      <right style="thin">
        <color rgb="FFD8D8D8"/>
      </right>
      <top style="thin">
        <color rgb="FFD9E2F3"/>
      </top>
      <bottom/>
      <diagonal/>
    </border>
    <border>
      <left style="thin">
        <color rgb="FFB4C6E7"/>
      </left>
      <right style="thin">
        <color rgb="FFB4C6E7"/>
      </right>
      <top style="thin">
        <color rgb="FF9CC2E5"/>
      </top>
      <bottom style="thin">
        <color rgb="FFD9E2F3"/>
      </bottom>
      <diagonal/>
    </border>
    <border>
      <left style="thin">
        <color rgb="FFD8D8D8"/>
      </left>
      <right style="thin">
        <color rgb="FFD8D8D8"/>
      </right>
      <top/>
      <bottom style="thin">
        <color rgb="FFD9E2F3"/>
      </bottom>
      <diagonal/>
    </border>
    <border>
      <left style="thin">
        <color rgb="FFD8D8D8"/>
      </left>
      <right style="thin">
        <color rgb="FFD8D8D8"/>
      </right>
      <top style="thin">
        <color rgb="FFD9E2F3"/>
      </top>
      <bottom style="thin">
        <color rgb="FFD8D8D8"/>
      </bottom>
      <diagonal/>
    </border>
    <border>
      <left style="thin">
        <color rgb="FFD9E2F3"/>
      </left>
      <right style="thin">
        <color rgb="FFD9E2F3"/>
      </right>
      <top style="thin">
        <color rgb="FF9CC2E5"/>
      </top>
      <bottom style="thin">
        <color rgb="FFD9E2F3"/>
      </bottom>
      <diagonal/>
    </border>
    <border>
      <left style="thin">
        <color rgb="FFD9E2F3"/>
      </left>
      <right style="thin">
        <color rgb="FFD9E2F3"/>
      </right>
      <top style="thin">
        <color rgb="FFD6DCE4"/>
      </top>
      <bottom style="thin">
        <color rgb="FFD9E2F3"/>
      </bottom>
      <diagonal/>
    </border>
    <border>
      <left style="thin">
        <color rgb="FFD8D8D8"/>
      </left>
      <right/>
      <top style="thin">
        <color rgb="FFD9E2F3"/>
      </top>
      <bottom style="thin">
        <color rgb="FFD9E2F3"/>
      </bottom>
      <diagonal/>
    </border>
    <border>
      <left style="thin">
        <color rgb="FFD9E2F3"/>
      </left>
      <right/>
      <top/>
      <bottom style="thin">
        <color rgb="FFD6DCE4"/>
      </bottom>
      <diagonal/>
    </border>
    <border>
      <left style="thin">
        <color rgb="FFD9E2F3"/>
      </left>
      <right style="thin">
        <color rgb="FFD9E2F3"/>
      </right>
      <top style="thin">
        <color rgb="FFD9E2F3"/>
      </top>
      <bottom style="thin">
        <color rgb="FFD6DCE4"/>
      </bottom>
      <diagonal/>
    </border>
    <border>
      <left/>
      <right style="thin">
        <color rgb="FFD9E2F3"/>
      </right>
      <top/>
      <bottom style="thin">
        <color rgb="FFD9E2F3"/>
      </bottom>
      <diagonal/>
    </border>
    <border>
      <left style="thin">
        <color rgb="FFD8D8D8"/>
      </left>
      <right/>
      <top style="thin">
        <color rgb="FFD9E2F3"/>
      </top>
      <bottom style="thin">
        <color rgb="FFD9E2F3"/>
      </bottom>
      <diagonal/>
    </border>
    <border>
      <left style="thin">
        <color rgb="FFD8D8D8"/>
      </left>
      <right style="thin">
        <color rgb="FF000000"/>
      </right>
      <top/>
      <bottom style="thin">
        <color rgb="FFD8D8D8"/>
      </bottom>
      <diagonal/>
    </border>
    <border>
      <left style="thin">
        <color rgb="FFD8D8D8"/>
      </left>
      <right style="thin">
        <color rgb="FFD8D8D8"/>
      </right>
      <top style="thin">
        <color rgb="FFD9E2F3"/>
      </top>
      <bottom/>
      <diagonal/>
    </border>
    <border>
      <left style="thin">
        <color rgb="FFD8D8D8"/>
      </left>
      <right style="thin">
        <color rgb="FFD8D8D8"/>
      </right>
      <top style="thin">
        <color rgb="FFD8D8D8"/>
      </top>
      <bottom style="thin">
        <color rgb="FFD9E2F3"/>
      </bottom>
      <diagonal/>
    </border>
    <border>
      <left style="thin">
        <color rgb="FFD9E2F3"/>
      </left>
      <right style="thin">
        <color rgb="FFD8D8D8"/>
      </right>
      <top style="thin">
        <color rgb="FFD9E2F3"/>
      </top>
      <bottom style="thin">
        <color rgb="FFD9E2F3"/>
      </bottom>
      <diagonal/>
    </border>
    <border>
      <left style="thin">
        <color rgb="FFD8D8D8"/>
      </left>
      <right/>
      <top style="thin">
        <color rgb="FFD8D8D8"/>
      </top>
      <bottom style="thin">
        <color rgb="FFD9E2F3"/>
      </bottom>
      <diagonal/>
    </border>
    <border>
      <left style="thin">
        <color rgb="FFCBCBCB"/>
      </left>
      <right style="thin">
        <color rgb="FFCBCBCB"/>
      </right>
      <top/>
      <bottom style="thin">
        <color rgb="FFD9E2F3"/>
      </bottom>
      <diagonal/>
    </border>
    <border>
      <left style="thin">
        <color rgb="FFD8D8D8"/>
      </left>
      <right/>
      <top style="thin">
        <color rgb="FFD8D8D8"/>
      </top>
      <bottom style="thin">
        <color rgb="FFD8D8D8"/>
      </bottom>
      <diagonal/>
    </border>
    <border>
      <left style="thin">
        <color rgb="FFCBCBCB"/>
      </left>
      <right style="thin">
        <color rgb="FFCBCBCB"/>
      </right>
      <top style="thin">
        <color rgb="FFCBCBCB"/>
      </top>
      <bottom/>
      <diagonal/>
    </border>
    <border>
      <left style="thin">
        <color rgb="FFCBCBCB"/>
      </left>
      <right style="thin">
        <color rgb="FFCBCBCB"/>
      </right>
      <top style="thin">
        <color rgb="FFCBCBCB"/>
      </top>
      <bottom style="thin">
        <color rgb="FFCBCBCB"/>
      </bottom>
      <diagonal/>
    </border>
    <border>
      <left style="thin">
        <color rgb="FFCBCBCB"/>
      </left>
      <right style="thin">
        <color rgb="FFCBCBCB"/>
      </right>
      <top style="thin">
        <color rgb="FFCBCBCB"/>
      </top>
      <bottom/>
      <diagonal/>
    </border>
    <border>
      <left style="thin">
        <color rgb="FFCBCBCB"/>
      </left>
      <right style="thin">
        <color rgb="FFCBCBCB"/>
      </right>
      <top/>
      <bottom style="thin">
        <color rgb="FFCBCBCB"/>
      </bottom>
      <diagonal/>
    </border>
    <border>
      <left/>
      <right style="thin">
        <color rgb="FFD9E2F3"/>
      </right>
      <top/>
      <bottom style="thin">
        <color rgb="FFD8D8D8"/>
      </bottom>
      <diagonal/>
    </border>
    <border>
      <left style="thin">
        <color rgb="FFD8D8D8"/>
      </left>
      <right style="thin">
        <color rgb="FFD9E2F3"/>
      </right>
      <top/>
      <bottom style="thin">
        <color rgb="FFD8D8D8"/>
      </bottom>
      <diagonal/>
    </border>
    <border>
      <left style="thin">
        <color rgb="FFD8D8D8"/>
      </left>
      <right style="thin">
        <color rgb="FFD9E2F3"/>
      </right>
      <top/>
      <bottom style="thin">
        <color rgb="FFD8D8D8"/>
      </bottom>
      <diagonal/>
    </border>
    <border>
      <left style="thin">
        <color rgb="FFD8D8D8"/>
      </left>
      <right style="thin">
        <color rgb="FFD9E2F3"/>
      </right>
      <top/>
      <bottom/>
      <diagonal/>
    </border>
    <border>
      <left style="thin">
        <color rgb="FFD8D8D8"/>
      </left>
      <right/>
      <top style="thin">
        <color rgb="FFD8D8D8"/>
      </top>
      <bottom style="thin">
        <color rgb="FFD8D8D8"/>
      </bottom>
      <diagonal/>
    </border>
    <border>
      <left style="thin">
        <color rgb="FFD8D8D8"/>
      </left>
      <right/>
      <top/>
      <bottom/>
      <diagonal/>
    </border>
    <border>
      <left style="thin">
        <color rgb="FFD8D8D8"/>
      </left>
      <right/>
      <top/>
      <bottom style="thin">
        <color rgb="FFD8D8D8"/>
      </bottom>
      <diagonal/>
    </border>
    <border>
      <left/>
      <right/>
      <top/>
      <bottom/>
      <diagonal/>
    </border>
    <border>
      <left style="thin">
        <color rgb="FFD9E2F3"/>
      </left>
      <right/>
      <top style="thin">
        <color rgb="FFD9E2F3"/>
      </top>
      <bottom style="thin">
        <color rgb="FFD9E2F3"/>
      </bottom>
      <diagonal/>
    </border>
    <border>
      <left style="thin">
        <color rgb="FFD8D8D8"/>
      </left>
      <right style="thin">
        <color rgb="FFD6DCE4"/>
      </right>
      <top style="thin">
        <color rgb="FFD6DCE4"/>
      </top>
      <bottom/>
      <diagonal/>
    </border>
    <border>
      <left style="thin">
        <color rgb="FFD6DCE4"/>
      </left>
      <right/>
      <top style="thin">
        <color rgb="FFD8D8D8"/>
      </top>
      <bottom/>
      <diagonal/>
    </border>
    <border>
      <left/>
      <right style="thin">
        <color rgb="FFD9E2F3"/>
      </right>
      <top style="thin">
        <color rgb="FF9CC2E5"/>
      </top>
      <bottom/>
      <diagonal/>
    </border>
    <border>
      <left style="thin">
        <color rgb="FFD6DCE4"/>
      </left>
      <right style="thin">
        <color rgb="FFD9E2F3"/>
      </right>
      <top/>
      <bottom/>
      <diagonal/>
    </border>
    <border>
      <left/>
      <right style="thin">
        <color rgb="FFD9E2F3"/>
      </right>
      <top/>
      <bottom/>
      <diagonal/>
    </border>
    <border>
      <left style="thin">
        <color rgb="FFD9E2F3"/>
      </left>
      <right style="thin">
        <color rgb="FFD9E2F3"/>
      </right>
      <top style="thin">
        <color rgb="FFD6DCE4"/>
      </top>
      <bottom/>
      <diagonal/>
    </border>
    <border>
      <left style="thin">
        <color rgb="FF000000"/>
      </left>
      <right style="thin">
        <color rgb="FF000000"/>
      </right>
      <top style="thin">
        <color rgb="FF000000"/>
      </top>
      <bottom style="thin">
        <color rgb="FF000000"/>
      </bottom>
      <diagonal/>
    </border>
    <border>
      <left style="thin">
        <color rgb="FFD9E2F3"/>
      </left>
      <right/>
      <top style="thin">
        <color rgb="FFD9E2F3"/>
      </top>
      <bottom style="thin">
        <color rgb="FFD9E2F3"/>
      </bottom>
      <diagonal/>
    </border>
    <border>
      <left style="thin">
        <color rgb="FFD8D8D8"/>
      </left>
      <right style="thin">
        <color rgb="FFD6DCE4"/>
      </right>
      <top style="thin">
        <color rgb="FFD6DCE4"/>
      </top>
      <bottom style="thin">
        <color rgb="FFD6DCE4"/>
      </bottom>
      <diagonal/>
    </border>
    <border>
      <left style="thin">
        <color rgb="FFD8D8D8"/>
      </left>
      <right style="thin">
        <color rgb="FFD8D8D8"/>
      </right>
      <top style="thin">
        <color rgb="FFA8D08D"/>
      </top>
      <bottom style="thin">
        <color rgb="FFD6DCE4"/>
      </bottom>
      <diagonal/>
    </border>
    <border>
      <left style="thin">
        <color rgb="FFD9E2F3"/>
      </left>
      <right style="thin">
        <color rgb="FFD9E2F3"/>
      </right>
      <top style="thin">
        <color rgb="FF9CC2E5"/>
      </top>
      <bottom/>
      <diagonal/>
    </border>
    <border>
      <left style="thin">
        <color rgb="FFD9E2F3"/>
      </left>
      <right style="thin">
        <color rgb="FFD9E2F3"/>
      </right>
      <top/>
      <bottom style="thin">
        <color rgb="FFD6DC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bottom style="thin">
        <color theme="3" tint="0.79998168889431442"/>
      </bottom>
      <diagonal/>
    </border>
    <border>
      <left style="thin">
        <color theme="4" tint="0.79998168889431442"/>
      </left>
      <right style="thin">
        <color theme="4" tint="0.79998168889431442"/>
      </right>
      <top style="thin">
        <color theme="0" tint="-0.14993743705557422"/>
      </top>
      <bottom/>
      <diagonal/>
    </border>
    <border>
      <left style="thin">
        <color theme="3" tint="0.79998168889431442"/>
      </left>
      <right/>
      <top style="thin">
        <color theme="3" tint="0.79998168889431442"/>
      </top>
      <bottom style="thin">
        <color theme="3" tint="0.79998168889431442"/>
      </bottom>
      <diagonal/>
    </border>
    <border>
      <left style="thin">
        <color theme="4" tint="0.79998168889431442"/>
      </left>
      <right/>
      <top/>
      <bottom/>
      <diagonal/>
    </border>
    <border>
      <left style="thin">
        <color theme="3" tint="0.79998168889431442"/>
      </left>
      <right style="thin">
        <color theme="3" tint="0.79998168889431442"/>
      </right>
      <top style="thin">
        <color theme="3" tint="0.79998168889431442"/>
      </top>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3" tint="0.79998168889431442"/>
      </left>
      <right style="thin">
        <color theme="0" tint="-0.14996795556505021"/>
      </right>
      <top style="thin">
        <color theme="4" tint="0.79998168889431442"/>
      </top>
      <bottom/>
      <diagonal/>
    </border>
    <border>
      <left style="thin">
        <color theme="4" tint="0.7999816888943144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4" tint="0.79998168889431442"/>
      </top>
      <bottom/>
      <diagonal/>
    </border>
    <border>
      <left style="thin">
        <color theme="4" tint="0.79998168889431442"/>
      </left>
      <right style="thin">
        <color theme="0" tint="-0.14996795556505021"/>
      </right>
      <top style="thin">
        <color theme="4"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4" tint="0.79998168889431442"/>
      </bottom>
      <diagonal/>
    </border>
    <border>
      <left/>
      <right/>
      <top/>
      <bottom style="thin">
        <color theme="4" tint="0.79998168889431442"/>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style="thin">
        <color theme="0" tint="-0.14996795556505021"/>
      </right>
      <top style="thin">
        <color theme="0" tint="-0.14996795556505021"/>
      </top>
      <bottom/>
      <diagonal/>
    </border>
    <border>
      <left style="thin">
        <color theme="3" tint="0.79998168889431442"/>
      </left>
      <right/>
      <top style="thin">
        <color theme="3" tint="0.79998168889431442"/>
      </top>
      <bottom/>
      <diagonal/>
    </border>
    <border>
      <left style="thin">
        <color theme="0" tint="-0.14996795556505021"/>
      </left>
      <right style="thin">
        <color theme="0" tint="-0.14996795556505021"/>
      </right>
      <top/>
      <bottom/>
      <diagonal/>
    </border>
    <border>
      <left style="thin">
        <color theme="0" tint="-0.14996795556505021"/>
      </left>
      <right/>
      <top style="thin">
        <color theme="3" tint="0.79998168889431442"/>
      </top>
      <bottom/>
      <diagonal/>
    </border>
    <border>
      <left style="thin">
        <color theme="0" tint="-0.14996795556505021"/>
      </left>
      <right style="thin">
        <color theme="3" tint="0.79998168889431442"/>
      </right>
      <top style="thin">
        <color theme="3" tint="0.79998168889431442"/>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3" tint="0.79998168889431442"/>
      </left>
      <right/>
      <top style="thin">
        <color theme="0" tint="-0.14996795556505021"/>
      </top>
      <bottom/>
      <diagonal/>
    </border>
    <border>
      <left style="thin">
        <color theme="0" tint="-0.14996795556505021"/>
      </left>
      <right style="thin">
        <color theme="0" tint="-0.14996795556505021"/>
      </right>
      <top style="thin">
        <color theme="8" tint="0.39994506668294322"/>
      </top>
      <bottom style="thin">
        <color theme="0" tint="-0.14993743705557422"/>
      </bottom>
      <diagonal/>
    </border>
    <border>
      <left style="thin">
        <color theme="0" tint="-0.14996795556505021"/>
      </left>
      <right style="thin">
        <color theme="0" tint="-0.14996795556505021"/>
      </right>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3743705557422"/>
      </top>
      <bottom/>
      <diagonal/>
    </border>
    <border>
      <left style="thin">
        <color theme="0" tint="-0.14996795556505021"/>
      </left>
      <right style="thin">
        <color theme="0" tint="-0.14996795556505021"/>
      </right>
      <top style="thin">
        <color theme="8" tint="0.39994506668294322"/>
      </top>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right/>
      <top style="thin">
        <color theme="8" tint="0.39994506668294322"/>
      </top>
      <bottom/>
      <diagonal/>
    </border>
    <border>
      <left/>
      <right style="thin">
        <color theme="4" tint="0.79998168889431442"/>
      </right>
      <top style="thin">
        <color theme="0" tint="-0.14996795556505021"/>
      </top>
      <bottom/>
      <diagonal/>
    </border>
    <border>
      <left style="thin">
        <color theme="3" tint="0.79998168889431442"/>
      </left>
      <right style="thin">
        <color theme="4" tint="0.79998168889431442"/>
      </right>
      <top style="thin">
        <color theme="0" tint="-0.14996795556505021"/>
      </top>
      <bottom/>
      <diagonal/>
    </border>
    <border>
      <left style="thin">
        <color theme="4" tint="0.79998168889431442"/>
      </left>
      <right style="thin">
        <color theme="4" tint="0.79998168889431442"/>
      </right>
      <top/>
      <bottom/>
      <diagonal/>
    </border>
    <border>
      <left style="thin">
        <color theme="3" tint="0.79998168889431442"/>
      </left>
      <right style="thin">
        <color theme="3" tint="0.79998168889431442"/>
      </right>
      <top/>
      <bottom/>
      <diagonal/>
    </border>
    <border>
      <left/>
      <right style="thin">
        <color theme="4" tint="0.79998168889431442"/>
      </right>
      <top/>
      <bottom/>
      <diagonal/>
    </border>
    <border>
      <left style="thin">
        <color theme="4" tint="0.79998168889431442"/>
      </left>
      <right style="thin">
        <color theme="4" tint="0.79998168889431442"/>
      </right>
      <top style="thin">
        <color theme="3" tint="0.79998168889431442"/>
      </top>
      <bottom/>
      <diagonal/>
    </border>
    <border>
      <left/>
      <right style="thin">
        <color theme="3" tint="0.79998168889431442"/>
      </right>
      <top style="thin">
        <color theme="3" tint="0.79998168889431442"/>
      </top>
      <bottom style="thin">
        <color theme="3" tint="0.79998168889431442"/>
      </bottom>
      <diagonal/>
    </border>
    <border>
      <left/>
      <right style="thin">
        <color theme="3" tint="0.79998168889431442"/>
      </right>
      <top/>
      <bottom style="thin">
        <color theme="3" tint="0.79998168889431442"/>
      </bottom>
      <diagonal/>
    </border>
    <border>
      <left style="thin">
        <color theme="0" tint="-0.14996795556505021"/>
      </left>
      <right style="thin">
        <color theme="0" tint="-0.14996795556505021"/>
      </right>
      <top style="thin">
        <color theme="0" tint="-0.14996795556505021"/>
      </top>
      <bottom style="thin">
        <color theme="3" tint="0.79998168889431442"/>
      </bottom>
      <diagonal/>
    </border>
    <border>
      <left style="thin">
        <color theme="3" tint="0.79998168889431442"/>
      </left>
      <right style="thin">
        <color theme="3" tint="0.79998168889431442"/>
      </right>
      <top style="thin">
        <color theme="9" tint="0.39994506668294322"/>
      </top>
      <bottom style="thin">
        <color theme="3" tint="0.79998168889431442"/>
      </bottom>
      <diagonal/>
    </border>
    <border>
      <left style="thin">
        <color theme="0" tint="-0.14996795556505021"/>
      </left>
      <right style="thin">
        <color theme="0" tint="-0.14996795556505021"/>
      </right>
      <top style="thin">
        <color theme="3" tint="0.79998168889431442"/>
      </top>
      <bottom style="thin">
        <color theme="3" tint="0.79998168889431442"/>
      </bottom>
      <diagonal/>
    </border>
    <border>
      <left/>
      <right/>
      <top style="thin">
        <color theme="3" tint="0.79998168889431442"/>
      </top>
      <bottom/>
      <diagonal/>
    </border>
    <border>
      <left style="thin">
        <color theme="3" tint="0.79998168889431442"/>
      </left>
      <right style="thin">
        <color theme="3" tint="0.79998168889431442"/>
      </right>
      <top/>
      <bottom style="thin">
        <color theme="4" tint="0.79998168889431442"/>
      </bottom>
      <diagonal/>
    </border>
    <border>
      <left style="thin">
        <color theme="0" tint="-0.14996795556505021"/>
      </left>
      <right style="thin">
        <color theme="0" tint="-0.14996795556505021"/>
      </right>
      <top style="thin">
        <color theme="9" tint="0.39994506668294322"/>
      </top>
      <bottom style="thin">
        <color theme="4" tint="0.79998168889431442"/>
      </bottom>
      <diagonal/>
    </border>
    <border>
      <left style="thin">
        <color theme="0" tint="-0.14993743705557422"/>
      </left>
      <right style="thin">
        <color theme="0" tint="-0.14993743705557422"/>
      </right>
      <top style="thin">
        <color theme="8" tint="0.399945066682943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9" tint="0.39994506668294322"/>
      </top>
      <bottom style="thin">
        <color theme="0" tint="-0.14993743705557422"/>
      </bottom>
      <diagonal/>
    </border>
    <border>
      <left style="thin">
        <color theme="0" tint="-0.14996795556505021"/>
      </left>
      <right/>
      <top style="thin">
        <color theme="0" tint="-0.14993743705557422"/>
      </top>
      <bottom/>
      <diagonal/>
    </border>
    <border>
      <left style="thin">
        <color theme="0" tint="-0.14996795556505021"/>
      </left>
      <right/>
      <top/>
      <bottom/>
      <diagonal/>
    </border>
    <border>
      <left style="thin">
        <color theme="0" tint="-0.14993743705557422"/>
      </left>
      <right style="thin">
        <color theme="0" tint="-0.14993743705557422"/>
      </right>
      <top style="thin">
        <color theme="0" tint="-0.14993743705557422"/>
      </top>
      <bottom/>
      <diagonal/>
    </border>
    <border>
      <left style="thin">
        <color theme="4" tint="0.79998168889431442"/>
      </left>
      <right style="thin">
        <color theme="4" tint="0.79998168889431442"/>
      </right>
      <top style="thin">
        <color theme="4" tint="0.79998168889431442"/>
      </top>
      <bottom/>
      <diagonal/>
    </border>
    <border>
      <left style="thin">
        <color theme="4" tint="0.79995117038483843"/>
      </left>
      <right style="thin">
        <color theme="4" tint="0.79995117038483843"/>
      </right>
      <top/>
      <bottom style="thin">
        <color theme="4" tint="0.79995117038483843"/>
      </bottom>
      <diagonal/>
    </border>
    <border>
      <left style="thin">
        <color theme="4" tint="0.79998168889431442"/>
      </left>
      <right style="thin">
        <color theme="4" tint="0.79998168889431442"/>
      </right>
      <top/>
      <bottom style="thin">
        <color theme="4" tint="0.79998168889431442"/>
      </bottom>
      <diagonal/>
    </border>
    <border>
      <left style="thin">
        <color theme="4" tint="0.79995117038483843"/>
      </left>
      <right style="thin">
        <color theme="4" tint="0.79995117038483843"/>
      </right>
      <top style="thin">
        <color theme="4" tint="0.79995117038483843"/>
      </top>
      <bottom style="thin">
        <color theme="4" tint="0.79995117038483843"/>
      </bottom>
      <diagonal/>
    </border>
    <border>
      <left style="thin">
        <color theme="0" tint="-0.14993743705557422"/>
      </left>
      <right style="thin">
        <color theme="0" tint="-0.14993743705557422"/>
      </right>
      <top/>
      <bottom style="thin">
        <color theme="0" tint="-0.14993743705557422"/>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
      <left style="thin">
        <color theme="0" tint="-0.14996795556505021"/>
      </left>
      <right style="thin">
        <color theme="0" tint="-0.14996795556505021"/>
      </right>
      <top style="thin">
        <color theme="0" tint="-0.14996795556505021"/>
      </top>
      <bottom style="thin">
        <color theme="4" tint="0.79992065187536243"/>
      </bottom>
      <diagonal/>
    </border>
    <border>
      <left style="thin">
        <color theme="0" tint="-0.14993743705557422"/>
      </left>
      <right style="thin">
        <color theme="0" tint="-0.14993743705557422"/>
      </right>
      <top/>
      <bottom style="thin">
        <color theme="0" tint="-0.14996795556505021"/>
      </bottom>
      <diagonal/>
    </border>
    <border>
      <left style="thin">
        <color theme="0" tint="-0.14993743705557422"/>
      </left>
      <right/>
      <top style="thin">
        <color theme="0" tint="-0.14993743705557422"/>
      </top>
      <bottom/>
      <diagonal/>
    </border>
    <border>
      <left style="thin">
        <color theme="0" tint="-0.14993743705557422"/>
      </left>
      <right style="thin">
        <color theme="0" tint="-0.14996795556505021"/>
      </right>
      <top style="thin">
        <color theme="3" tint="0.79998168889431442"/>
      </top>
      <bottom/>
      <diagonal/>
    </border>
    <border>
      <left style="thin">
        <color theme="0" tint="-0.14993743705557422"/>
      </left>
      <right style="thin">
        <color theme="0" tint="-0.14996795556505021"/>
      </right>
      <top style="thin">
        <color theme="0" tint="-0.14996795556505021"/>
      </top>
      <bottom style="thin">
        <color theme="3" tint="0.79998168889431442"/>
      </bottom>
      <diagonal/>
    </border>
    <border>
      <left style="thin">
        <color theme="0" tint="-0.14993743705557422"/>
      </left>
      <right style="thin">
        <color theme="0" tint="-0.14993743705557422"/>
      </right>
      <top style="thin">
        <color theme="8" tint="0.39994506668294322"/>
      </top>
      <bottom style="thin">
        <color theme="4" tint="0.79998168889431442"/>
      </bottom>
      <diagonal/>
    </border>
    <border>
      <left style="thin">
        <color theme="4" tint="0.79992065187536243"/>
      </left>
      <right style="thin">
        <color theme="4" tint="0.79992065187536243"/>
      </right>
      <top/>
      <bottom style="thin">
        <color theme="4" tint="0.79992065187536243"/>
      </bottom>
      <diagonal/>
    </border>
    <border>
      <left style="thin">
        <color theme="0" tint="-0.14996795556505021"/>
      </left>
      <right/>
      <top style="thin">
        <color theme="0" tint="-0.14996795556505021"/>
      </top>
      <bottom/>
      <diagonal/>
    </border>
    <border>
      <left style="thin">
        <color theme="0" tint="-0.14996795556505021"/>
      </left>
      <right/>
      <top style="thin">
        <color theme="8" tint="0.39994506668294322"/>
      </top>
      <bottom/>
      <diagonal/>
    </border>
    <border>
      <left style="thin">
        <color theme="4" tint="0.79995117038483843"/>
      </left>
      <right style="thin">
        <color theme="4" tint="0.79992065187536243"/>
      </right>
      <top style="thin">
        <color theme="4" tint="0.79998168889431442"/>
      </top>
      <bottom style="thin">
        <color theme="4" tint="0.79995117038483843"/>
      </bottom>
      <diagonal/>
    </border>
    <border>
      <left style="thin">
        <color theme="0" tint="-0.14993743705557422"/>
      </left>
      <right style="thin">
        <color theme="0" tint="-0.14993743705557422"/>
      </right>
      <top/>
      <bottom/>
      <diagonal/>
    </border>
    <border>
      <left style="thin">
        <color theme="4" tint="0.79982909634693444"/>
      </left>
      <right style="thin">
        <color theme="4" tint="0.79982909634693444"/>
      </right>
      <top style="thin">
        <color theme="4" tint="0.79982909634693444"/>
      </top>
      <bottom/>
      <diagonal/>
    </border>
    <border>
      <left/>
      <right/>
      <top style="thin">
        <color theme="4" tint="0.79992065187536243"/>
      </top>
      <bottom/>
      <diagonal/>
    </border>
    <border>
      <left style="thin">
        <color theme="0" tint="-0.14993743705557422"/>
      </left>
      <right style="thin">
        <color theme="0" tint="-0.14993743705557422"/>
      </right>
      <top style="thin">
        <color theme="0" tint="-0.14993743705557422"/>
      </top>
      <bottom style="thin">
        <color theme="0" tint="-0.14996795556505021"/>
      </bottom>
      <diagonal/>
    </border>
    <border>
      <left style="thin">
        <color theme="0" tint="-0.14993743705557422"/>
      </left>
      <right style="thin">
        <color theme="0" tint="-0.14993743705557422"/>
      </right>
      <top style="thin">
        <color theme="8" tint="0.39994506668294322"/>
      </top>
      <bottom/>
      <diagonal/>
    </border>
    <border>
      <left style="thin">
        <color theme="2" tint="-9.9978637043366805E-2"/>
      </left>
      <right style="thin">
        <color theme="2" tint="-9.9978637043366805E-2"/>
      </right>
      <top/>
      <bottom style="thin">
        <color theme="2" tint="-9.9978637043366805E-2"/>
      </bottom>
      <diagonal/>
    </border>
  </borders>
  <cellStyleXfs count="12">
    <xf numFmtId="0" fontId="0" fillId="0" borderId="0"/>
    <xf numFmtId="0" fontId="25" fillId="0" borderId="75"/>
    <xf numFmtId="9" fontId="25" fillId="0" borderId="75" applyFont="0" applyFill="0" applyBorder="0" applyAlignment="0" applyProtection="0"/>
    <xf numFmtId="0" fontId="9" fillId="0" borderId="75"/>
    <xf numFmtId="0" fontId="9" fillId="0" borderId="75"/>
    <xf numFmtId="0" fontId="9" fillId="0" borderId="75"/>
    <xf numFmtId="0" fontId="9" fillId="0" borderId="75"/>
    <xf numFmtId="0" fontId="31" fillId="0" borderId="75"/>
    <xf numFmtId="0" fontId="6" fillId="0" borderId="75"/>
    <xf numFmtId="0" fontId="6" fillId="0" borderId="75"/>
    <xf numFmtId="0" fontId="6" fillId="0" borderId="75"/>
    <xf numFmtId="0" fontId="6" fillId="0" borderId="75"/>
  </cellStyleXfs>
  <cellXfs count="574">
    <xf numFmtId="0" fontId="0" fillId="0" borderId="0" xfId="0" applyFont="1" applyAlignment="1"/>
    <xf numFmtId="49" fontId="11" fillId="0" borderId="0" xfId="0" applyNumberFormat="1" applyFont="1"/>
    <xf numFmtId="0" fontId="11" fillId="0" borderId="0" xfId="0" applyFont="1"/>
    <xf numFmtId="0" fontId="12" fillId="0" borderId="0" xfId="0" applyFont="1" applyAlignment="1">
      <alignment horizontal="left" vertical="center"/>
    </xf>
    <xf numFmtId="49" fontId="11" fillId="2" borderId="1" xfId="0" applyNumberFormat="1" applyFont="1" applyFill="1" applyBorder="1"/>
    <xf numFmtId="49" fontId="11" fillId="3" borderId="1" xfId="0" applyNumberFormat="1" applyFont="1" applyFill="1" applyBorder="1"/>
    <xf numFmtId="49" fontId="11" fillId="4" borderId="1" xfId="0" applyNumberFormat="1" applyFont="1" applyFill="1" applyBorder="1"/>
    <xf numFmtId="0" fontId="11" fillId="0" borderId="2" xfId="0" applyFont="1" applyBorder="1" applyAlignment="1">
      <alignment vertical="top" wrapText="1"/>
    </xf>
    <xf numFmtId="49" fontId="11" fillId="0" borderId="3" xfId="0" applyNumberFormat="1" applyFont="1" applyBorder="1"/>
    <xf numFmtId="0" fontId="11" fillId="0" borderId="4" xfId="0" applyFont="1" applyBorder="1" applyAlignment="1">
      <alignment vertical="top" wrapText="1"/>
    </xf>
    <xf numFmtId="0" fontId="11" fillId="0" borderId="4" xfId="0" applyFont="1" applyBorder="1" applyAlignment="1">
      <alignment horizontal="lef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5" borderId="6" xfId="0" applyFont="1" applyFill="1" applyBorder="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vertical="top" wrapText="1"/>
    </xf>
    <xf numFmtId="0" fontId="11" fillId="0" borderId="9" xfId="0" applyFont="1" applyBorder="1" applyAlignment="1">
      <alignment horizontal="left" vertical="top" wrapText="1"/>
    </xf>
    <xf numFmtId="0" fontId="11" fillId="5" borderId="10" xfId="0" applyFont="1" applyFill="1" applyBorder="1" applyAlignment="1">
      <alignment vertical="top" wrapText="1"/>
    </xf>
    <xf numFmtId="0" fontId="11" fillId="0" borderId="11" xfId="0" applyFont="1" applyBorder="1" applyAlignment="1">
      <alignment horizontal="left" vertical="top" wrapText="1"/>
    </xf>
    <xf numFmtId="0" fontId="11" fillId="0" borderId="12" xfId="0" applyFont="1" applyBorder="1" applyAlignment="1">
      <alignment horizontal="left" vertical="top" wrapText="1"/>
    </xf>
    <xf numFmtId="0" fontId="11" fillId="0" borderId="13" xfId="0" applyFont="1" applyBorder="1" applyAlignment="1">
      <alignment vertical="top" wrapText="1"/>
    </xf>
    <xf numFmtId="0" fontId="11" fillId="0" borderId="14" xfId="0" applyFont="1" applyBorder="1" applyAlignment="1">
      <alignment vertical="top" wrapText="1"/>
    </xf>
    <xf numFmtId="0" fontId="11" fillId="5" borderId="4" xfId="0" applyFont="1" applyFill="1" applyBorder="1" applyAlignment="1">
      <alignment vertical="top" wrapText="1"/>
    </xf>
    <xf numFmtId="0" fontId="11" fillId="0" borderId="15" xfId="0" applyFont="1" applyBorder="1" applyAlignment="1">
      <alignment vertical="top" wrapText="1"/>
    </xf>
    <xf numFmtId="0" fontId="11" fillId="5" borderId="16" xfId="0" applyFont="1" applyFill="1" applyBorder="1" applyAlignment="1">
      <alignment horizontal="left" vertical="top" wrapText="1"/>
    </xf>
    <xf numFmtId="0" fontId="11" fillId="5" borderId="16" xfId="0" applyFont="1" applyFill="1" applyBorder="1" applyAlignment="1">
      <alignment vertical="top" wrapText="1"/>
    </xf>
    <xf numFmtId="0" fontId="11" fillId="0" borderId="3" xfId="0" applyFont="1" applyBorder="1" applyAlignment="1">
      <alignment horizontal="left" vertical="top" wrapText="1"/>
    </xf>
    <xf numFmtId="0" fontId="11" fillId="0" borderId="5" xfId="0" applyFont="1" applyBorder="1" applyAlignment="1">
      <alignment horizontal="left" vertical="center" wrapText="1"/>
    </xf>
    <xf numFmtId="0" fontId="11" fillId="5" borderId="17" xfId="0" applyFont="1" applyFill="1" applyBorder="1" applyAlignment="1">
      <alignment vertical="top" wrapText="1"/>
    </xf>
    <xf numFmtId="0" fontId="11" fillId="0" borderId="12" xfId="0" applyFont="1" applyBorder="1" applyAlignment="1">
      <alignment vertical="top" wrapText="1"/>
    </xf>
    <xf numFmtId="0" fontId="11" fillId="0" borderId="18" xfId="0" applyFont="1" applyBorder="1" applyAlignment="1">
      <alignment horizontal="left" vertical="top" wrapText="1"/>
    </xf>
    <xf numFmtId="0" fontId="11" fillId="0" borderId="19" xfId="0" applyFont="1" applyBorder="1" applyAlignment="1">
      <alignment horizontal="left" vertical="top" wrapText="1"/>
    </xf>
    <xf numFmtId="0" fontId="11" fillId="0" borderId="20" xfId="0" applyFont="1" applyBorder="1" applyAlignment="1">
      <alignment vertical="top" wrapText="1"/>
    </xf>
    <xf numFmtId="0" fontId="11" fillId="0" borderId="21" xfId="0" applyFont="1" applyBorder="1" applyAlignment="1">
      <alignment vertical="top" wrapText="1"/>
    </xf>
    <xf numFmtId="0" fontId="11" fillId="5" borderId="22" xfId="0" applyFont="1" applyFill="1" applyBorder="1" applyAlignment="1">
      <alignment horizontal="left" vertical="top" wrapText="1"/>
    </xf>
    <xf numFmtId="0" fontId="11" fillId="5" borderId="6" xfId="0" applyFont="1" applyFill="1" applyBorder="1" applyAlignment="1">
      <alignment vertical="top" wrapText="1"/>
    </xf>
    <xf numFmtId="0" fontId="11" fillId="5" borderId="11" xfId="0" applyFont="1" applyFill="1" applyBorder="1" applyAlignment="1">
      <alignment horizontal="left" vertical="top" wrapText="1"/>
    </xf>
    <xf numFmtId="0" fontId="11" fillId="0" borderId="23" xfId="0" applyFont="1" applyBorder="1" applyAlignment="1">
      <alignment horizontal="left" vertical="top" wrapText="1"/>
    </xf>
    <xf numFmtId="0" fontId="11" fillId="0" borderId="24" xfId="0" applyFont="1" applyBorder="1" applyAlignment="1">
      <alignment horizontal="left" vertical="top" wrapText="1"/>
    </xf>
    <xf numFmtId="0" fontId="11" fillId="0" borderId="12" xfId="0" applyFont="1" applyBorder="1" applyAlignment="1">
      <alignment vertical="top"/>
    </xf>
    <xf numFmtId="0" fontId="11" fillId="5" borderId="25" xfId="0" applyFont="1" applyFill="1" applyBorder="1" applyAlignment="1">
      <alignment vertical="top" wrapText="1"/>
    </xf>
    <xf numFmtId="0" fontId="11" fillId="0" borderId="5" xfId="0" applyFont="1" applyBorder="1" applyAlignment="1">
      <alignment horizontal="left" vertical="top" wrapText="1"/>
    </xf>
    <xf numFmtId="0" fontId="11" fillId="0" borderId="24" xfId="0" applyFont="1" applyBorder="1" applyAlignment="1">
      <alignment vertical="top" wrapText="1"/>
    </xf>
    <xf numFmtId="0" fontId="11" fillId="0" borderId="26" xfId="0" applyFont="1" applyBorder="1" applyAlignment="1">
      <alignment horizontal="left" vertical="top" wrapText="1"/>
    </xf>
    <xf numFmtId="0" fontId="11" fillId="5" borderId="4" xfId="0" applyFont="1" applyFill="1" applyBorder="1" applyAlignment="1">
      <alignment horizontal="left" vertical="top" wrapText="1"/>
    </xf>
    <xf numFmtId="0" fontId="11" fillId="0" borderId="27" xfId="0" applyFont="1" applyBorder="1" applyAlignment="1">
      <alignment vertical="top" wrapText="1"/>
    </xf>
    <xf numFmtId="0" fontId="11" fillId="5" borderId="16" xfId="0" quotePrefix="1" applyFont="1" applyFill="1" applyBorder="1" applyAlignment="1">
      <alignment horizontal="left" vertical="top" wrapText="1"/>
    </xf>
    <xf numFmtId="0" fontId="11" fillId="5" borderId="28" xfId="0" applyFont="1" applyFill="1" applyBorder="1" applyAlignment="1">
      <alignment vertical="top" wrapText="1"/>
    </xf>
    <xf numFmtId="0" fontId="11" fillId="0" borderId="29" xfId="0" applyFont="1" applyBorder="1" applyAlignment="1">
      <alignment horizontal="left" vertical="top" wrapText="1"/>
    </xf>
    <xf numFmtId="0" fontId="11" fillId="0" borderId="14" xfId="0" applyFont="1" applyBorder="1" applyAlignment="1">
      <alignment horizontal="left" vertical="top" wrapText="1"/>
    </xf>
    <xf numFmtId="0" fontId="11" fillId="0" borderId="30" xfId="0" applyFont="1" applyBorder="1" applyAlignment="1">
      <alignment horizontal="left" vertical="top" wrapText="1"/>
    </xf>
    <xf numFmtId="0" fontId="11" fillId="5" borderId="31" xfId="0" applyFont="1" applyFill="1" applyBorder="1" applyAlignment="1">
      <alignment horizontal="left" vertical="top" wrapText="1"/>
    </xf>
    <xf numFmtId="0" fontId="11" fillId="0" borderId="11" xfId="0" applyFont="1" applyBorder="1" applyAlignment="1">
      <alignment vertical="top" wrapText="1"/>
    </xf>
    <xf numFmtId="0" fontId="11" fillId="0" borderId="32" xfId="0" applyFont="1" applyBorder="1" applyAlignment="1">
      <alignment vertical="top" wrapText="1"/>
    </xf>
    <xf numFmtId="0" fontId="11" fillId="5" borderId="33" xfId="0" applyFont="1" applyFill="1" applyBorder="1" applyAlignment="1">
      <alignment vertical="top" wrapText="1"/>
    </xf>
    <xf numFmtId="0" fontId="11" fillId="5" borderId="34" xfId="0" applyFont="1" applyFill="1" applyBorder="1" applyAlignment="1">
      <alignment horizontal="left" vertical="top" wrapText="1"/>
    </xf>
    <xf numFmtId="0" fontId="11" fillId="5" borderId="35" xfId="0" applyFont="1" applyFill="1" applyBorder="1" applyAlignment="1">
      <alignment vertical="top" wrapText="1"/>
    </xf>
    <xf numFmtId="0" fontId="11" fillId="5" borderId="36" xfId="0" applyFont="1" applyFill="1" applyBorder="1" applyAlignment="1">
      <alignment horizontal="left" vertical="top" wrapText="1"/>
    </xf>
    <xf numFmtId="0" fontId="11" fillId="0" borderId="0" xfId="0" applyFont="1" applyAlignment="1">
      <alignment horizontal="left" vertical="top"/>
    </xf>
    <xf numFmtId="0" fontId="11" fillId="0" borderId="37" xfId="0" applyFont="1" applyBorder="1" applyAlignment="1">
      <alignment horizontal="left" vertical="top" wrapText="1"/>
    </xf>
    <xf numFmtId="0" fontId="11" fillId="0" borderId="38" xfId="0" applyFont="1" applyBorder="1" applyAlignment="1">
      <alignment horizontal="left" vertical="top" wrapText="1"/>
    </xf>
    <xf numFmtId="0" fontId="11" fillId="5" borderId="36" xfId="0" applyFont="1" applyFill="1" applyBorder="1" applyAlignment="1">
      <alignment vertical="top" wrapText="1"/>
    </xf>
    <xf numFmtId="0" fontId="11" fillId="0" borderId="4" xfId="0" quotePrefix="1" applyFont="1" applyBorder="1" applyAlignment="1">
      <alignment horizontal="left" vertical="top" wrapText="1"/>
    </xf>
    <xf numFmtId="0" fontId="11" fillId="0" borderId="39" xfId="0" applyFont="1" applyBorder="1" applyAlignment="1">
      <alignment vertical="top" wrapText="1"/>
    </xf>
    <xf numFmtId="0" fontId="11" fillId="0" borderId="0" xfId="0" applyFont="1" applyAlignment="1">
      <alignment vertical="top" wrapText="1"/>
    </xf>
    <xf numFmtId="0" fontId="11" fillId="0" borderId="9" xfId="0" applyFont="1" applyBorder="1" applyAlignment="1">
      <alignment vertical="top" wrapText="1"/>
    </xf>
    <xf numFmtId="0" fontId="11" fillId="5" borderId="40" xfId="0" applyFont="1" applyFill="1" applyBorder="1" applyAlignment="1">
      <alignment vertical="top" wrapText="1"/>
    </xf>
    <xf numFmtId="0" fontId="11" fillId="0" borderId="41" xfId="0" applyFont="1" applyBorder="1" applyAlignment="1">
      <alignment vertical="top"/>
    </xf>
    <xf numFmtId="0" fontId="11" fillId="0" borderId="42" xfId="0" applyFont="1" applyBorder="1" applyAlignment="1">
      <alignment horizontal="left" vertical="top" wrapText="1"/>
    </xf>
    <xf numFmtId="0" fontId="11" fillId="0" borderId="24" xfId="0" quotePrefix="1" applyFont="1" applyBorder="1" applyAlignment="1">
      <alignment horizontal="left" vertical="top" wrapText="1"/>
    </xf>
    <xf numFmtId="49" fontId="11" fillId="0" borderId="0" xfId="0" applyNumberFormat="1" applyFont="1" applyAlignment="1">
      <alignment vertical="center"/>
    </xf>
    <xf numFmtId="0" fontId="11" fillId="0" borderId="43" xfId="0" applyFont="1" applyBorder="1" applyAlignment="1">
      <alignment vertical="top" wrapText="1"/>
    </xf>
    <xf numFmtId="0" fontId="11" fillId="5" borderId="11" xfId="0" applyFont="1" applyFill="1" applyBorder="1" applyAlignment="1">
      <alignment vertical="top" wrapText="1"/>
    </xf>
    <xf numFmtId="0" fontId="11" fillId="0" borderId="44" xfId="0" applyFont="1" applyBorder="1" applyAlignment="1">
      <alignment vertical="top" wrapText="1"/>
    </xf>
    <xf numFmtId="0" fontId="11" fillId="0" borderId="41" xfId="0" applyFont="1" applyBorder="1" applyAlignment="1">
      <alignment horizontal="left" vertical="top" wrapText="1"/>
    </xf>
    <xf numFmtId="0" fontId="11" fillId="0" borderId="41" xfId="0" applyFont="1" applyBorder="1" applyAlignment="1">
      <alignment vertical="top" wrapText="1"/>
    </xf>
    <xf numFmtId="0" fontId="11" fillId="0" borderId="37" xfId="0" applyFont="1" applyBorder="1" applyAlignment="1">
      <alignment vertical="top" wrapText="1"/>
    </xf>
    <xf numFmtId="0" fontId="11" fillId="5" borderId="30" xfId="0" applyFont="1" applyFill="1" applyBorder="1" applyAlignment="1">
      <alignment horizontal="left" vertical="top" wrapText="1"/>
    </xf>
    <xf numFmtId="0" fontId="11" fillId="0" borderId="0" xfId="0" applyFont="1" applyAlignment="1">
      <alignment vertical="top"/>
    </xf>
    <xf numFmtId="0" fontId="11" fillId="0" borderId="3" xfId="0" applyFont="1" applyBorder="1" applyAlignment="1">
      <alignment vertical="top"/>
    </xf>
    <xf numFmtId="0" fontId="11" fillId="0" borderId="2" xfId="0" applyFont="1" applyBorder="1" applyAlignment="1">
      <alignment vertical="top"/>
    </xf>
    <xf numFmtId="0" fontId="11" fillId="0" borderId="4" xfId="0" applyFont="1" applyBorder="1" applyAlignment="1">
      <alignment vertical="top"/>
    </xf>
    <xf numFmtId="0" fontId="11" fillId="0" borderId="4" xfId="0" applyFont="1" applyBorder="1" applyAlignment="1">
      <alignment horizontal="left" vertical="top"/>
    </xf>
    <xf numFmtId="0" fontId="11" fillId="0" borderId="5" xfId="0" applyFont="1" applyBorder="1" applyAlignment="1">
      <alignment vertical="top"/>
    </xf>
    <xf numFmtId="0" fontId="11" fillId="0" borderId="37" xfId="0" applyFont="1" applyBorder="1" applyAlignment="1">
      <alignment horizontal="left" vertical="top"/>
    </xf>
    <xf numFmtId="0" fontId="11" fillId="0" borderId="45" xfId="0" applyFont="1" applyBorder="1" applyAlignment="1">
      <alignment horizontal="left" vertical="top"/>
    </xf>
    <xf numFmtId="0" fontId="11" fillId="0" borderId="13" xfId="0" applyFont="1" applyBorder="1" applyAlignment="1">
      <alignment vertical="top"/>
    </xf>
    <xf numFmtId="0" fontId="11" fillId="0" borderId="14" xfId="0" applyFont="1" applyBorder="1" applyAlignment="1">
      <alignment vertical="top"/>
    </xf>
    <xf numFmtId="0" fontId="11" fillId="0" borderId="3" xfId="0" applyFont="1" applyBorder="1" applyAlignment="1">
      <alignment horizontal="left" vertical="top"/>
    </xf>
    <xf numFmtId="0" fontId="11" fillId="0" borderId="5" xfId="0" applyFont="1" applyBorder="1" applyAlignment="1">
      <alignment horizontal="left" vertical="top"/>
    </xf>
    <xf numFmtId="0" fontId="11" fillId="0" borderId="15" xfId="0" applyFont="1" applyBorder="1" applyAlignment="1">
      <alignment vertical="top"/>
    </xf>
    <xf numFmtId="0" fontId="11" fillId="0" borderId="45" xfId="0" applyFont="1" applyBorder="1" applyAlignment="1">
      <alignment vertical="top"/>
    </xf>
    <xf numFmtId="0" fontId="11" fillId="0" borderId="13" xfId="0" applyFont="1" applyBorder="1" applyAlignment="1">
      <alignment horizontal="left" vertical="top"/>
    </xf>
    <xf numFmtId="49" fontId="11" fillId="6" borderId="1" xfId="0" applyNumberFormat="1" applyFont="1" applyFill="1" applyBorder="1"/>
    <xf numFmtId="0" fontId="11" fillId="2" borderId="1" xfId="0" applyFont="1" applyFill="1" applyBorder="1"/>
    <xf numFmtId="0" fontId="13" fillId="0" borderId="5" xfId="0" applyFont="1" applyBorder="1" applyAlignment="1">
      <alignment vertical="top"/>
    </xf>
    <xf numFmtId="0" fontId="11" fillId="0" borderId="46" xfId="0" applyFont="1" applyBorder="1" applyAlignment="1">
      <alignment vertical="top"/>
    </xf>
    <xf numFmtId="0" fontId="11" fillId="0" borderId="11" xfId="0" applyFont="1" applyBorder="1" applyAlignment="1">
      <alignment vertical="top"/>
    </xf>
    <xf numFmtId="49" fontId="11" fillId="0" borderId="5" xfId="0" applyNumberFormat="1" applyFont="1" applyBorder="1"/>
    <xf numFmtId="0" fontId="11" fillId="0" borderId="11" xfId="0" applyFont="1" applyBorder="1" applyAlignment="1">
      <alignment horizontal="left" vertical="top"/>
    </xf>
    <xf numFmtId="0" fontId="11" fillId="5" borderId="16" xfId="0" applyFont="1" applyFill="1" applyBorder="1" applyAlignment="1">
      <alignment horizontal="left" vertical="top"/>
    </xf>
    <xf numFmtId="0" fontId="11" fillId="4" borderId="1" xfId="0" applyFont="1" applyFill="1" applyBorder="1"/>
    <xf numFmtId="0" fontId="11" fillId="5" borderId="4" xfId="0" applyFont="1" applyFill="1" applyBorder="1" applyAlignment="1">
      <alignment vertical="top"/>
    </xf>
    <xf numFmtId="49" fontId="11" fillId="0" borderId="30" xfId="0" applyNumberFormat="1" applyFont="1" applyBorder="1"/>
    <xf numFmtId="0" fontId="11" fillId="5" borderId="30" xfId="0" applyFont="1" applyFill="1" applyBorder="1" applyAlignment="1">
      <alignment horizontal="left" vertical="top"/>
    </xf>
    <xf numFmtId="0" fontId="11" fillId="0" borderId="30" xfId="0" applyFont="1" applyBorder="1" applyAlignment="1">
      <alignment horizontal="left" vertical="top"/>
    </xf>
    <xf numFmtId="0" fontId="11" fillId="0" borderId="55" xfId="0" applyFont="1" applyBorder="1" applyAlignment="1">
      <alignment horizontal="left" vertical="top"/>
    </xf>
    <xf numFmtId="0" fontId="11" fillId="5" borderId="16" xfId="0" applyFont="1" applyFill="1" applyBorder="1" applyAlignment="1">
      <alignment vertical="top"/>
    </xf>
    <xf numFmtId="0" fontId="11" fillId="0" borderId="49" xfId="0" applyFont="1" applyBorder="1" applyAlignment="1">
      <alignment horizontal="left" vertical="top"/>
    </xf>
    <xf numFmtId="0" fontId="11" fillId="5" borderId="1" xfId="0" applyFont="1" applyFill="1" applyBorder="1" applyAlignment="1">
      <alignment vertical="top"/>
    </xf>
    <xf numFmtId="0" fontId="11" fillId="0" borderId="5" xfId="0" applyFont="1" applyBorder="1" applyAlignment="1">
      <alignment horizontal="left" vertical="top" readingOrder="1"/>
    </xf>
    <xf numFmtId="0" fontId="11" fillId="0" borderId="29" xfId="0" applyFont="1" applyBorder="1" applyAlignment="1">
      <alignment horizontal="left" vertical="top"/>
    </xf>
    <xf numFmtId="0" fontId="11" fillId="0" borderId="50" xfId="0" applyFont="1" applyBorder="1" applyAlignment="1">
      <alignment horizontal="left" vertical="top"/>
    </xf>
    <xf numFmtId="0" fontId="11" fillId="0" borderId="56" xfId="0" applyFont="1" applyBorder="1" applyAlignment="1">
      <alignment horizontal="left" vertical="top"/>
    </xf>
    <xf numFmtId="0" fontId="11" fillId="0" borderId="53" xfId="0" applyFont="1" applyBorder="1" applyAlignment="1">
      <alignment horizontal="left" vertical="top"/>
    </xf>
    <xf numFmtId="0" fontId="11" fillId="5" borderId="1" xfId="0" applyFont="1" applyFill="1" applyBorder="1" applyAlignment="1">
      <alignment horizontal="left" vertical="top"/>
    </xf>
    <xf numFmtId="0" fontId="11" fillId="0" borderId="41" xfId="0" applyFont="1" applyBorder="1" applyAlignment="1">
      <alignment horizontal="left" vertical="top"/>
    </xf>
    <xf numFmtId="0" fontId="11" fillId="0" borderId="24" xfId="0" applyFont="1" applyBorder="1" applyAlignment="1">
      <alignment horizontal="left" vertical="top"/>
    </xf>
    <xf numFmtId="0" fontId="11" fillId="0" borderId="15" xfId="0" applyFont="1" applyBorder="1" applyAlignment="1">
      <alignment horizontal="left" vertical="top"/>
    </xf>
    <xf numFmtId="0" fontId="13" fillId="0" borderId="0" xfId="0" applyFont="1" applyAlignment="1">
      <alignment horizontal="left" vertical="top"/>
    </xf>
    <xf numFmtId="49" fontId="11" fillId="0" borderId="0" xfId="0" applyNumberFormat="1" applyFont="1" applyAlignment="1">
      <alignment wrapText="1"/>
    </xf>
    <xf numFmtId="0" fontId="11" fillId="0" borderId="3" xfId="0" applyFont="1" applyBorder="1"/>
    <xf numFmtId="0" fontId="11" fillId="0" borderId="5" xfId="0" applyFont="1" applyBorder="1"/>
    <xf numFmtId="0" fontId="11" fillId="0" borderId="4" xfId="0" applyFont="1" applyBorder="1"/>
    <xf numFmtId="0" fontId="11" fillId="0" borderId="24" xfId="0" applyFont="1" applyBorder="1"/>
    <xf numFmtId="0" fontId="11" fillId="0" borderId="65" xfId="0" applyFont="1" applyBorder="1" applyAlignment="1">
      <alignment vertical="top" wrapText="1"/>
    </xf>
    <xf numFmtId="0" fontId="11" fillId="5" borderId="65" xfId="0" applyFont="1" applyFill="1" applyBorder="1" applyAlignment="1">
      <alignment horizontal="left" vertical="top" wrapText="1"/>
    </xf>
    <xf numFmtId="0" fontId="11" fillId="6" borderId="1" xfId="0" applyFont="1" applyFill="1" applyBorder="1"/>
    <xf numFmtId="49" fontId="11" fillId="0" borderId="46" xfId="0" applyNumberFormat="1" applyFont="1" applyBorder="1"/>
    <xf numFmtId="49" fontId="11" fillId="0" borderId="76" xfId="0" applyNumberFormat="1" applyFont="1" applyBorder="1"/>
    <xf numFmtId="0" fontId="11" fillId="0" borderId="12" xfId="0" applyFont="1" applyBorder="1"/>
    <xf numFmtId="0" fontId="11" fillId="0" borderId="77" xfId="0" applyFont="1" applyBorder="1"/>
    <xf numFmtId="0" fontId="11" fillId="0" borderId="11" xfId="0" applyFont="1" applyBorder="1"/>
    <xf numFmtId="0" fontId="11" fillId="0" borderId="20" xfId="0" applyFont="1" applyBorder="1"/>
    <xf numFmtId="0" fontId="11" fillId="0" borderId="60" xfId="0" applyFont="1" applyBorder="1" applyAlignment="1">
      <alignment horizontal="left" vertical="top"/>
    </xf>
    <xf numFmtId="0" fontId="11" fillId="0" borderId="30" xfId="0" applyFont="1" applyBorder="1"/>
    <xf numFmtId="0" fontId="11" fillId="0" borderId="46" xfId="0" applyFont="1" applyBorder="1" applyAlignment="1">
      <alignment horizontal="left" vertical="top"/>
    </xf>
    <xf numFmtId="0" fontId="11" fillId="0" borderId="78" xfId="0" applyFont="1" applyBorder="1"/>
    <xf numFmtId="0" fontId="11" fillId="0" borderId="41" xfId="0" applyFont="1" applyBorder="1"/>
    <xf numFmtId="0" fontId="11" fillId="0" borderId="2" xfId="0" applyFont="1" applyBorder="1"/>
    <xf numFmtId="0" fontId="11" fillId="0" borderId="79" xfId="0" applyFont="1" applyBorder="1" applyAlignment="1">
      <alignment horizontal="left" vertical="top"/>
    </xf>
    <xf numFmtId="0" fontId="11" fillId="0" borderId="30" xfId="0" applyFont="1" applyBorder="1" applyAlignment="1">
      <alignment vertical="top"/>
    </xf>
    <xf numFmtId="0" fontId="11" fillId="0" borderId="80" xfId="0" applyFont="1" applyBorder="1"/>
    <xf numFmtId="0" fontId="13" fillId="0" borderId="3" xfId="0" applyFont="1" applyBorder="1" applyAlignment="1">
      <alignment horizontal="left" vertical="top"/>
    </xf>
    <xf numFmtId="0" fontId="13" fillId="0" borderId="3" xfId="0" applyFont="1" applyBorder="1" applyAlignment="1">
      <alignment vertical="top"/>
    </xf>
    <xf numFmtId="0" fontId="11" fillId="0" borderId="14" xfId="0" applyFont="1" applyBorder="1" applyAlignment="1">
      <alignment horizontal="left" vertical="top"/>
    </xf>
    <xf numFmtId="0" fontId="11" fillId="0" borderId="9" xfId="0" applyFont="1" applyBorder="1" applyAlignment="1">
      <alignment horizontal="left" vertical="top"/>
    </xf>
    <xf numFmtId="0" fontId="11" fillId="0" borderId="81" xfId="0" applyFont="1" applyBorder="1" applyAlignment="1">
      <alignment vertical="top"/>
    </xf>
    <xf numFmtId="0" fontId="11" fillId="0" borderId="82" xfId="0" applyFont="1" applyBorder="1" applyAlignment="1">
      <alignment vertical="top"/>
    </xf>
    <xf numFmtId="0" fontId="11" fillId="0" borderId="76" xfId="0" applyFont="1" applyBorder="1" applyAlignment="1">
      <alignment horizontal="left" vertical="top"/>
    </xf>
    <xf numFmtId="0" fontId="11" fillId="0" borderId="80" xfId="0" applyFont="1" applyBorder="1" applyAlignment="1">
      <alignment vertical="top"/>
    </xf>
    <xf numFmtId="0" fontId="11" fillId="0" borderId="44" xfId="0" applyFont="1" applyBorder="1" applyAlignment="1">
      <alignment vertical="top"/>
    </xf>
    <xf numFmtId="0" fontId="11" fillId="0" borderId="0" xfId="0" applyFont="1" applyAlignment="1">
      <alignment horizontal="left" vertical="top" readingOrder="1"/>
    </xf>
    <xf numFmtId="49" fontId="11" fillId="7" borderId="1" xfId="0" applyNumberFormat="1" applyFont="1" applyFill="1" applyBorder="1"/>
    <xf numFmtId="49" fontId="11" fillId="8" borderId="1" xfId="0" applyNumberFormat="1" applyFont="1" applyFill="1" applyBorder="1"/>
    <xf numFmtId="0" fontId="11" fillId="7" borderId="1" xfId="0" applyFont="1" applyFill="1" applyBorder="1"/>
    <xf numFmtId="0" fontId="11" fillId="3" borderId="1" xfId="0" applyFont="1" applyFill="1" applyBorder="1"/>
    <xf numFmtId="0" fontId="11" fillId="8" borderId="1" xfId="0" applyFont="1" applyFill="1" applyBorder="1"/>
    <xf numFmtId="0" fontId="15" fillId="0" borderId="0" xfId="0" applyFont="1" applyAlignment="1">
      <alignment horizontal="left" vertical="center"/>
    </xf>
    <xf numFmtId="49" fontId="11" fillId="0" borderId="83" xfId="0" applyNumberFormat="1" applyFont="1" applyBorder="1"/>
    <xf numFmtId="0" fontId="13" fillId="0" borderId="5" xfId="0" applyFont="1" applyBorder="1" applyAlignment="1">
      <alignment horizontal="left" vertical="top"/>
    </xf>
    <xf numFmtId="0" fontId="11" fillId="5" borderId="58" xfId="0" applyFont="1" applyFill="1" applyBorder="1" applyAlignment="1">
      <alignment horizontal="left" vertical="top"/>
    </xf>
    <xf numFmtId="0" fontId="11" fillId="5" borderId="84" xfId="0" applyFont="1" applyFill="1" applyBorder="1" applyAlignment="1">
      <alignment horizontal="left" vertical="top"/>
    </xf>
    <xf numFmtId="0" fontId="11" fillId="0" borderId="7" xfId="0" applyFont="1" applyBorder="1" applyAlignment="1">
      <alignment horizontal="left" vertical="top"/>
    </xf>
    <xf numFmtId="0" fontId="11" fillId="0" borderId="85" xfId="0" applyFont="1" applyBorder="1" applyAlignment="1">
      <alignment vertical="top"/>
    </xf>
    <xf numFmtId="0" fontId="11" fillId="0" borderId="86" xfId="0" applyFont="1" applyBorder="1" applyAlignment="1">
      <alignment vertical="top"/>
    </xf>
    <xf numFmtId="0" fontId="11" fillId="0" borderId="59" xfId="0" applyFont="1" applyBorder="1" applyAlignment="1">
      <alignment horizontal="left" vertical="top"/>
    </xf>
    <xf numFmtId="0" fontId="11" fillId="5" borderId="11" xfId="0" applyFont="1" applyFill="1" applyBorder="1" applyAlignment="1">
      <alignment horizontal="left" vertical="top"/>
    </xf>
    <xf numFmtId="0" fontId="11" fillId="4" borderId="16" xfId="0" applyFont="1" applyFill="1" applyBorder="1" applyAlignment="1">
      <alignment vertical="top"/>
    </xf>
    <xf numFmtId="0" fontId="13" fillId="0" borderId="4" xfId="0" applyFont="1" applyBorder="1" applyAlignment="1">
      <alignment vertical="top"/>
    </xf>
    <xf numFmtId="0" fontId="11" fillId="4" borderId="4" xfId="0" applyFont="1" applyFill="1" applyBorder="1" applyAlignment="1">
      <alignment vertical="top"/>
    </xf>
    <xf numFmtId="0" fontId="11" fillId="4" borderId="16" xfId="0" applyFont="1" applyFill="1" applyBorder="1" applyAlignment="1">
      <alignment horizontal="left" vertical="top"/>
    </xf>
    <xf numFmtId="0" fontId="11" fillId="4" borderId="4" xfId="0" applyFont="1" applyFill="1" applyBorder="1" applyAlignment="1">
      <alignment horizontal="left" vertical="top"/>
    </xf>
    <xf numFmtId="0" fontId="11" fillId="0" borderId="49" xfId="0" applyFont="1" applyBorder="1" applyAlignment="1">
      <alignment horizontal="left" vertical="top" readingOrder="1"/>
    </xf>
    <xf numFmtId="0" fontId="11" fillId="4" borderId="25" xfId="0" applyFont="1" applyFill="1" applyBorder="1" applyAlignment="1">
      <alignment horizontal="left" vertical="top" readingOrder="1"/>
    </xf>
    <xf numFmtId="0" fontId="11" fillId="0" borderId="54" xfId="0" applyFont="1" applyBorder="1" applyAlignment="1">
      <alignment horizontal="left" vertical="top"/>
    </xf>
    <xf numFmtId="0" fontId="11" fillId="0" borderId="9" xfId="0" applyFont="1" applyBorder="1" applyAlignment="1">
      <alignment vertical="top"/>
    </xf>
    <xf numFmtId="0" fontId="11" fillId="0" borderId="87" xfId="0" applyFont="1" applyBorder="1" applyAlignment="1">
      <alignment horizontal="left" vertical="top"/>
    </xf>
    <xf numFmtId="0" fontId="11" fillId="0" borderId="88" xfId="0" applyFont="1" applyBorder="1" applyAlignment="1">
      <alignment horizontal="left" vertical="top"/>
    </xf>
    <xf numFmtId="0" fontId="11" fillId="4" borderId="25" xfId="0" applyFont="1" applyFill="1" applyBorder="1" applyAlignment="1">
      <alignment vertical="top"/>
    </xf>
    <xf numFmtId="0" fontId="13" fillId="5" borderId="16" xfId="0" applyFont="1" applyFill="1" applyBorder="1" applyAlignment="1">
      <alignment horizontal="left" vertical="top"/>
    </xf>
    <xf numFmtId="0" fontId="16" fillId="0" borderId="0" xfId="0" applyFont="1"/>
    <xf numFmtId="49" fontId="11" fillId="9" borderId="83" xfId="0" applyNumberFormat="1" applyFont="1" applyFill="1" applyBorder="1"/>
    <xf numFmtId="14" fontId="11" fillId="0" borderId="0" xfId="0" applyNumberFormat="1" applyFont="1"/>
    <xf numFmtId="0" fontId="0" fillId="0" borderId="0" xfId="0"/>
    <xf numFmtId="0" fontId="11" fillId="0" borderId="1" xfId="0" applyFont="1" applyFill="1" applyBorder="1"/>
    <xf numFmtId="0" fontId="0" fillId="0" borderId="90" xfId="0" applyBorder="1" applyAlignment="1">
      <alignment horizontal="left" vertical="top" wrapText="1"/>
    </xf>
    <xf numFmtId="0" fontId="8" fillId="10" borderId="89" xfId="0" applyFont="1" applyFill="1" applyBorder="1" applyAlignment="1">
      <alignment horizontal="left" vertical="top" wrapText="1"/>
    </xf>
    <xf numFmtId="0" fontId="8" fillId="0" borderId="0" xfId="0" applyFont="1" applyAlignment="1"/>
    <xf numFmtId="0" fontId="0" fillId="10" borderId="91" xfId="0" quotePrefix="1" applyFill="1" applyBorder="1" applyAlignment="1">
      <alignment horizontal="left" vertical="top" wrapText="1"/>
    </xf>
    <xf numFmtId="0" fontId="23" fillId="10" borderId="92" xfId="0" quotePrefix="1" applyFont="1" applyFill="1" applyBorder="1" applyAlignment="1">
      <alignment horizontal="left" vertical="top" wrapText="1"/>
    </xf>
    <xf numFmtId="0" fontId="23" fillId="10" borderId="91" xfId="0" quotePrefix="1" applyFont="1" applyFill="1" applyBorder="1" applyAlignment="1">
      <alignment horizontal="left" vertical="top" wrapText="1"/>
    </xf>
    <xf numFmtId="0" fontId="27" fillId="0" borderId="75" xfId="0" applyFont="1" applyFill="1" applyBorder="1" applyAlignment="1">
      <alignment horizontal="left" vertical="top" wrapText="1"/>
    </xf>
    <xf numFmtId="0" fontId="8" fillId="0" borderId="0" xfId="0" applyFont="1" applyFill="1" applyAlignment="1"/>
    <xf numFmtId="49" fontId="11" fillId="0" borderId="0" xfId="0" applyNumberFormat="1" applyFont="1" applyFill="1"/>
    <xf numFmtId="0" fontId="11" fillId="0" borderId="4" xfId="0" applyFont="1" applyFill="1" applyBorder="1" applyAlignment="1">
      <alignment horizontal="left" vertical="top"/>
    </xf>
    <xf numFmtId="0" fontId="11" fillId="0" borderId="0" xfId="0" applyFont="1" applyFill="1"/>
    <xf numFmtId="0" fontId="11" fillId="0" borderId="3" xfId="0" applyFont="1" applyFill="1" applyBorder="1" applyAlignment="1">
      <alignment vertical="top"/>
    </xf>
    <xf numFmtId="0" fontId="0" fillId="0" borderId="0" xfId="0" applyFont="1" applyFill="1" applyAlignment="1"/>
    <xf numFmtId="0" fontId="13" fillId="0" borderId="5" xfId="0" applyFont="1" applyFill="1" applyBorder="1" applyAlignment="1">
      <alignment vertical="top"/>
    </xf>
    <xf numFmtId="0" fontId="11" fillId="0" borderId="5" xfId="0" applyFont="1" applyFill="1" applyBorder="1" applyAlignment="1">
      <alignment vertical="top"/>
    </xf>
    <xf numFmtId="0" fontId="11" fillId="0" borderId="46" xfId="0" applyFont="1" applyFill="1" applyBorder="1" applyAlignment="1">
      <alignment vertical="top"/>
    </xf>
    <xf numFmtId="0" fontId="11" fillId="0" borderId="47" xfId="0" applyFont="1" applyFill="1" applyBorder="1" applyAlignment="1">
      <alignment vertical="top"/>
    </xf>
    <xf numFmtId="0" fontId="13" fillId="0" borderId="30" xfId="0" applyFont="1" applyFill="1" applyBorder="1" applyAlignment="1">
      <alignment horizontal="left" vertical="top"/>
    </xf>
    <xf numFmtId="0" fontId="11" fillId="0" borderId="11" xfId="0" applyFont="1" applyFill="1" applyBorder="1" applyAlignment="1">
      <alignment vertical="top"/>
    </xf>
    <xf numFmtId="49" fontId="11" fillId="0" borderId="3" xfId="0" applyNumberFormat="1" applyFont="1" applyFill="1" applyBorder="1" applyAlignment="1"/>
    <xf numFmtId="49" fontId="11" fillId="0" borderId="5" xfId="0" applyNumberFormat="1" applyFont="1" applyFill="1" applyBorder="1"/>
    <xf numFmtId="49" fontId="11" fillId="0" borderId="11" xfId="0" applyNumberFormat="1" applyFont="1" applyFill="1" applyBorder="1"/>
    <xf numFmtId="49" fontId="11" fillId="0" borderId="3" xfId="0" applyNumberFormat="1" applyFont="1" applyFill="1" applyBorder="1"/>
    <xf numFmtId="49" fontId="11" fillId="0" borderId="24" xfId="0" applyNumberFormat="1" applyFont="1" applyFill="1" applyBorder="1"/>
    <xf numFmtId="49" fontId="11" fillId="0" borderId="48" xfId="0" applyNumberFormat="1" applyFont="1" applyFill="1" applyBorder="1"/>
    <xf numFmtId="0" fontId="11" fillId="0" borderId="11" xfId="0" applyFont="1" applyFill="1" applyBorder="1" applyAlignment="1">
      <alignment horizontal="left" vertical="top"/>
    </xf>
    <xf numFmtId="0" fontId="11" fillId="0" borderId="0" xfId="0" applyFont="1" applyFill="1" applyAlignment="1">
      <alignment horizontal="left" vertical="top"/>
    </xf>
    <xf numFmtId="0" fontId="14" fillId="0" borderId="0" xfId="0" applyFont="1" applyFill="1" applyAlignment="1">
      <alignment vertical="top"/>
    </xf>
    <xf numFmtId="49" fontId="11" fillId="0" borderId="0" xfId="0" applyNumberFormat="1" applyFont="1" applyFill="1" applyAlignment="1"/>
    <xf numFmtId="0" fontId="11" fillId="0" borderId="0" xfId="0" applyFont="1" applyFill="1" applyAlignment="1">
      <alignment vertical="top"/>
    </xf>
    <xf numFmtId="49" fontId="11" fillId="0" borderId="4" xfId="0" applyNumberFormat="1" applyFont="1" applyFill="1" applyBorder="1"/>
    <xf numFmtId="0" fontId="11" fillId="0" borderId="4" xfId="0" applyFont="1" applyFill="1" applyBorder="1" applyAlignment="1">
      <alignment vertical="top"/>
    </xf>
    <xf numFmtId="0" fontId="11" fillId="0" borderId="3" xfId="0" applyFont="1" applyFill="1" applyBorder="1" applyAlignment="1">
      <alignment horizontal="left" vertical="top"/>
    </xf>
    <xf numFmtId="49" fontId="11" fillId="0" borderId="1" xfId="0" applyNumberFormat="1" applyFont="1" applyFill="1" applyBorder="1"/>
    <xf numFmtId="0" fontId="11" fillId="0" borderId="1" xfId="0" applyFont="1" applyFill="1" applyBorder="1" applyAlignment="1">
      <alignment horizontal="left" vertical="top"/>
    </xf>
    <xf numFmtId="0" fontId="11" fillId="0" borderId="16" xfId="0" applyFont="1" applyFill="1" applyBorder="1" applyAlignment="1">
      <alignment horizontal="left" vertical="top"/>
    </xf>
    <xf numFmtId="49" fontId="11" fillId="0" borderId="41" xfId="0" applyNumberFormat="1" applyFont="1" applyFill="1" applyBorder="1"/>
    <xf numFmtId="0" fontId="14" fillId="0" borderId="3" xfId="0" applyFont="1" applyFill="1" applyBorder="1" applyAlignment="1">
      <alignment vertical="top"/>
    </xf>
    <xf numFmtId="0" fontId="14" fillId="0" borderId="4" xfId="0" applyFont="1" applyFill="1" applyBorder="1" applyAlignment="1">
      <alignment vertical="top"/>
    </xf>
    <xf numFmtId="0" fontId="11" fillId="0" borderId="5" xfId="0" applyFont="1" applyFill="1" applyBorder="1" applyAlignment="1">
      <alignment horizontal="left" vertical="top"/>
    </xf>
    <xf numFmtId="49" fontId="11" fillId="0" borderId="49" xfId="0" applyNumberFormat="1" applyFont="1" applyFill="1" applyBorder="1"/>
    <xf numFmtId="49" fontId="11" fillId="0" borderId="50" xfId="0" applyNumberFormat="1" applyFont="1" applyFill="1" applyBorder="1"/>
    <xf numFmtId="49" fontId="11" fillId="0" borderId="51" xfId="0" applyNumberFormat="1" applyFont="1" applyFill="1" applyBorder="1"/>
    <xf numFmtId="49" fontId="11" fillId="0" borderId="29" xfId="0" applyNumberFormat="1" applyFont="1" applyFill="1" applyBorder="1"/>
    <xf numFmtId="49" fontId="11" fillId="0" borderId="14" xfId="0" applyNumberFormat="1" applyFont="1" applyFill="1" applyBorder="1"/>
    <xf numFmtId="49" fontId="11" fillId="0" borderId="42" xfId="0" applyNumberFormat="1" applyFont="1" applyFill="1" applyBorder="1"/>
    <xf numFmtId="0" fontId="11" fillId="0" borderId="25" xfId="0" applyFont="1" applyFill="1" applyBorder="1" applyAlignment="1">
      <alignment horizontal="left" vertical="top"/>
    </xf>
    <xf numFmtId="49" fontId="11" fillId="0" borderId="30" xfId="0" applyNumberFormat="1" applyFont="1" applyFill="1" applyBorder="1"/>
    <xf numFmtId="0" fontId="11" fillId="0" borderId="52" xfId="0" applyFont="1" applyFill="1" applyBorder="1" applyAlignment="1">
      <alignment horizontal="left" vertical="top"/>
    </xf>
    <xf numFmtId="49" fontId="11" fillId="0" borderId="53" xfId="0" applyNumberFormat="1" applyFont="1" applyFill="1" applyBorder="1"/>
    <xf numFmtId="0" fontId="11" fillId="0" borderId="51" xfId="0" applyFont="1" applyFill="1" applyBorder="1" applyAlignment="1">
      <alignment horizontal="left" vertical="top"/>
    </xf>
    <xf numFmtId="0" fontId="11" fillId="0" borderId="30" xfId="0" applyFont="1" applyFill="1" applyBorder="1" applyAlignment="1">
      <alignment horizontal="left" vertical="top"/>
    </xf>
    <xf numFmtId="0" fontId="11" fillId="0" borderId="49" xfId="0" applyFont="1" applyFill="1" applyBorder="1" applyAlignment="1">
      <alignment horizontal="left" vertical="top"/>
    </xf>
    <xf numFmtId="49" fontId="11" fillId="0" borderId="54" xfId="0" applyNumberFormat="1" applyFont="1" applyFill="1" applyBorder="1"/>
    <xf numFmtId="0" fontId="11" fillId="0" borderId="55" xfId="0" applyFont="1" applyFill="1" applyBorder="1" applyAlignment="1">
      <alignment horizontal="left" vertical="top"/>
    </xf>
    <xf numFmtId="0" fontId="14" fillId="0" borderId="51" xfId="0" applyFont="1" applyFill="1" applyBorder="1" applyAlignment="1">
      <alignment vertical="top"/>
    </xf>
    <xf numFmtId="0" fontId="14" fillId="0" borderId="5" xfId="0" applyFont="1" applyFill="1" applyBorder="1" applyAlignment="1">
      <alignment vertical="top"/>
    </xf>
    <xf numFmtId="0" fontId="11" fillId="0" borderId="16" xfId="0" applyFont="1" applyFill="1" applyBorder="1" applyAlignment="1">
      <alignment vertical="top"/>
    </xf>
    <xf numFmtId="0" fontId="11" fillId="0" borderId="3" xfId="0" applyFont="1" applyFill="1" applyBorder="1" applyAlignment="1">
      <alignment horizontal="left" vertical="top" readingOrder="1"/>
    </xf>
    <xf numFmtId="0" fontId="11" fillId="0" borderId="1" xfId="0" applyFont="1" applyFill="1" applyBorder="1" applyAlignment="1">
      <alignment vertical="top"/>
    </xf>
    <xf numFmtId="0" fontId="11" fillId="0" borderId="5" xfId="0" applyFont="1" applyFill="1" applyBorder="1" applyAlignment="1">
      <alignment horizontal="left" vertical="top" readingOrder="1"/>
    </xf>
    <xf numFmtId="0" fontId="11" fillId="0" borderId="29" xfId="0" applyFont="1" applyFill="1" applyBorder="1" applyAlignment="1">
      <alignment horizontal="left" vertical="top"/>
    </xf>
    <xf numFmtId="0" fontId="11" fillId="0" borderId="50" xfId="0" applyFont="1" applyFill="1" applyBorder="1" applyAlignment="1">
      <alignment horizontal="left" vertical="top"/>
    </xf>
    <xf numFmtId="0" fontId="11" fillId="0" borderId="56" xfId="0" applyFont="1" applyFill="1" applyBorder="1" applyAlignment="1">
      <alignment horizontal="left" vertical="top"/>
    </xf>
    <xf numFmtId="0" fontId="11" fillId="0" borderId="53" xfId="0" applyFont="1" applyFill="1" applyBorder="1" applyAlignment="1">
      <alignment horizontal="left" vertical="top"/>
    </xf>
    <xf numFmtId="0" fontId="11" fillId="0" borderId="33" xfId="0" applyFont="1" applyFill="1" applyBorder="1" applyAlignment="1">
      <alignment horizontal="left" vertical="top"/>
    </xf>
    <xf numFmtId="0" fontId="11" fillId="0" borderId="49" xfId="0" applyFont="1" applyFill="1" applyBorder="1" applyAlignment="1">
      <alignment vertical="top"/>
    </xf>
    <xf numFmtId="49" fontId="11" fillId="0" borderId="55" xfId="0" applyNumberFormat="1" applyFont="1" applyFill="1" applyBorder="1"/>
    <xf numFmtId="0" fontId="11" fillId="0" borderId="0" xfId="0" applyFont="1" applyFill="1" applyAlignment="1">
      <alignment horizontal="center" vertical="top"/>
    </xf>
    <xf numFmtId="49" fontId="11" fillId="0" borderId="57" xfId="0" applyNumberFormat="1" applyFont="1" applyFill="1" applyBorder="1"/>
    <xf numFmtId="0" fontId="11" fillId="0" borderId="24" xfId="0" applyFont="1" applyFill="1" applyBorder="1" applyAlignment="1">
      <alignment vertical="top"/>
    </xf>
    <xf numFmtId="0" fontId="14" fillId="0" borderId="24" xfId="0" applyFont="1" applyFill="1" applyBorder="1" applyAlignment="1">
      <alignment vertical="top"/>
    </xf>
    <xf numFmtId="0" fontId="11" fillId="0" borderId="15" xfId="0" applyFont="1" applyFill="1" applyBorder="1" applyAlignment="1">
      <alignment vertical="top"/>
    </xf>
    <xf numFmtId="0" fontId="11" fillId="0" borderId="41" xfId="0" applyFont="1" applyFill="1" applyBorder="1" applyAlignment="1">
      <alignment horizontal="left" vertical="top"/>
    </xf>
    <xf numFmtId="0" fontId="11" fillId="0" borderId="24" xfId="0" applyFont="1" applyFill="1" applyBorder="1" applyAlignment="1">
      <alignment horizontal="left" vertical="top"/>
    </xf>
    <xf numFmtId="0" fontId="11" fillId="0" borderId="15" xfId="0" applyFont="1" applyFill="1" applyBorder="1" applyAlignment="1">
      <alignment horizontal="left" vertical="top"/>
    </xf>
    <xf numFmtId="0" fontId="11" fillId="0" borderId="0" xfId="0" applyFont="1" applyFill="1" applyAlignment="1">
      <alignment horizontal="left" vertical="top" readingOrder="1"/>
    </xf>
    <xf numFmtId="0" fontId="10" fillId="0" borderId="0" xfId="0" applyFont="1" applyFill="1"/>
    <xf numFmtId="0" fontId="0" fillId="0" borderId="0" xfId="0" applyFill="1"/>
    <xf numFmtId="0" fontId="13" fillId="0" borderId="0" xfId="0" applyFont="1" applyFill="1" applyAlignment="1">
      <alignment horizontal="left" vertical="top"/>
    </xf>
    <xf numFmtId="49" fontId="11" fillId="0" borderId="0" xfId="0" applyNumberFormat="1" applyFont="1" applyFill="1" applyAlignment="1">
      <alignment wrapText="1"/>
    </xf>
    <xf numFmtId="0" fontId="11" fillId="0" borderId="58" xfId="0" applyFont="1" applyFill="1" applyBorder="1" applyAlignment="1">
      <alignment horizontal="left" vertical="top" wrapText="1"/>
    </xf>
    <xf numFmtId="0" fontId="11" fillId="0" borderId="47" xfId="0" applyFont="1" applyFill="1" applyBorder="1" applyAlignment="1">
      <alignment horizontal="left" vertical="top" wrapText="1"/>
    </xf>
    <xf numFmtId="0" fontId="11" fillId="0" borderId="30" xfId="0" applyFont="1" applyFill="1" applyBorder="1" applyAlignment="1">
      <alignment horizontal="left" vertical="top" wrapText="1"/>
    </xf>
    <xf numFmtId="0" fontId="11" fillId="0" borderId="11" xfId="0" applyFont="1" applyFill="1" applyBorder="1" applyAlignment="1">
      <alignment horizontal="left" vertical="top" wrapText="1"/>
    </xf>
    <xf numFmtId="0" fontId="11" fillId="0" borderId="5" xfId="0"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3" xfId="0" applyFont="1" applyFill="1" applyBorder="1" applyAlignment="1">
      <alignment vertical="top" wrapText="1"/>
    </xf>
    <xf numFmtId="0" fontId="11" fillId="0" borderId="4" xfId="0" applyFont="1" applyFill="1" applyBorder="1" applyAlignment="1">
      <alignment vertical="top" wrapText="1"/>
    </xf>
    <xf numFmtId="0" fontId="11" fillId="0" borderId="59" xfId="0" applyFont="1" applyFill="1" applyBorder="1" applyAlignment="1">
      <alignment horizontal="left" vertical="top" wrapText="1"/>
    </xf>
    <xf numFmtId="0" fontId="11" fillId="0" borderId="60" xfId="0" applyFont="1" applyFill="1" applyBorder="1" applyAlignment="1">
      <alignment horizontal="left" vertical="top" wrapText="1"/>
    </xf>
    <xf numFmtId="0" fontId="11" fillId="0" borderId="61" xfId="0" applyFont="1" applyFill="1" applyBorder="1" applyAlignment="1">
      <alignment vertical="top" wrapText="1"/>
    </xf>
    <xf numFmtId="0" fontId="11" fillId="0" borderId="62" xfId="0" applyFont="1" applyFill="1" applyBorder="1" applyAlignment="1">
      <alignment vertical="top" wrapText="1"/>
    </xf>
    <xf numFmtId="0" fontId="11" fillId="0" borderId="3" xfId="0" applyFont="1" applyFill="1" applyBorder="1"/>
    <xf numFmtId="0" fontId="11" fillId="0" borderId="4" xfId="0" applyFont="1" applyFill="1" applyBorder="1" applyAlignment="1">
      <alignment horizontal="left" vertical="top" wrapText="1"/>
    </xf>
    <xf numFmtId="0" fontId="11" fillId="0" borderId="5" xfId="0" applyFont="1" applyFill="1" applyBorder="1"/>
    <xf numFmtId="0" fontId="11" fillId="0" borderId="16" xfId="0" applyFont="1" applyFill="1" applyBorder="1" applyAlignment="1">
      <alignment horizontal="left" vertical="top" wrapText="1"/>
    </xf>
    <xf numFmtId="0" fontId="11" fillId="0" borderId="4" xfId="0" applyFont="1" applyFill="1" applyBorder="1"/>
    <xf numFmtId="0" fontId="11" fillId="0" borderId="63" xfId="0" applyFont="1" applyFill="1" applyBorder="1" applyAlignment="1">
      <alignment horizontal="left" vertical="top" wrapText="1"/>
    </xf>
    <xf numFmtId="0" fontId="11" fillId="0" borderId="64" xfId="0" applyFont="1" applyFill="1" applyBorder="1" applyAlignment="1">
      <alignment horizontal="left" vertical="top" wrapText="1"/>
    </xf>
    <xf numFmtId="0" fontId="11" fillId="0" borderId="65" xfId="0" applyFont="1" applyFill="1" applyBorder="1" applyAlignment="1">
      <alignment horizontal="left" vertical="top" wrapText="1"/>
    </xf>
    <xf numFmtId="0" fontId="11" fillId="0" borderId="66" xfId="0" applyFont="1" applyFill="1" applyBorder="1" applyAlignment="1">
      <alignment vertical="top" wrapText="1"/>
    </xf>
    <xf numFmtId="0" fontId="11" fillId="0" borderId="67" xfId="0" applyFont="1" applyFill="1" applyBorder="1" applyAlignment="1">
      <alignment vertical="top" wrapText="1"/>
    </xf>
    <xf numFmtId="0" fontId="11" fillId="0" borderId="68" xfId="0" applyFont="1" applyFill="1" applyBorder="1" applyAlignment="1">
      <alignment vertical="top" wrapText="1"/>
    </xf>
    <xf numFmtId="0" fontId="9" fillId="0" borderId="0" xfId="0" applyFont="1" applyFill="1" applyAlignment="1"/>
    <xf numFmtId="0" fontId="11" fillId="0" borderId="16" xfId="0" applyFont="1" applyFill="1" applyBorder="1" applyAlignment="1">
      <alignment vertical="top" wrapText="1"/>
    </xf>
    <xf numFmtId="0" fontId="11" fillId="0" borderId="69" xfId="0" applyFont="1" applyFill="1" applyBorder="1" applyAlignment="1">
      <alignment vertical="top" wrapText="1"/>
    </xf>
    <xf numFmtId="0" fontId="11" fillId="0" borderId="70" xfId="0" applyFont="1" applyFill="1" applyBorder="1" applyAlignment="1">
      <alignment vertical="top" wrapText="1"/>
    </xf>
    <xf numFmtId="0" fontId="11" fillId="0" borderId="3" xfId="0" quotePrefix="1" applyFont="1" applyFill="1" applyBorder="1" applyAlignment="1">
      <alignment horizontal="left" vertical="top" wrapText="1"/>
    </xf>
    <xf numFmtId="0" fontId="11" fillId="0" borderId="4" xfId="0" quotePrefix="1" applyFont="1" applyFill="1" applyBorder="1" applyAlignment="1">
      <alignment horizontal="left" vertical="top" wrapText="1"/>
    </xf>
    <xf numFmtId="0" fontId="11" fillId="0" borderId="71" xfId="0" quotePrefix="1" applyFont="1" applyFill="1" applyBorder="1" applyAlignment="1">
      <alignment vertical="top" wrapText="1"/>
    </xf>
    <xf numFmtId="0" fontId="11" fillId="0" borderId="24" xfId="0" applyFont="1" applyFill="1" applyBorder="1" applyAlignment="1">
      <alignment horizontal="left" vertical="top" wrapText="1"/>
    </xf>
    <xf numFmtId="0" fontId="11" fillId="0" borderId="24" xfId="0" applyFont="1" applyFill="1" applyBorder="1"/>
    <xf numFmtId="0" fontId="11" fillId="0" borderId="0" xfId="0" applyFont="1" applyFill="1" applyAlignment="1">
      <alignment vertical="top" wrapText="1"/>
    </xf>
    <xf numFmtId="0" fontId="11" fillId="0" borderId="72" xfId="0" applyFont="1" applyFill="1" applyBorder="1" applyAlignment="1">
      <alignment vertical="top" wrapText="1"/>
    </xf>
    <xf numFmtId="0" fontId="11" fillId="0" borderId="73" xfId="0" applyFont="1" applyFill="1" applyBorder="1" applyAlignment="1">
      <alignment horizontal="left" vertical="top" wrapText="1"/>
    </xf>
    <xf numFmtId="0" fontId="11" fillId="0" borderId="24" xfId="0" quotePrefix="1" applyFont="1" applyFill="1" applyBorder="1" applyAlignment="1">
      <alignment vertical="top" wrapText="1"/>
    </xf>
    <xf numFmtId="0" fontId="11" fillId="0" borderId="74" xfId="0" applyFont="1" applyFill="1" applyBorder="1" applyAlignment="1">
      <alignment vertical="top" wrapText="1"/>
    </xf>
    <xf numFmtId="0" fontId="11" fillId="0" borderId="46" xfId="0" quotePrefix="1" applyFont="1" applyFill="1" applyBorder="1" applyAlignment="1">
      <alignment horizontal="left" vertical="top" wrapText="1"/>
    </xf>
    <xf numFmtId="0" fontId="11" fillId="0" borderId="47" xfId="0" quotePrefix="1" applyFont="1" applyFill="1" applyBorder="1" applyAlignment="1">
      <alignment horizontal="left" vertical="top" wrapText="1"/>
    </xf>
    <xf numFmtId="0" fontId="11" fillId="0" borderId="3" xfId="0" quotePrefix="1" applyFont="1" applyFill="1" applyBorder="1" applyAlignment="1">
      <alignment vertical="top" wrapText="1"/>
    </xf>
    <xf numFmtId="0" fontId="14" fillId="0" borderId="3" xfId="0" applyFont="1" applyFill="1" applyBorder="1" applyAlignment="1">
      <alignment vertical="top" wrapText="1"/>
    </xf>
    <xf numFmtId="0" fontId="11" fillId="0" borderId="35" xfId="0" applyFont="1" applyFill="1" applyBorder="1" applyAlignment="1">
      <alignment horizontal="left" vertical="top" wrapText="1"/>
    </xf>
    <xf numFmtId="0" fontId="14" fillId="0" borderId="1" xfId="0" applyFont="1" applyFill="1" applyBorder="1" applyAlignment="1">
      <alignment vertical="top" wrapText="1"/>
    </xf>
    <xf numFmtId="0" fontId="14" fillId="0" borderId="3" xfId="0" applyFont="1" applyFill="1" applyBorder="1" applyAlignment="1">
      <alignment horizontal="left" vertical="top" wrapText="1"/>
    </xf>
    <xf numFmtId="0" fontId="14" fillId="0" borderId="3" xfId="0" quotePrefix="1" applyFont="1" applyFill="1" applyBorder="1" applyAlignment="1">
      <alignment horizontal="left" vertical="top" wrapText="1"/>
    </xf>
    <xf numFmtId="0" fontId="14" fillId="0" borderId="4" xfId="0" applyFont="1" applyFill="1" applyBorder="1" applyAlignment="1">
      <alignment horizontal="left" vertical="top" wrapText="1"/>
    </xf>
    <xf numFmtId="0" fontId="14" fillId="0" borderId="4" xfId="0" quotePrefix="1" applyFont="1" applyFill="1" applyBorder="1" applyAlignment="1">
      <alignment horizontal="left" vertical="top" wrapText="1"/>
    </xf>
    <xf numFmtId="0" fontId="11" fillId="0" borderId="16" xfId="0" quotePrefix="1" applyFont="1" applyFill="1" applyBorder="1" applyAlignment="1">
      <alignment horizontal="left" vertical="top" wrapText="1"/>
    </xf>
    <xf numFmtId="0" fontId="14" fillId="0" borderId="16" xfId="0" applyFont="1" applyFill="1" applyBorder="1" applyAlignment="1">
      <alignment horizontal="left" vertical="top" wrapText="1"/>
    </xf>
    <xf numFmtId="0" fontId="0" fillId="0" borderId="90" xfId="0" applyFill="1" applyBorder="1" applyAlignment="1">
      <alignment horizontal="left" vertical="top" wrapText="1"/>
    </xf>
    <xf numFmtId="0" fontId="23" fillId="0" borderId="90" xfId="0" applyFont="1" applyFill="1" applyBorder="1" applyAlignment="1">
      <alignment horizontal="left" vertical="top" wrapText="1"/>
    </xf>
    <xf numFmtId="0" fontId="8" fillId="0" borderId="89" xfId="0" quotePrefix="1" applyFont="1" applyFill="1" applyBorder="1" applyAlignment="1">
      <alignment horizontal="left" vertical="top" wrapText="1"/>
    </xf>
    <xf numFmtId="0" fontId="29" fillId="0" borderId="89" xfId="0" applyFont="1" applyFill="1" applyBorder="1" applyAlignment="1">
      <alignment horizontal="left" vertical="top" wrapText="1"/>
    </xf>
    <xf numFmtId="0" fontId="23" fillId="0" borderId="92" xfId="0" quotePrefix="1" applyFont="1" applyFill="1" applyBorder="1" applyAlignment="1">
      <alignment horizontal="left" vertical="top" wrapText="1"/>
    </xf>
    <xf numFmtId="0" fontId="23" fillId="0" borderId="90" xfId="0" applyFont="1" applyFill="1" applyBorder="1" applyAlignment="1">
      <alignment vertical="top" wrapText="1"/>
    </xf>
    <xf numFmtId="0" fontId="11" fillId="0" borderId="0" xfId="0" applyFont="1" applyFill="1" applyAlignment="1"/>
    <xf numFmtId="0" fontId="27" fillId="0" borderId="89" xfId="0" quotePrefix="1" applyFont="1" applyFill="1" applyBorder="1" applyAlignment="1">
      <alignment horizontal="left" vertical="top" wrapText="1"/>
    </xf>
    <xf numFmtId="0" fontId="27" fillId="0" borderId="95" xfId="0" quotePrefix="1" applyFont="1" applyFill="1" applyBorder="1" applyAlignment="1">
      <alignment horizontal="left" vertical="top" wrapText="1"/>
    </xf>
    <xf numFmtId="0" fontId="27" fillId="0" borderId="94" xfId="0" quotePrefix="1" applyFont="1" applyFill="1" applyBorder="1" applyAlignment="1">
      <alignment horizontal="left" vertical="top" wrapText="1"/>
    </xf>
    <xf numFmtId="0" fontId="23" fillId="0" borderId="93" xfId="0" quotePrefix="1" applyFont="1" applyFill="1" applyBorder="1" applyAlignment="1">
      <alignment horizontal="left" vertical="top" wrapText="1"/>
    </xf>
    <xf numFmtId="0" fontId="23" fillId="0" borderId="91" xfId="0" quotePrefix="1" applyFont="1" applyFill="1" applyBorder="1" applyAlignment="1">
      <alignment horizontal="left" vertical="top" wrapText="1"/>
    </xf>
    <xf numFmtId="0" fontId="27" fillId="10" borderId="91" xfId="0" quotePrefix="1" applyFont="1" applyFill="1" applyBorder="1" applyAlignment="1">
      <alignment horizontal="left" vertical="top" wrapText="1"/>
    </xf>
    <xf numFmtId="0" fontId="8" fillId="0" borderId="0" xfId="0" quotePrefix="1" applyFont="1" applyFill="1" applyAlignment="1">
      <alignment wrapText="1"/>
    </xf>
    <xf numFmtId="0" fontId="23" fillId="10" borderId="90" xfId="0" applyFont="1" applyFill="1" applyBorder="1" applyAlignment="1">
      <alignment horizontal="left" vertical="top" wrapText="1"/>
    </xf>
    <xf numFmtId="0" fontId="27" fillId="0" borderId="90" xfId="0" applyFont="1" applyBorder="1" applyAlignment="1">
      <alignment vertical="top" wrapText="1"/>
    </xf>
    <xf numFmtId="0" fontId="0" fillId="0" borderId="91" xfId="0" applyBorder="1" applyAlignment="1">
      <alignment horizontal="left" vertical="top" wrapText="1"/>
    </xf>
    <xf numFmtId="0" fontId="0" fillId="0" borderId="97" xfId="0" applyBorder="1" applyAlignment="1">
      <alignment horizontal="left" vertical="top" wrapText="1"/>
    </xf>
    <xf numFmtId="0" fontId="0" fillId="0" borderId="98" xfId="0" applyBorder="1" applyAlignment="1">
      <alignment horizontal="left" vertical="top" wrapText="1"/>
    </xf>
    <xf numFmtId="0" fontId="0" fillId="10" borderId="99" xfId="0" applyFill="1" applyBorder="1" applyAlignment="1">
      <alignment vertical="top" wrapText="1"/>
    </xf>
    <xf numFmtId="0" fontId="0" fillId="0" borderId="100" xfId="0" applyBorder="1" applyAlignment="1">
      <alignment horizontal="left" vertical="top" wrapText="1"/>
    </xf>
    <xf numFmtId="0" fontId="8" fillId="0" borderId="101" xfId="0" applyFont="1" applyBorder="1" applyAlignment="1">
      <alignment vertical="top" wrapText="1"/>
    </xf>
    <xf numFmtId="0" fontId="8" fillId="0" borderId="102" xfId="0" applyFont="1" applyBorder="1" applyAlignment="1">
      <alignment vertical="top" wrapText="1"/>
    </xf>
    <xf numFmtId="0" fontId="0" fillId="0" borderId="96" xfId="0" applyBorder="1" applyAlignment="1">
      <alignment horizontal="left" vertical="top" wrapText="1"/>
    </xf>
    <xf numFmtId="0" fontId="0" fillId="0" borderId="103" xfId="0" applyBorder="1" applyAlignment="1">
      <alignment horizontal="left" vertical="top" wrapText="1"/>
    </xf>
    <xf numFmtId="0" fontId="0" fillId="0" borderId="104" xfId="0" applyFill="1" applyBorder="1" applyAlignment="1">
      <alignment vertical="top" wrapText="1"/>
    </xf>
    <xf numFmtId="0" fontId="0" fillId="0" borderId="89" xfId="0" applyBorder="1" applyAlignment="1">
      <alignment horizontal="left" vertical="top" wrapText="1"/>
    </xf>
    <xf numFmtId="0" fontId="0" fillId="0" borderId="90" xfId="0" applyBorder="1" applyAlignment="1">
      <alignment vertical="top" wrapText="1"/>
    </xf>
    <xf numFmtId="0" fontId="0" fillId="0" borderId="89" xfId="0" applyBorder="1" applyAlignment="1">
      <alignment vertical="top" wrapText="1"/>
    </xf>
    <xf numFmtId="0" fontId="24" fillId="0" borderId="89" xfId="0" applyFont="1" applyBorder="1" applyAlignment="1">
      <alignment vertical="top" wrapText="1"/>
    </xf>
    <xf numFmtId="0" fontId="7" fillId="0" borderId="89" xfId="0" applyFont="1" applyBorder="1" applyAlignment="1">
      <alignment vertical="top" wrapText="1"/>
    </xf>
    <xf numFmtId="0" fontId="7" fillId="0" borderId="89" xfId="0" quotePrefix="1" applyFont="1" applyBorder="1" applyAlignment="1">
      <alignment horizontal="left" vertical="top" wrapText="1"/>
    </xf>
    <xf numFmtId="0" fontId="11" fillId="0" borderId="1" xfId="0" applyFont="1" applyFill="1" applyBorder="1" applyAlignment="1">
      <alignment vertical="top" wrapText="1"/>
    </xf>
    <xf numFmtId="0" fontId="11" fillId="0" borderId="75" xfId="0" applyFont="1" applyFill="1" applyBorder="1" applyAlignment="1">
      <alignment vertical="top"/>
    </xf>
    <xf numFmtId="49" fontId="11" fillId="0" borderId="75" xfId="0" applyNumberFormat="1" applyFont="1" applyFill="1" applyBorder="1"/>
    <xf numFmtId="0" fontId="11" fillId="0" borderId="16" xfId="7" applyFont="1" applyFill="1" applyBorder="1"/>
    <xf numFmtId="0" fontId="11" fillId="0" borderId="25" xfId="7" applyFont="1" applyFill="1" applyBorder="1"/>
    <xf numFmtId="0" fontId="11" fillId="0" borderId="4" xfId="7" applyFont="1" applyFill="1" applyBorder="1"/>
    <xf numFmtId="0" fontId="32" fillId="0" borderId="4" xfId="7" applyFont="1" applyFill="1" applyBorder="1"/>
    <xf numFmtId="0" fontId="32" fillId="0" borderId="16" xfId="7" applyFont="1" applyFill="1" applyBorder="1"/>
    <xf numFmtId="0" fontId="32" fillId="0" borderId="25" xfId="7" applyFont="1" applyFill="1" applyBorder="1"/>
    <xf numFmtId="0" fontId="32" fillId="0" borderId="45" xfId="7" applyFont="1" applyFill="1" applyBorder="1" applyAlignment="1">
      <alignment vertical="top"/>
    </xf>
    <xf numFmtId="0" fontId="32" fillId="0" borderId="4" xfId="7" applyFont="1" applyFill="1" applyBorder="1" applyAlignment="1">
      <alignment vertical="top"/>
    </xf>
    <xf numFmtId="0" fontId="32" fillId="0" borderId="81" xfId="7" applyFont="1" applyFill="1" applyBorder="1" applyAlignment="1">
      <alignment vertical="top"/>
    </xf>
    <xf numFmtId="0" fontId="32" fillId="0" borderId="80" xfId="7" applyFont="1" applyFill="1" applyBorder="1" applyAlignment="1">
      <alignment vertical="top"/>
    </xf>
    <xf numFmtId="0" fontId="32" fillId="0" borderId="16" xfId="7" applyFont="1" applyFill="1" applyBorder="1" applyAlignment="1">
      <alignment vertical="top"/>
    </xf>
    <xf numFmtId="0" fontId="32" fillId="0" borderId="75" xfId="7" applyFont="1" applyFill="1" applyAlignment="1">
      <alignment vertical="top"/>
    </xf>
    <xf numFmtId="0" fontId="32" fillId="0" borderId="75" xfId="7" applyFont="1" applyFill="1" applyAlignment="1">
      <alignment horizontal="left" vertical="top"/>
    </xf>
    <xf numFmtId="0" fontId="32" fillId="0" borderId="75" xfId="7" applyFont="1" applyFill="1" applyBorder="1" applyAlignment="1">
      <alignment vertical="top"/>
    </xf>
    <xf numFmtId="49" fontId="32" fillId="0" borderId="75" xfId="7" applyNumberFormat="1" applyFont="1" applyFill="1"/>
    <xf numFmtId="0" fontId="11" fillId="0" borderId="25" xfId="0" applyFont="1" applyFill="1" applyBorder="1" applyAlignment="1">
      <alignment vertical="top" wrapText="1"/>
    </xf>
    <xf numFmtId="0" fontId="0" fillId="0" borderId="105" xfId="0" applyBorder="1" applyAlignment="1">
      <alignment horizontal="left" vertical="top" wrapText="1"/>
    </xf>
    <xf numFmtId="0" fontId="0" fillId="0" borderId="105" xfId="0" applyBorder="1" applyAlignment="1">
      <alignment vertical="top" wrapText="1"/>
    </xf>
    <xf numFmtId="0" fontId="11" fillId="0" borderId="0" xfId="0" applyFont="1" applyAlignment="1">
      <alignment wrapText="1"/>
    </xf>
    <xf numFmtId="0" fontId="34" fillId="0" borderId="0" xfId="0" applyFont="1" applyAlignment="1">
      <alignment horizontal="left" vertical="center"/>
    </xf>
    <xf numFmtId="0" fontId="35" fillId="0" borderId="0" xfId="0" applyFont="1" applyAlignment="1">
      <alignment horizontal="left" vertical="center"/>
    </xf>
    <xf numFmtId="0" fontId="5" fillId="0" borderId="90" xfId="0" applyFont="1" applyBorder="1" applyAlignment="1">
      <alignment vertical="top" wrapText="1"/>
    </xf>
    <xf numFmtId="0" fontId="0" fillId="0" borderId="106" xfId="0" applyBorder="1" applyAlignment="1">
      <alignment horizontal="left" vertical="top" wrapText="1"/>
    </xf>
    <xf numFmtId="0" fontId="0" fillId="0" borderId="106" xfId="0" applyBorder="1" applyAlignment="1">
      <alignment vertical="top" wrapText="1"/>
    </xf>
    <xf numFmtId="0" fontId="0" fillId="0" borderId="107" xfId="0" applyBorder="1" applyAlignment="1">
      <alignment vertical="top" wrapText="1"/>
    </xf>
    <xf numFmtId="0" fontId="23" fillId="10" borderId="96" xfId="0" applyFont="1" applyFill="1" applyBorder="1" applyAlignment="1">
      <alignment vertical="top" wrapText="1"/>
    </xf>
    <xf numFmtId="0" fontId="0" fillId="0" borderId="108" xfId="0" applyBorder="1" applyAlignment="1">
      <alignment vertical="top" wrapText="1"/>
    </xf>
    <xf numFmtId="0" fontId="0" fillId="0" borderId="94" xfId="0" applyBorder="1" applyAlignment="1">
      <alignment horizontal="left" vertical="top" wrapText="1"/>
    </xf>
    <xf numFmtId="0" fontId="23" fillId="0" borderId="96" xfId="0" applyFont="1" applyFill="1" applyBorder="1" applyAlignment="1">
      <alignment vertical="top" wrapText="1"/>
    </xf>
    <xf numFmtId="49" fontId="11" fillId="0" borderId="75" xfId="0" applyNumberFormat="1" applyFont="1" applyBorder="1"/>
    <xf numFmtId="0" fontId="0" fillId="0" borderId="92" xfId="0" applyBorder="1" applyAlignment="1">
      <alignment horizontal="left" vertical="top" wrapText="1"/>
    </xf>
    <xf numFmtId="0" fontId="23" fillId="0" borderId="75" xfId="0" applyFont="1" applyFill="1" applyBorder="1" applyAlignment="1">
      <alignment vertical="top" wrapText="1"/>
    </xf>
    <xf numFmtId="0" fontId="23" fillId="10" borderId="110" xfId="0" applyFont="1" applyFill="1" applyBorder="1" applyAlignment="1">
      <alignment horizontal="left" vertical="top" wrapText="1"/>
    </xf>
    <xf numFmtId="0" fontId="0" fillId="0" borderId="109" xfId="0" applyBorder="1" applyAlignment="1">
      <alignment horizontal="left" vertical="top" wrapText="1"/>
    </xf>
    <xf numFmtId="49" fontId="11" fillId="0" borderId="112" xfId="0" applyNumberFormat="1" applyFont="1" applyBorder="1"/>
    <xf numFmtId="0" fontId="34" fillId="0" borderId="111" xfId="0" applyFont="1" applyBorder="1" applyAlignment="1">
      <alignment horizontal="left" vertical="center"/>
    </xf>
    <xf numFmtId="49" fontId="11" fillId="0" borderId="111" xfId="0" applyNumberFormat="1" applyFont="1" applyBorder="1"/>
    <xf numFmtId="0" fontId="0" fillId="0" borderId="91" xfId="0" applyBorder="1" applyAlignment="1">
      <alignment vertical="top" wrapText="1"/>
    </xf>
    <xf numFmtId="0" fontId="4" fillId="0" borderId="91" xfId="0" applyFont="1" applyBorder="1" applyAlignment="1">
      <alignment vertical="top" wrapText="1"/>
    </xf>
    <xf numFmtId="0" fontId="0" fillId="0" borderId="113" xfId="0" applyBorder="1" applyAlignment="1">
      <alignment vertical="top" wrapText="1"/>
    </xf>
    <xf numFmtId="0" fontId="23" fillId="0" borderId="114" xfId="0" applyFont="1" applyFill="1" applyBorder="1" applyAlignment="1">
      <alignment vertical="top" wrapText="1"/>
    </xf>
    <xf numFmtId="0" fontId="0" fillId="0" borderId="91" xfId="0" applyFill="1" applyBorder="1" applyAlignment="1">
      <alignment horizontal="left" vertical="top" wrapText="1"/>
    </xf>
    <xf numFmtId="0" fontId="23" fillId="10" borderId="91" xfId="0" applyFont="1" applyFill="1" applyBorder="1" applyAlignment="1">
      <alignment horizontal="left" vertical="top" wrapText="1"/>
    </xf>
    <xf numFmtId="0" fontId="23" fillId="10" borderId="91" xfId="0" applyFont="1" applyFill="1" applyBorder="1" applyAlignment="1">
      <alignment vertical="top" wrapText="1"/>
    </xf>
    <xf numFmtId="0" fontId="0" fillId="0" borderId="115" xfId="0" applyBorder="1" applyAlignment="1">
      <alignment vertical="top" wrapText="1"/>
    </xf>
    <xf numFmtId="0" fontId="4" fillId="0" borderId="116" xfId="0" applyFont="1" applyBorder="1" applyAlignment="1">
      <alignment horizontal="left" vertical="top" wrapText="1"/>
    </xf>
    <xf numFmtId="0" fontId="0" fillId="0" borderId="116" xfId="0" applyBorder="1" applyAlignment="1">
      <alignment vertical="top" wrapText="1"/>
    </xf>
    <xf numFmtId="0" fontId="4" fillId="0" borderId="90" xfId="0" applyFont="1" applyBorder="1" applyAlignment="1">
      <alignment vertical="top" wrapText="1"/>
    </xf>
    <xf numFmtId="0" fontId="23" fillId="0" borderId="90" xfId="0" applyFont="1" applyBorder="1" applyAlignment="1">
      <alignment vertical="top" wrapText="1"/>
    </xf>
    <xf numFmtId="0" fontId="4" fillId="0" borderId="117" xfId="0" applyFont="1" applyBorder="1" applyAlignment="1">
      <alignment horizontal="left" vertical="top" wrapText="1"/>
    </xf>
    <xf numFmtId="0" fontId="0" fillId="0" borderId="118" xfId="0" applyBorder="1" applyAlignment="1">
      <alignment vertical="top" wrapText="1"/>
    </xf>
    <xf numFmtId="0" fontId="0" fillId="0" borderId="119" xfId="0" applyBorder="1" applyAlignment="1">
      <alignment vertical="top" wrapText="1"/>
    </xf>
    <xf numFmtId="0" fontId="0" fillId="0" borderId="120" xfId="0" applyBorder="1" applyAlignment="1">
      <alignment horizontal="left" vertical="top" wrapText="1"/>
    </xf>
    <xf numFmtId="0" fontId="0" fillId="0" borderId="108" xfId="0" applyBorder="1" applyAlignment="1">
      <alignment horizontal="left" vertical="top" wrapText="1"/>
    </xf>
    <xf numFmtId="0" fontId="0" fillId="0" borderId="121" xfId="0" applyBorder="1" applyAlignment="1">
      <alignment horizontal="left" vertical="top" wrapText="1"/>
    </xf>
    <xf numFmtId="0" fontId="0" fillId="0" borderId="122" xfId="0" applyBorder="1" applyAlignment="1">
      <alignment horizontal="left" vertical="top" wrapText="1"/>
    </xf>
    <xf numFmtId="0" fontId="0" fillId="0" borderId="123" xfId="0" applyBorder="1" applyAlignment="1">
      <alignment vertical="top" wrapText="1"/>
    </xf>
    <xf numFmtId="0" fontId="0" fillId="0" borderId="124" xfId="0" applyBorder="1" applyAlignment="1">
      <alignment vertical="top" wrapText="1"/>
    </xf>
    <xf numFmtId="0" fontId="0" fillId="0" borderId="96" xfId="0" applyBorder="1" applyAlignment="1">
      <alignment vertical="top" wrapText="1"/>
    </xf>
    <xf numFmtId="0" fontId="0" fillId="0" borderId="95" xfId="0" applyBorder="1" applyAlignment="1">
      <alignment horizontal="left" vertical="top" wrapText="1"/>
    </xf>
    <xf numFmtId="0" fontId="0" fillId="0" borderId="126" xfId="0" applyBorder="1" applyAlignment="1">
      <alignment horizontal="left" vertical="top" wrapText="1"/>
    </xf>
    <xf numFmtId="0" fontId="0" fillId="0" borderId="127" xfId="0" applyBorder="1" applyAlignment="1">
      <alignment vertical="top" wrapText="1"/>
    </xf>
    <xf numFmtId="1" fontId="11" fillId="0" borderId="0" xfId="0" applyNumberFormat="1" applyFont="1"/>
    <xf numFmtId="1" fontId="11" fillId="4" borderId="1" xfId="0" applyNumberFormat="1" applyFont="1" applyFill="1" applyBorder="1"/>
    <xf numFmtId="1" fontId="0" fillId="0" borderId="0" xfId="0" applyNumberFormat="1" applyFont="1" applyAlignment="1"/>
    <xf numFmtId="0" fontId="0" fillId="10" borderId="90" xfId="0" applyFill="1" applyBorder="1" applyAlignment="1">
      <alignment vertical="top" wrapText="1"/>
    </xf>
    <xf numFmtId="0" fontId="0" fillId="10" borderId="106" xfId="0" applyFill="1" applyBorder="1" applyAlignment="1">
      <alignment horizontal="left" vertical="top" wrapText="1"/>
    </xf>
    <xf numFmtId="0" fontId="0" fillId="10" borderId="90" xfId="0" applyFill="1" applyBorder="1" applyAlignment="1">
      <alignment horizontal="left" vertical="top" wrapText="1"/>
    </xf>
    <xf numFmtId="0" fontId="0" fillId="0" borderId="106" xfId="0" applyFill="1" applyBorder="1" applyAlignment="1">
      <alignment vertical="top" wrapText="1"/>
    </xf>
    <xf numFmtId="0" fontId="0" fillId="0" borderId="90" xfId="0" applyFill="1" applyBorder="1" applyAlignment="1">
      <alignment vertical="top" wrapText="1"/>
    </xf>
    <xf numFmtId="0" fontId="34" fillId="0" borderId="0" xfId="0" applyFont="1" applyAlignment="1">
      <alignment vertical="center" wrapText="1"/>
    </xf>
    <xf numFmtId="0" fontId="0" fillId="0" borderId="106" xfId="0" applyFill="1" applyBorder="1" applyAlignment="1">
      <alignment horizontal="left" vertical="top" wrapText="1"/>
    </xf>
    <xf numFmtId="0" fontId="0" fillId="10" borderId="89" xfId="0" applyFill="1" applyBorder="1" applyAlignment="1">
      <alignment vertical="top" wrapText="1"/>
    </xf>
    <xf numFmtId="0" fontId="0" fillId="0" borderId="105" xfId="0" applyFill="1" applyBorder="1" applyAlignment="1">
      <alignment vertical="top" wrapText="1"/>
    </xf>
    <xf numFmtId="0" fontId="0" fillId="0" borderId="89" xfId="0" applyFill="1" applyBorder="1" applyAlignment="1">
      <alignment vertical="top" wrapText="1"/>
    </xf>
    <xf numFmtId="0" fontId="0" fillId="0" borderId="119" xfId="0" applyFill="1" applyBorder="1" applyAlignment="1">
      <alignment vertical="top" wrapText="1"/>
    </xf>
    <xf numFmtId="0" fontId="0" fillId="0" borderId="106" xfId="0" applyBorder="1" applyAlignment="1">
      <alignment horizontal="left" vertical="center" wrapText="1"/>
    </xf>
    <xf numFmtId="0" fontId="4" fillId="10" borderId="106" xfId="0" applyFont="1" applyFill="1" applyBorder="1" applyAlignment="1">
      <alignment horizontal="left" vertical="top"/>
    </xf>
    <xf numFmtId="0" fontId="4" fillId="10" borderId="90" xfId="0" applyFont="1" applyFill="1" applyBorder="1" applyAlignment="1">
      <alignment horizontal="left" vertical="top" wrapText="1"/>
    </xf>
    <xf numFmtId="0" fontId="0" fillId="0" borderId="128" xfId="0" applyBorder="1" applyAlignment="1">
      <alignment vertical="top" wrapText="1"/>
    </xf>
    <xf numFmtId="0" fontId="23" fillId="0" borderId="95" xfId="0" applyFont="1" applyFill="1" applyBorder="1" applyAlignment="1">
      <alignment horizontal="left" vertical="top" wrapText="1"/>
    </xf>
    <xf numFmtId="0" fontId="0" fillId="0" borderId="129" xfId="0" applyBorder="1" applyAlignment="1">
      <alignment vertical="top" wrapText="1"/>
    </xf>
    <xf numFmtId="0" fontId="23" fillId="0" borderId="95" xfId="0" applyFont="1" applyFill="1" applyBorder="1" applyAlignment="1">
      <alignment vertical="top" wrapText="1"/>
    </xf>
    <xf numFmtId="0" fontId="34" fillId="0" borderId="0" xfId="0" applyFont="1" applyFill="1" applyAlignment="1">
      <alignment horizontal="left" vertical="center"/>
    </xf>
    <xf numFmtId="0" fontId="4" fillId="0" borderId="89" xfId="0" applyFont="1" applyBorder="1" applyAlignment="1">
      <alignment vertical="top" wrapText="1"/>
    </xf>
    <xf numFmtId="0" fontId="23" fillId="0" borderId="125" xfId="0" applyFont="1" applyFill="1" applyBorder="1" applyAlignment="1">
      <alignment vertical="top" wrapText="1"/>
    </xf>
    <xf numFmtId="0" fontId="0" fillId="0" borderId="130" xfId="0" applyBorder="1" applyAlignment="1">
      <alignment horizontal="left" vertical="top" wrapText="1"/>
    </xf>
    <xf numFmtId="0" fontId="0" fillId="0" borderId="125" xfId="0" applyBorder="1" applyAlignment="1">
      <alignment horizontal="left" vertical="top" wrapText="1"/>
    </xf>
    <xf numFmtId="0" fontId="0" fillId="10" borderId="131" xfId="0" applyFill="1" applyBorder="1" applyAlignment="1">
      <alignment horizontal="left" vertical="top" wrapText="1"/>
    </xf>
    <xf numFmtId="0" fontId="0" fillId="0" borderId="132" xfId="0" applyBorder="1" applyAlignment="1">
      <alignment horizontal="left" vertical="top" wrapText="1"/>
    </xf>
    <xf numFmtId="0" fontId="4" fillId="0" borderId="108" xfId="0" applyFont="1" applyBorder="1" applyAlignment="1">
      <alignment horizontal="left" vertical="top" wrapText="1"/>
    </xf>
    <xf numFmtId="0" fontId="0" fillId="0" borderId="108" xfId="0" applyFill="1" applyBorder="1" applyAlignment="1">
      <alignment horizontal="left" vertical="top" wrapText="1"/>
    </xf>
    <xf numFmtId="0" fontId="0" fillId="0" borderId="134" xfId="0" applyBorder="1" applyAlignment="1">
      <alignment horizontal="left" vertical="top" wrapText="1"/>
    </xf>
    <xf numFmtId="0" fontId="0" fillId="0" borderId="133" xfId="0" applyBorder="1" applyAlignment="1">
      <alignment vertical="top" wrapText="1"/>
    </xf>
    <xf numFmtId="0" fontId="0" fillId="0" borderId="135" xfId="0" applyBorder="1" applyAlignment="1">
      <alignment vertical="top" wrapText="1"/>
    </xf>
    <xf numFmtId="0" fontId="0" fillId="0" borderId="115" xfId="0" applyBorder="1" applyAlignment="1">
      <alignment horizontal="left" vertical="top" wrapText="1"/>
    </xf>
    <xf numFmtId="0" fontId="38" fillId="0" borderId="90" xfId="0" applyFont="1" applyBorder="1" applyAlignment="1">
      <alignment vertical="top" wrapText="1"/>
    </xf>
    <xf numFmtId="0" fontId="27" fillId="10" borderId="90" xfId="0" applyFont="1" applyFill="1" applyBorder="1" applyAlignment="1">
      <alignment horizontal="left" vertical="top" wrapText="1"/>
    </xf>
    <xf numFmtId="0" fontId="27" fillId="10" borderId="90" xfId="0" applyFont="1" applyFill="1" applyBorder="1" applyAlignment="1">
      <alignment vertical="top" wrapText="1"/>
    </xf>
    <xf numFmtId="0" fontId="27" fillId="0" borderId="90" xfId="0" applyFont="1" applyBorder="1" applyAlignment="1">
      <alignment horizontal="left" vertical="top" wrapText="1"/>
    </xf>
    <xf numFmtId="0" fontId="27" fillId="0" borderId="119" xfId="0" applyFont="1" applyBorder="1" applyAlignment="1">
      <alignment vertical="top" wrapText="1"/>
    </xf>
    <xf numFmtId="0" fontId="27" fillId="0" borderId="106" xfId="0" applyFont="1" applyBorder="1" applyAlignment="1">
      <alignment vertical="top" wrapText="1"/>
    </xf>
    <xf numFmtId="0" fontId="27" fillId="0" borderId="90" xfId="0" applyFont="1" applyFill="1" applyBorder="1" applyAlignment="1">
      <alignment horizontal="left" vertical="top" wrapText="1"/>
    </xf>
    <xf numFmtId="0" fontId="27" fillId="0" borderId="90" xfId="0" applyFont="1" applyFill="1" applyBorder="1" applyAlignment="1">
      <alignment vertical="top" wrapText="1"/>
    </xf>
    <xf numFmtId="0" fontId="27" fillId="0" borderId="106" xfId="0" applyFont="1" applyFill="1" applyBorder="1" applyAlignment="1">
      <alignment vertical="top" wrapText="1"/>
    </xf>
    <xf numFmtId="0" fontId="27" fillId="0" borderId="119" xfId="0" applyFont="1" applyFill="1" applyBorder="1" applyAlignment="1">
      <alignment horizontal="left" vertical="top" wrapText="1"/>
    </xf>
    <xf numFmtId="0" fontId="0" fillId="0" borderId="120" xfId="0" applyBorder="1" applyAlignment="1">
      <alignment vertical="top" wrapText="1"/>
    </xf>
    <xf numFmtId="0" fontId="0" fillId="0" borderId="118" xfId="0" applyBorder="1" applyAlignment="1">
      <alignment horizontal="left" vertical="top" wrapText="1"/>
    </xf>
    <xf numFmtId="0" fontId="0" fillId="0" borderId="136" xfId="0" applyBorder="1" applyAlignment="1">
      <alignment vertical="top" wrapText="1"/>
    </xf>
    <xf numFmtId="0" fontId="0" fillId="0" borderId="137" xfId="0" applyBorder="1" applyAlignment="1">
      <alignment vertical="top" wrapText="1"/>
    </xf>
    <xf numFmtId="0" fontId="23" fillId="0" borderId="138" xfId="0" applyFont="1" applyBorder="1" applyAlignment="1">
      <alignment vertical="top" wrapText="1"/>
    </xf>
    <xf numFmtId="0" fontId="23" fillId="0" borderId="108" xfId="0" applyFont="1" applyBorder="1" applyAlignment="1">
      <alignment vertical="top" wrapText="1"/>
    </xf>
    <xf numFmtId="0" fontId="23" fillId="0" borderId="106" xfId="0" applyFont="1" applyBorder="1" applyAlignment="1">
      <alignment horizontal="left" vertical="top" wrapText="1"/>
    </xf>
    <xf numFmtId="0" fontId="0" fillId="0" borderId="139" xfId="0" applyBorder="1" applyAlignment="1">
      <alignment vertical="top" wrapText="1"/>
    </xf>
    <xf numFmtId="0" fontId="0" fillId="0" borderId="117" xfId="0" applyBorder="1" applyAlignment="1">
      <alignment horizontal="left" vertical="top" wrapText="1"/>
    </xf>
    <xf numFmtId="0" fontId="0" fillId="0" borderId="138" xfId="0" applyBorder="1" applyAlignment="1">
      <alignment vertical="top" wrapText="1"/>
    </xf>
    <xf numFmtId="0" fontId="0" fillId="0" borderId="140" xfId="0" applyBorder="1" applyAlignment="1">
      <alignment vertical="top" wrapText="1"/>
    </xf>
    <xf numFmtId="0" fontId="0" fillId="0" borderId="117" xfId="0" applyBorder="1" applyAlignment="1">
      <alignment vertical="top" wrapText="1"/>
    </xf>
    <xf numFmtId="0" fontId="27" fillId="0" borderId="115" xfId="0" applyFont="1" applyBorder="1" applyAlignment="1">
      <alignment horizontal="left" vertical="top" wrapText="1"/>
    </xf>
    <xf numFmtId="0" fontId="39" fillId="0" borderId="0" xfId="0" applyFont="1" applyAlignment="1">
      <alignment horizontal="left" vertical="center"/>
    </xf>
    <xf numFmtId="0" fontId="40" fillId="0" borderId="4" xfId="0" applyFont="1" applyBorder="1" applyAlignment="1">
      <alignment vertical="top" wrapText="1"/>
    </xf>
    <xf numFmtId="0" fontId="40" fillId="0" borderId="4" xfId="0" applyFont="1" applyBorder="1" applyAlignment="1">
      <alignment horizontal="left" vertical="top" wrapText="1"/>
    </xf>
    <xf numFmtId="0" fontId="40" fillId="0" borderId="36" xfId="0" applyFont="1" applyBorder="1" applyAlignment="1">
      <alignment vertical="top" wrapText="1"/>
    </xf>
    <xf numFmtId="0" fontId="40" fillId="0" borderId="16" xfId="0" applyFont="1" applyBorder="1" applyAlignment="1">
      <alignment vertical="top" wrapText="1"/>
    </xf>
    <xf numFmtId="0" fontId="42" fillId="0" borderId="0" xfId="0" applyFont="1" applyAlignment="1">
      <alignment horizontal="left" vertical="center"/>
    </xf>
    <xf numFmtId="0" fontId="11" fillId="0" borderId="16" xfId="0" applyFont="1" applyBorder="1" applyAlignment="1">
      <alignment vertical="top" wrapText="1"/>
    </xf>
    <xf numFmtId="0" fontId="11" fillId="0" borderId="35" xfId="0" applyFont="1" applyBorder="1" applyAlignment="1">
      <alignment vertical="top" wrapText="1"/>
    </xf>
    <xf numFmtId="0" fontId="11" fillId="11" borderId="4" xfId="0" applyFont="1" applyFill="1" applyBorder="1" applyAlignment="1">
      <alignment vertical="top" wrapText="1"/>
    </xf>
    <xf numFmtId="0" fontId="11" fillId="0" borderId="36" xfId="0" applyFont="1" applyBorder="1" applyAlignment="1">
      <alignment vertical="top" wrapText="1"/>
    </xf>
    <xf numFmtId="0" fontId="11" fillId="0" borderId="25" xfId="0" applyFont="1" applyBorder="1" applyAlignment="1">
      <alignment vertical="top" wrapText="1"/>
    </xf>
    <xf numFmtId="0" fontId="11" fillId="0" borderId="36" xfId="0" applyFont="1" applyFill="1" applyBorder="1" applyAlignment="1">
      <alignment horizontal="left" vertical="top" wrapText="1"/>
    </xf>
    <xf numFmtId="0" fontId="11" fillId="0" borderId="16" xfId="0" applyFont="1" applyBorder="1" applyAlignment="1">
      <alignment horizontal="left" vertical="top" wrapText="1"/>
    </xf>
    <xf numFmtId="0" fontId="11" fillId="0" borderId="35" xfId="0" applyFont="1" applyFill="1" applyBorder="1" applyAlignment="1">
      <alignment vertical="top" wrapText="1"/>
    </xf>
    <xf numFmtId="0" fontId="3" fillId="0" borderId="96" xfId="0" applyFont="1" applyBorder="1" applyAlignment="1">
      <alignment horizontal="left" vertical="top" wrapText="1"/>
    </xf>
    <xf numFmtId="0" fontId="11" fillId="0" borderId="0" xfId="0" applyFont="1" applyAlignment="1"/>
    <xf numFmtId="0" fontId="2" fillId="0" borderId="90" xfId="0" applyFont="1" applyBorder="1" applyAlignment="1">
      <alignment vertical="top" wrapText="1"/>
    </xf>
    <xf numFmtId="0" fontId="0" fillId="10" borderId="89" xfId="0" applyFill="1" applyBorder="1" applyAlignment="1">
      <alignment horizontal="left" vertical="top" wrapText="1"/>
    </xf>
    <xf numFmtId="0" fontId="0" fillId="10" borderId="137" xfId="0" applyFill="1" applyBorder="1" applyAlignment="1">
      <alignment horizontal="left" vertical="top" wrapText="1"/>
    </xf>
    <xf numFmtId="0" fontId="0" fillId="0" borderId="89" xfId="0" applyFill="1" applyBorder="1" applyAlignment="1">
      <alignment horizontal="left" vertical="top" wrapText="1"/>
    </xf>
    <xf numFmtId="0" fontId="0" fillId="0" borderId="137" xfId="0" applyFill="1" applyBorder="1" applyAlignment="1">
      <alignment horizontal="left" vertical="top" wrapText="1"/>
    </xf>
    <xf numFmtId="0" fontId="0" fillId="0" borderId="108" xfId="0" applyFill="1" applyBorder="1" applyAlignment="1">
      <alignment vertical="top" wrapText="1"/>
    </xf>
    <xf numFmtId="0" fontId="0" fillId="0" borderId="108" xfId="0" quotePrefix="1" applyBorder="1" applyAlignment="1">
      <alignment horizontal="left" vertical="top" wrapText="1"/>
    </xf>
    <xf numFmtId="49" fontId="34" fillId="0" borderId="0" xfId="0" applyNumberFormat="1" applyFont="1" applyAlignment="1">
      <alignment horizontal="left" vertical="center"/>
    </xf>
    <xf numFmtId="0" fontId="0" fillId="0" borderId="141" xfId="0" applyBorder="1" applyAlignment="1">
      <alignment vertical="top" wrapText="1"/>
    </xf>
    <xf numFmtId="0" fontId="0" fillId="0" borderId="142" xfId="0" applyBorder="1" applyAlignment="1">
      <alignment vertical="top" wrapText="1"/>
    </xf>
    <xf numFmtId="0" fontId="0" fillId="10" borderId="116" xfId="0" applyFill="1" applyBorder="1" applyAlignment="1">
      <alignment vertical="top" wrapText="1"/>
    </xf>
    <xf numFmtId="0" fontId="0" fillId="0" borderId="118" xfId="0" applyFill="1" applyBorder="1" applyAlignment="1">
      <alignment vertical="top" wrapText="1"/>
    </xf>
    <xf numFmtId="0" fontId="0" fillId="0" borderId="116" xfId="0" applyFill="1" applyBorder="1" applyAlignment="1">
      <alignment vertical="top" wrapText="1"/>
    </xf>
    <xf numFmtId="0" fontId="2" fillId="0" borderId="90" xfId="0" applyFont="1" applyBorder="1" applyAlignment="1">
      <alignment horizontal="left" vertical="top" wrapText="1"/>
    </xf>
    <xf numFmtId="0" fontId="2" fillId="0" borderId="106" xfId="0" applyFont="1" applyBorder="1" applyAlignment="1">
      <alignment horizontal="left" vertical="top" wrapText="1"/>
    </xf>
    <xf numFmtId="0" fontId="0" fillId="0" borderId="144" xfId="0" applyBorder="1" applyAlignment="1">
      <alignment horizontal="left" vertical="top" wrapText="1"/>
    </xf>
    <xf numFmtId="0" fontId="0" fillId="0" borderId="146" xfId="0" applyBorder="1" applyAlignment="1">
      <alignment horizontal="left" vertical="top" wrapText="1"/>
    </xf>
    <xf numFmtId="0" fontId="0" fillId="0" borderId="124" xfId="0" applyBorder="1" applyAlignment="1">
      <alignment horizontal="left" vertical="top" wrapText="1"/>
    </xf>
    <xf numFmtId="0" fontId="0" fillId="0" borderId="147" xfId="0" applyBorder="1" applyAlignment="1">
      <alignment horizontal="left" vertical="top" wrapText="1"/>
    </xf>
    <xf numFmtId="0" fontId="2" fillId="0" borderId="148" xfId="0" applyFont="1" applyBorder="1" applyAlignment="1">
      <alignment horizontal="left" vertical="top" wrapText="1"/>
    </xf>
    <xf numFmtId="0" fontId="0" fillId="0" borderId="130" xfId="0" applyFill="1" applyBorder="1" applyAlignment="1">
      <alignment horizontal="left" vertical="top" wrapText="1"/>
    </xf>
    <xf numFmtId="0" fontId="0" fillId="0" borderId="143" xfId="0" applyFill="1" applyBorder="1" applyAlignment="1">
      <alignment horizontal="left" vertical="top" wrapText="1"/>
    </xf>
    <xf numFmtId="0" fontId="2" fillId="0" borderId="89" xfId="0" applyFont="1" applyBorder="1" applyAlignment="1">
      <alignment vertical="top" wrapText="1"/>
    </xf>
    <xf numFmtId="0" fontId="2" fillId="0" borderId="91" xfId="0" applyFont="1" applyBorder="1" applyAlignment="1">
      <alignment horizontal="left" vertical="top" wrapText="1"/>
    </xf>
    <xf numFmtId="0" fontId="0" fillId="10" borderId="91" xfId="0" applyFill="1" applyBorder="1" applyAlignment="1">
      <alignment horizontal="left" vertical="top" wrapText="1"/>
    </xf>
    <xf numFmtId="0" fontId="0" fillId="10" borderId="91" xfId="0" applyFill="1" applyBorder="1" applyAlignment="1">
      <alignment vertical="top" wrapText="1"/>
    </xf>
    <xf numFmtId="0" fontId="0" fillId="10" borderId="149" xfId="0" applyFill="1" applyBorder="1" applyAlignment="1">
      <alignment horizontal="left" vertical="top" wrapText="1"/>
    </xf>
    <xf numFmtId="0" fontId="2" fillId="0" borderId="148" xfId="0" applyFont="1" applyFill="1" applyBorder="1" applyAlignment="1">
      <alignment horizontal="left" vertical="top" wrapText="1"/>
    </xf>
    <xf numFmtId="0" fontId="0" fillId="0" borderId="149" xfId="0" applyFill="1" applyBorder="1" applyAlignment="1">
      <alignment horizontal="left" vertical="top" wrapText="1"/>
    </xf>
    <xf numFmtId="0" fontId="0" fillId="10" borderId="150" xfId="0" applyFill="1" applyBorder="1" applyAlignment="1">
      <alignment horizontal="left" vertical="top" wrapText="1"/>
    </xf>
    <xf numFmtId="0" fontId="2" fillId="0" borderId="89" xfId="0" applyFont="1" applyBorder="1" applyAlignment="1">
      <alignment horizontal="left" vertical="top" wrapText="1"/>
    </xf>
    <xf numFmtId="0" fontId="0" fillId="10" borderId="151" xfId="0" applyFill="1" applyBorder="1" applyAlignment="1">
      <alignment horizontal="left" vertical="top" wrapText="1"/>
    </xf>
    <xf numFmtId="0" fontId="0" fillId="0" borderId="152" xfId="0" applyBorder="1" applyAlignment="1">
      <alignment vertical="top" wrapText="1"/>
    </xf>
    <xf numFmtId="0" fontId="0" fillId="10" borderId="144" xfId="0" applyFill="1" applyBorder="1" applyAlignment="1">
      <alignment horizontal="left" vertical="top" wrapText="1"/>
    </xf>
    <xf numFmtId="0" fontId="0" fillId="0" borderId="144" xfId="0" applyFill="1" applyBorder="1" applyAlignment="1">
      <alignment horizontal="left" vertical="top" wrapText="1"/>
    </xf>
    <xf numFmtId="0" fontId="0" fillId="0" borderId="91" xfId="0" quotePrefix="1" applyBorder="1" applyAlignment="1">
      <alignment vertical="top" wrapText="1"/>
    </xf>
    <xf numFmtId="2" fontId="11" fillId="0" borderId="111" xfId="0" applyNumberFormat="1" applyFont="1" applyBorder="1"/>
    <xf numFmtId="0" fontId="0" fillId="10" borderId="144" xfId="0" applyFill="1" applyBorder="1" applyAlignment="1">
      <alignment vertical="top" wrapText="1"/>
    </xf>
    <xf numFmtId="0" fontId="23" fillId="0" borderId="142" xfId="0" applyFont="1" applyBorder="1" applyAlignment="1">
      <alignment vertical="top" wrapText="1"/>
    </xf>
    <xf numFmtId="0" fontId="23" fillId="10" borderId="144" xfId="0" applyFont="1" applyFill="1" applyBorder="1" applyAlignment="1">
      <alignment horizontal="left" vertical="top" wrapText="1"/>
    </xf>
    <xf numFmtId="0" fontId="23" fillId="0" borderId="153" xfId="0" applyFont="1" applyBorder="1" applyAlignment="1">
      <alignment vertical="top" wrapText="1"/>
    </xf>
    <xf numFmtId="0" fontId="0" fillId="0" borderId="154" xfId="0" applyBorder="1" applyAlignment="1">
      <alignment vertical="top" wrapText="1"/>
    </xf>
    <xf numFmtId="0" fontId="0" fillId="0" borderId="133" xfId="0" applyFill="1" applyBorder="1" applyAlignment="1">
      <alignment vertical="top" wrapText="1"/>
    </xf>
    <xf numFmtId="0" fontId="0" fillId="0" borderId="139" xfId="0" applyBorder="1" applyAlignment="1">
      <alignment horizontal="left" vertical="top" wrapText="1"/>
    </xf>
    <xf numFmtId="0" fontId="0" fillId="0" borderId="91" xfId="0" applyFill="1" applyBorder="1" applyAlignment="1">
      <alignment vertical="top" wrapText="1"/>
    </xf>
    <xf numFmtId="0" fontId="0" fillId="0" borderId="124" xfId="0" applyFill="1" applyBorder="1" applyAlignment="1">
      <alignment vertical="top" wrapText="1"/>
    </xf>
    <xf numFmtId="0" fontId="27" fillId="0" borderId="91" xfId="0" applyFont="1" applyFill="1" applyBorder="1" applyAlignment="1">
      <alignment vertical="top" wrapText="1"/>
    </xf>
    <xf numFmtId="0" fontId="27" fillId="0" borderId="124" xfId="0" applyFont="1" applyFill="1" applyBorder="1" applyAlignment="1">
      <alignment vertical="top" wrapText="1"/>
    </xf>
    <xf numFmtId="0" fontId="0" fillId="10" borderId="155" xfId="0" applyFill="1" applyBorder="1" applyAlignment="1">
      <alignment horizontal="left" vertical="top" wrapText="1"/>
    </xf>
    <xf numFmtId="0" fontId="23" fillId="0" borderId="108" xfId="0" applyFont="1" applyBorder="1" applyAlignment="1">
      <alignment horizontal="left" vertical="top" wrapText="1"/>
    </xf>
    <xf numFmtId="0" fontId="27" fillId="10" borderId="89" xfId="0" applyFont="1" applyFill="1" applyBorder="1" applyAlignment="1">
      <alignment horizontal="left" vertical="top" wrapText="1"/>
    </xf>
    <xf numFmtId="0" fontId="23" fillId="0" borderId="90" xfId="0" applyFont="1" applyBorder="1" applyAlignment="1">
      <alignment horizontal="left" vertical="top" wrapText="1"/>
    </xf>
    <xf numFmtId="0" fontId="23" fillId="0" borderId="105" xfId="0" applyFont="1" applyBorder="1" applyAlignment="1">
      <alignment vertical="top" wrapText="1"/>
    </xf>
    <xf numFmtId="0" fontId="27" fillId="0" borderId="89" xfId="0" applyFont="1" applyBorder="1" applyAlignment="1">
      <alignment vertical="top" wrapText="1"/>
    </xf>
    <xf numFmtId="0" fontId="0" fillId="10" borderId="156" xfId="0" applyFill="1" applyBorder="1" applyAlignment="1">
      <alignment horizontal="left" vertical="top" wrapText="1"/>
    </xf>
    <xf numFmtId="0" fontId="0" fillId="0" borderId="157" xfId="0" applyBorder="1" applyAlignment="1">
      <alignment vertical="top" wrapText="1"/>
    </xf>
    <xf numFmtId="0" fontId="0" fillId="0" borderId="154" xfId="0" applyFill="1" applyBorder="1" applyAlignment="1">
      <alignment vertical="top" wrapText="1"/>
    </xf>
    <xf numFmtId="0" fontId="2" fillId="10" borderId="89" xfId="0" applyFont="1" applyFill="1" applyBorder="1" applyAlignment="1">
      <alignment vertical="top" wrapText="1"/>
    </xf>
    <xf numFmtId="0" fontId="23" fillId="0" borderId="137" xfId="0" applyFont="1" applyBorder="1" applyAlignment="1">
      <alignment horizontal="left" vertical="top" wrapText="1"/>
    </xf>
    <xf numFmtId="0" fontId="23" fillId="0" borderId="116" xfId="0" applyFont="1" applyBorder="1" applyAlignment="1">
      <alignment vertical="top" wrapText="1"/>
    </xf>
    <xf numFmtId="0" fontId="23" fillId="0" borderId="118" xfId="0" applyFont="1" applyBorder="1" applyAlignment="1">
      <alignment vertical="top" wrapText="1"/>
    </xf>
    <xf numFmtId="0" fontId="23" fillId="0" borderId="89" xfId="0" applyFont="1" applyBorder="1" applyAlignment="1">
      <alignment vertical="top" wrapText="1"/>
    </xf>
    <xf numFmtId="0" fontId="23" fillId="0" borderId="89" xfId="0" applyFont="1" applyBorder="1" applyAlignment="1">
      <alignment horizontal="left" vertical="top" wrapText="1"/>
    </xf>
    <xf numFmtId="0" fontId="23" fillId="0" borderId="137" xfId="0" applyFont="1" applyBorder="1" applyAlignment="1">
      <alignment vertical="top" wrapText="1"/>
    </xf>
    <xf numFmtId="0" fontId="23" fillId="0" borderId="118" xfId="0" applyFont="1" applyFill="1" applyBorder="1" applyAlignment="1">
      <alignment vertical="top" wrapText="1"/>
    </xf>
    <xf numFmtId="0" fontId="0" fillId="0" borderId="158" xfId="0" applyBorder="1" applyAlignment="1">
      <alignment vertical="top" wrapText="1"/>
    </xf>
    <xf numFmtId="0" fontId="45" fillId="0" borderId="0" xfId="0" applyFont="1" applyAlignment="1">
      <alignment horizontal="left" vertical="center"/>
    </xf>
    <xf numFmtId="0" fontId="27" fillId="0" borderId="118" xfId="0" applyFont="1" applyBorder="1" applyAlignment="1">
      <alignment horizontal="left" vertical="top" wrapText="1"/>
    </xf>
    <xf numFmtId="0" fontId="0" fillId="0" borderId="137" xfId="0" applyBorder="1" applyAlignment="1">
      <alignment horizontal="left" vertical="top" wrapText="1"/>
    </xf>
    <xf numFmtId="0" fontId="0" fillId="0" borderId="0" xfId="0" applyAlignment="1">
      <alignment horizontal="left" vertical="top" wrapText="1"/>
    </xf>
    <xf numFmtId="0" fontId="0" fillId="0" borderId="159" xfId="0" applyBorder="1" applyAlignment="1">
      <alignment horizontal="left" vertical="top" wrapText="1"/>
    </xf>
    <xf numFmtId="0" fontId="2" fillId="0" borderId="137" xfId="0" applyFont="1" applyBorder="1" applyAlignment="1">
      <alignment horizontal="left" vertical="top" wrapText="1"/>
    </xf>
    <xf numFmtId="0" fontId="0" fillId="10" borderId="160" xfId="0" applyFill="1" applyBorder="1" applyAlignment="1">
      <alignment horizontal="left" vertical="top" wrapText="1"/>
    </xf>
    <xf numFmtId="0" fontId="0" fillId="10" borderId="138" xfId="0" applyFill="1" applyBorder="1" applyAlignment="1">
      <alignment horizontal="left" vertical="top" wrapText="1"/>
    </xf>
    <xf numFmtId="0" fontId="0" fillId="0" borderId="161" xfId="0" applyBorder="1" applyAlignment="1">
      <alignment horizontal="left" vertical="top" wrapText="1"/>
    </xf>
    <xf numFmtId="0" fontId="27" fillId="0" borderId="137" xfId="0" applyFont="1" applyBorder="1" applyAlignment="1">
      <alignment horizontal="left" vertical="top" wrapText="1"/>
    </xf>
    <xf numFmtId="0" fontId="0" fillId="0" borderId="145" xfId="0" applyBorder="1" applyAlignment="1">
      <alignment vertical="top" wrapText="1"/>
    </xf>
    <xf numFmtId="0" fontId="0" fillId="0" borderId="162" xfId="0" applyBorder="1" applyAlignment="1">
      <alignment vertical="top" wrapText="1"/>
    </xf>
    <xf numFmtId="0" fontId="0" fillId="0" borderId="116" xfId="0" applyBorder="1" applyAlignment="1">
      <alignment horizontal="left" vertical="top" wrapText="1"/>
    </xf>
    <xf numFmtId="0" fontId="0" fillId="0" borderId="163" xfId="0" applyBorder="1" applyAlignment="1">
      <alignment horizontal="left" vertical="top" wrapText="1"/>
    </xf>
    <xf numFmtId="0" fontId="0" fillId="0" borderId="165" xfId="0" applyFill="1" applyBorder="1" applyAlignment="1">
      <alignment horizontal="left" vertical="top" wrapText="1"/>
    </xf>
    <xf numFmtId="0" fontId="0" fillId="0" borderId="164" xfId="0" applyFill="1" applyBorder="1" applyAlignment="1">
      <alignment horizontal="left" vertical="top" wrapText="1"/>
    </xf>
    <xf numFmtId="0" fontId="23" fillId="0" borderId="116" xfId="0" applyFont="1" applyFill="1" applyBorder="1" applyAlignment="1">
      <alignment vertical="top" wrapText="1"/>
    </xf>
    <xf numFmtId="0" fontId="6" fillId="0" borderId="0" xfId="0" applyFont="1" applyAlignment="1">
      <alignment horizontal="center" vertical="center" wrapText="1"/>
    </xf>
    <xf numFmtId="0" fontId="0" fillId="10" borderId="164" xfId="0" applyFill="1" applyBorder="1" applyAlignment="1">
      <alignment horizontal="left" vertical="top" wrapText="1"/>
    </xf>
    <xf numFmtId="0" fontId="23" fillId="0" borderId="92" xfId="0" applyFont="1" applyFill="1" applyBorder="1" applyAlignment="1">
      <alignment vertical="top" wrapText="1"/>
    </xf>
    <xf numFmtId="0" fontId="47" fillId="0" borderId="0" xfId="0" applyFont="1" applyAlignment="1">
      <alignment vertical="center"/>
    </xf>
    <xf numFmtId="0" fontId="1" fillId="0" borderId="106" xfId="0" applyFont="1" applyBorder="1" applyAlignment="1">
      <alignment horizontal="left" vertical="top" wrapText="1"/>
    </xf>
  </cellXfs>
  <cellStyles count="12">
    <cellStyle name="Normal" xfId="0" builtinId="0"/>
    <cellStyle name="Normal 2" xfId="3" xr:uid="{EA02C25C-2FAC-4F92-AAA8-B8BA533D4300}"/>
    <cellStyle name="Normal 2 2" xfId="4" xr:uid="{0E314E42-BF47-474C-A23B-076D6C4AD7C5}"/>
    <cellStyle name="Normal 2 2 2" xfId="6" xr:uid="{D4BA5124-F3E3-4E3A-BD07-D548F9D2BDC4}"/>
    <cellStyle name="Normal 2 2 2 2" xfId="11" xr:uid="{40A686F9-130A-442E-8435-F4F80A9326D6}"/>
    <cellStyle name="Normal 2 2 3" xfId="9" xr:uid="{D1BB8D12-15E4-4160-8BA9-4DD8E1F25116}"/>
    <cellStyle name="Normal 2 3" xfId="5" xr:uid="{5DE6D013-28D2-41C9-B58F-BA950AF8FCA8}"/>
    <cellStyle name="Normal 2 3 2" xfId="10" xr:uid="{ED9D36C7-2F6C-4C90-A79A-891DEF15F3A7}"/>
    <cellStyle name="Normal 2 4" xfId="8" xr:uid="{A1B81247-9F79-4E92-9D60-8F7668C62706}"/>
    <cellStyle name="Normal 3" xfId="1" xr:uid="{5554BD74-EFE9-4D62-BE3B-8E48C8377152}"/>
    <cellStyle name="Normal 4" xfId="7" xr:uid="{30D45D92-EA7E-4BAB-96E0-0F8F81108C1B}"/>
    <cellStyle name="Percent 2" xfId="2" xr:uid="{B391E12A-7B47-422F-ACBC-8D773B926728}"/>
  </cellStyles>
  <dxfs count="2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7"/></Relationships>
</file>

<file path=xl/_rels/comments2.xml.rels><?xml version="1.0" encoding="UTF-8" standalone="yes"?>
<Relationships xmlns="http://schemas.openxmlformats.org/package/2006/relationships"><Relationship Id="rId1" Type="http://customschemas.google.com/relationships/workbookmetadata" Target="commentsmeta4"/></Relationships>
</file>

<file path=xl/_rels/comments3.xml.rels><?xml version="1.0" encoding="UTF-8" standalone="yes"?>
<Relationships xmlns="http://schemas.openxmlformats.org/package/2006/relationships"><Relationship Id="rId1" Type="http://customschemas.google.com/relationships/workbookmetadata" Target="commentsmeta5"/></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comments6.xml.rels><?xml version="1.0" encoding="UTF-8" standalone="yes"?>
<Relationships xmlns="http://schemas.openxmlformats.org/package/2006/relationships"><Relationship Id="rId1" Type="http://customschemas.google.com/relationships/workbookmetadata" Target="commentsmeta1"/></Relationships>
</file>

<file path=xl/_rels/comments9.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F1000"/>
  <sheetViews>
    <sheetView workbookViewId="0">
      <selection activeCell="F2" sqref="F2:F19"/>
    </sheetView>
  </sheetViews>
  <sheetFormatPr defaultColWidth="14.42578125" defaultRowHeight="15" customHeight="1" x14ac:dyDescent="0.25"/>
  <cols>
    <col min="1" max="1" width="35.28515625" customWidth="1"/>
    <col min="2" max="2" width="13.28515625" customWidth="1"/>
    <col min="3" max="5" width="12.85546875" customWidth="1"/>
    <col min="6" max="6" width="151.28515625" customWidth="1"/>
  </cols>
  <sheetData>
    <row r="1" spans="1:6" ht="14.25" customHeight="1" x14ac:dyDescent="0.25">
      <c r="A1" s="1" t="s">
        <v>0</v>
      </c>
      <c r="B1" s="1" t="s">
        <v>1</v>
      </c>
      <c r="C1" s="1" t="s">
        <v>2</v>
      </c>
      <c r="D1" s="2" t="s">
        <v>3</v>
      </c>
      <c r="E1" s="2" t="s">
        <v>4</v>
      </c>
    </row>
    <row r="2" spans="1:6" ht="14.25" customHeight="1" x14ac:dyDescent="0.25">
      <c r="A2" s="1" t="s">
        <v>5</v>
      </c>
      <c r="B2" s="413">
        <v>20221005001</v>
      </c>
      <c r="C2" s="1"/>
      <c r="D2" s="2"/>
      <c r="E2" s="2">
        <v>1</v>
      </c>
      <c r="F2" t="str">
        <f>"INSERT INTO `hr_kpi_type` (`KPI_TYPE_ID`, `TYPE_NAME`,`DESCRIPTION`, `COMPANY`,`NUMBER_INDEX`) VALUES ('"&amp;B2&amp;"', '"&amp;A2&amp;"', '"&amp;C2&amp;"', '"&amp;D2&amp;"', '"&amp;E2&amp;"'); "</f>
        <v xml:space="preserve">INSERT INTO `hr_kpi_type` (`KPI_TYPE_ID`, `TYPE_NAME`,`DESCRIPTION`, `COMPANY`,`NUMBER_INDEX`) VALUES ('20221005001', 'Sasaran Kinerja', '', '', '1'); </v>
      </c>
    </row>
    <row r="3" spans="1:6" ht="14.25" customHeight="1" x14ac:dyDescent="0.25">
      <c r="A3" s="1" t="s">
        <v>7</v>
      </c>
      <c r="B3" s="413">
        <v>20221005002</v>
      </c>
      <c r="C3" s="1"/>
      <c r="D3" s="2"/>
      <c r="E3" s="2">
        <v>2</v>
      </c>
      <c r="F3" t="str">
        <f t="shared" ref="F3:F19" si="0">"INSERT INTO `hr_kpi_type` (`KPI_TYPE_ID`, `TYPE_NAME`,`DESCRIPTION`, `COMPANY`,`NUMBER_INDEX`) VALUES ('"&amp;B3&amp;"', '"&amp;A3&amp;"', '"&amp;C3&amp;"', '"&amp;D3&amp;"', '"&amp;E3&amp;"'); "</f>
        <v xml:space="preserve">INSERT INTO `hr_kpi_type` (`KPI_TYPE_ID`, `TYPE_NAME`,`DESCRIPTION`, `COMPANY`,`NUMBER_INDEX`) VALUES ('20221005002', 'Sasaran Kinerja Berdasarkan Tugas Pokok', '', '', '2'); </v>
      </c>
    </row>
    <row r="4" spans="1:6" ht="14.25" customHeight="1" x14ac:dyDescent="0.25">
      <c r="A4" s="1" t="s">
        <v>8</v>
      </c>
      <c r="B4" s="413">
        <v>20221005003</v>
      </c>
      <c r="C4" s="1"/>
      <c r="D4" s="2"/>
      <c r="E4" s="2">
        <v>3</v>
      </c>
      <c r="F4" t="str">
        <f t="shared" si="0"/>
        <v xml:space="preserve">INSERT INTO `hr_kpi_type` (`KPI_TYPE_ID`, `TYPE_NAME`,`DESCRIPTION`, `COMPANY`,`NUMBER_INDEX`) VALUES ('20221005003', 'Sasaran Kinerja Berdasarkan Inisiatif Strategis atau Tugas Ad-hoc', '', '', '3'); </v>
      </c>
    </row>
    <row r="5" spans="1:6" ht="14.25" customHeight="1" x14ac:dyDescent="0.25">
      <c r="A5" s="1" t="s">
        <v>2096</v>
      </c>
      <c r="B5" s="413">
        <v>20221005004</v>
      </c>
      <c r="C5" s="1"/>
      <c r="D5" s="1"/>
      <c r="E5" s="2">
        <v>4</v>
      </c>
      <c r="F5" t="str">
        <f t="shared" si="0"/>
        <v xml:space="preserve">INSERT INTO `hr_kpi_type` (`KPI_TYPE_ID`, `TYPE_NAME`,`DESCRIPTION`, `COMPANY`,`NUMBER_INDEX`) VALUES ('20221005004', 'Divisi Kepatuhan', '', '', '4'); </v>
      </c>
    </row>
    <row r="6" spans="1:6" ht="14.25" customHeight="1" x14ac:dyDescent="0.25">
      <c r="A6" s="1" t="s">
        <v>2097</v>
      </c>
      <c r="B6" s="413">
        <v>20221005005</v>
      </c>
      <c r="C6" s="1"/>
      <c r="D6" s="1"/>
      <c r="E6" s="2">
        <v>5</v>
      </c>
      <c r="F6" t="str">
        <f t="shared" si="0"/>
        <v xml:space="preserve">INSERT INTO `hr_kpi_type` (`KPI_TYPE_ID`, `TYPE_NAME`,`DESCRIPTION`, `COMPANY`,`NUMBER_INDEX`) VALUES ('20221005005', 'Divisi Dana &amp; Jasa', '', '', '5'); </v>
      </c>
    </row>
    <row r="7" spans="1:6" ht="14.25" customHeight="1" x14ac:dyDescent="0.25">
      <c r="A7" s="1" t="s">
        <v>2098</v>
      </c>
      <c r="B7" s="413">
        <v>20221005006</v>
      </c>
      <c r="C7" s="1"/>
      <c r="D7" s="1"/>
      <c r="E7" s="2">
        <v>6</v>
      </c>
      <c r="F7" t="str">
        <f t="shared" si="0"/>
        <v xml:space="preserve">INSERT INTO `hr_kpi_type` (`KPI_TYPE_ID`, `TYPE_NAME`,`DESCRIPTION`, `COMPANY`,`NUMBER_INDEX`) VALUES ('20221005006', 'Divisi Kredit', '', '', '6'); </v>
      </c>
    </row>
    <row r="8" spans="1:6" ht="14.25" customHeight="1" x14ac:dyDescent="0.25">
      <c r="A8" s="1" t="s">
        <v>2099</v>
      </c>
      <c r="B8" s="413">
        <v>20221005007</v>
      </c>
      <c r="C8" s="1"/>
      <c r="D8" s="1"/>
      <c r="E8" s="2">
        <v>7</v>
      </c>
      <c r="F8" t="str">
        <f t="shared" si="0"/>
        <v xml:space="preserve">INSERT INTO `hr_kpi_type` (`KPI_TYPE_ID`, `TYPE_NAME`,`DESCRIPTION`, `COMPANY`,`NUMBER_INDEX`) VALUES ('20221005007', 'Divisi Manajemen Risiko', '', '', '7'); </v>
      </c>
    </row>
    <row r="9" spans="1:6" ht="14.25" customHeight="1" x14ac:dyDescent="0.25">
      <c r="A9" s="1" t="s">
        <v>2100</v>
      </c>
      <c r="B9" s="413">
        <v>20221005008</v>
      </c>
      <c r="C9" s="1"/>
      <c r="D9" s="1"/>
      <c r="E9" s="2">
        <v>8</v>
      </c>
      <c r="F9" t="str">
        <f t="shared" si="0"/>
        <v xml:space="preserve">INSERT INTO `hr_kpi_type` (`KPI_TYPE_ID`, `TYPE_NAME`,`DESCRIPTION`, `COMPANY`,`NUMBER_INDEX`) VALUES ('20221005008', 'Divisi Sumber Daya Manusia', '', '', '8'); </v>
      </c>
    </row>
    <row r="10" spans="1:6" ht="14.25" customHeight="1" x14ac:dyDescent="0.25">
      <c r="A10" s="1" t="s">
        <v>2101</v>
      </c>
      <c r="B10" s="413">
        <v>20221005009</v>
      </c>
      <c r="C10" s="1"/>
      <c r="D10" s="1"/>
      <c r="E10" s="2">
        <v>9</v>
      </c>
      <c r="F10" t="str">
        <f t="shared" si="0"/>
        <v xml:space="preserve">INSERT INTO `hr_kpi_type` (`KPI_TYPE_ID`, `TYPE_NAME`,`DESCRIPTION`, `COMPANY`,`NUMBER_INDEX`) VALUES ('20221005009', 'Divisi Treasury', '', '', '9'); </v>
      </c>
    </row>
    <row r="11" spans="1:6" ht="14.25" customHeight="1" x14ac:dyDescent="0.25">
      <c r="A11" s="1" t="s">
        <v>2102</v>
      </c>
      <c r="B11" s="413">
        <v>20221005010</v>
      </c>
      <c r="C11" s="1"/>
      <c r="D11" s="1"/>
      <c r="E11" s="2">
        <v>10</v>
      </c>
      <c r="F11" t="str">
        <f t="shared" si="0"/>
        <v xml:space="preserve">INSERT INTO `hr_kpi_type` (`KPI_TYPE_ID`, `TYPE_NAME`,`DESCRIPTION`, `COMPANY`,`NUMBER_INDEX`) VALUES ('20221005010', 'Divisi Umum &amp; Kesekretariatan', '', '', '10'); </v>
      </c>
    </row>
    <row r="12" spans="1:6" ht="14.25" customHeight="1" x14ac:dyDescent="0.25">
      <c r="A12" s="3" t="s">
        <v>2103</v>
      </c>
      <c r="B12" s="413">
        <v>20221005011</v>
      </c>
      <c r="C12" s="1"/>
      <c r="D12" s="1"/>
      <c r="E12" s="2">
        <v>11</v>
      </c>
      <c r="F12" t="str">
        <f t="shared" si="0"/>
        <v xml:space="preserve">INSERT INTO `hr_kpi_type` (`KPI_TYPE_ID`, `TYPE_NAME`,`DESCRIPTION`, `COMPANY`,`NUMBER_INDEX`) VALUES ('20221005011', 'Divisi Teknologi Informasi', '', '', '11'); </v>
      </c>
    </row>
    <row r="13" spans="1:6" ht="14.25" customHeight="1" x14ac:dyDescent="0.25">
      <c r="A13" s="1" t="s">
        <v>2104</v>
      </c>
      <c r="B13" s="413">
        <v>20221005012</v>
      </c>
      <c r="C13" s="1"/>
      <c r="D13" s="1"/>
      <c r="E13" s="2">
        <v>12</v>
      </c>
      <c r="F13" t="str">
        <f t="shared" si="0"/>
        <v xml:space="preserve">INSERT INTO `hr_kpi_type` (`KPI_TYPE_ID`, `TYPE_NAME`,`DESCRIPTION`, `COMPANY`,`NUMBER_INDEX`) VALUES ('20221005012', 'KC Kelas 1-2', '', '', '12'); </v>
      </c>
    </row>
    <row r="14" spans="1:6" ht="14.25" customHeight="1" x14ac:dyDescent="0.25">
      <c r="A14" s="1" t="s">
        <v>2105</v>
      </c>
      <c r="B14" s="413">
        <v>20221005013</v>
      </c>
      <c r="C14" s="1"/>
      <c r="D14" s="1"/>
      <c r="E14" s="2">
        <v>13</v>
      </c>
      <c r="F14" t="str">
        <f t="shared" si="0"/>
        <v xml:space="preserve">INSERT INTO `hr_kpi_type` (`KPI_TYPE_ID`, `TYPE_NAME`,`DESCRIPTION`, `COMPANY`,`NUMBER_INDEX`) VALUES ('20221005013', 'KC Kelas 3 - 4', '', '', '13'); </v>
      </c>
    </row>
    <row r="15" spans="1:6" ht="14.25" customHeight="1" x14ac:dyDescent="0.25">
      <c r="A15" s="1" t="s">
        <v>2106</v>
      </c>
      <c r="B15" s="413">
        <v>20221005014</v>
      </c>
      <c r="C15" s="1"/>
      <c r="D15" s="1"/>
      <c r="E15" s="2">
        <v>14</v>
      </c>
      <c r="F15" t="str">
        <f t="shared" si="0"/>
        <v xml:space="preserve">INSERT INTO `hr_kpi_type` (`KPI_TYPE_ID`, `TYPE_NAME`,`DESCRIPTION`, `COMPANY`,`NUMBER_INDEX`) VALUES ('20221005014', 'KCP Kelas 1-2', '', '', '14'); </v>
      </c>
    </row>
    <row r="16" spans="1:6" ht="14.25" customHeight="1" x14ac:dyDescent="0.25">
      <c r="A16" s="1" t="s">
        <v>2107</v>
      </c>
      <c r="B16" s="413">
        <v>20221005015</v>
      </c>
      <c r="C16" s="1"/>
      <c r="D16" s="1"/>
      <c r="E16" s="2">
        <v>15</v>
      </c>
      <c r="F16" t="str">
        <f t="shared" si="0"/>
        <v xml:space="preserve">INSERT INTO `hr_kpi_type` (`KPI_TYPE_ID`, `TYPE_NAME`,`DESCRIPTION`, `COMPANY`,`NUMBER_INDEX`) VALUES ('20221005015', 'KCP Kelas 3-4 ', '', '', '15'); </v>
      </c>
    </row>
    <row r="17" spans="1:6" ht="14.25" customHeight="1" x14ac:dyDescent="0.25">
      <c r="A17" s="1" t="s">
        <v>2108</v>
      </c>
      <c r="B17" s="413">
        <v>20221005016</v>
      </c>
      <c r="C17" s="1"/>
      <c r="D17" s="1"/>
      <c r="E17" s="2">
        <v>16</v>
      </c>
      <c r="F17" t="str">
        <f t="shared" si="0"/>
        <v xml:space="preserve">INSERT INTO `hr_kpi_type` (`KPI_TYPE_ID`, `TYPE_NAME`,`DESCRIPTION`, `COMPANY`,`NUMBER_INDEX`) VALUES ('20221005016', 'Divisi Operasional Keuangan&amp;Akuntansi', '', '', '16'); </v>
      </c>
    </row>
    <row r="18" spans="1:6" ht="14.25" customHeight="1" x14ac:dyDescent="0.25">
      <c r="A18" s="1" t="s">
        <v>2109</v>
      </c>
      <c r="B18" s="413">
        <v>20221005017</v>
      </c>
      <c r="C18" s="1"/>
      <c r="D18" s="1"/>
      <c r="E18" s="2">
        <v>17</v>
      </c>
      <c r="F18" t="str">
        <f t="shared" si="0"/>
        <v xml:space="preserve">INSERT INTO `hr_kpi_type` (`KPI_TYPE_ID`, `TYPE_NAME`,`DESCRIPTION`, `COMPANY`,`NUMBER_INDEX`) VALUES ('20221005017', 'Divisi Perencanaan Strategis', '', '', '17'); </v>
      </c>
    </row>
    <row r="19" spans="1:6" ht="14.25" customHeight="1" x14ac:dyDescent="0.25">
      <c r="A19" s="1" t="s">
        <v>2110</v>
      </c>
      <c r="B19" s="413">
        <v>20221005018</v>
      </c>
      <c r="C19" s="1"/>
      <c r="D19" s="1"/>
      <c r="E19" s="2">
        <v>18</v>
      </c>
      <c r="F19" t="str">
        <f t="shared" si="0"/>
        <v xml:space="preserve">INSERT INTO `hr_kpi_type` (`KPI_TYPE_ID`, `TYPE_NAME`,`DESCRIPTION`, `COMPANY`,`NUMBER_INDEX`) VALUES ('20221005018', 'Divisi Satuan Kerja Audit Intern dan Anti Fraud', '', '', '18'); </v>
      </c>
    </row>
    <row r="20" spans="1:6" ht="14.25" customHeight="1" x14ac:dyDescent="0.25">
      <c r="A20" s="1"/>
      <c r="B20" s="1"/>
      <c r="C20" s="1"/>
      <c r="D20" s="1"/>
      <c r="E20" s="1"/>
    </row>
    <row r="21" spans="1:6" ht="14.25" customHeight="1" x14ac:dyDescent="0.25">
      <c r="A21" s="1"/>
      <c r="B21" s="1"/>
      <c r="C21" s="1"/>
      <c r="D21" s="1"/>
      <c r="E21" s="1"/>
    </row>
    <row r="22" spans="1:6" ht="14.25" customHeight="1" x14ac:dyDescent="0.25">
      <c r="A22" s="1"/>
      <c r="B22" s="1"/>
      <c r="C22" s="1"/>
      <c r="D22" s="1"/>
      <c r="E22" s="1"/>
    </row>
    <row r="23" spans="1:6" ht="14.25" customHeight="1" x14ac:dyDescent="0.25">
      <c r="A23" s="1"/>
      <c r="B23" s="1"/>
      <c r="C23" s="1"/>
      <c r="D23" s="1"/>
      <c r="E23" s="1"/>
    </row>
    <row r="24" spans="1:6" ht="14.25" customHeight="1" x14ac:dyDescent="0.25">
      <c r="A24" s="1"/>
      <c r="B24" s="1"/>
      <c r="C24" s="1"/>
      <c r="D24" s="1"/>
      <c r="E24" s="1"/>
    </row>
    <row r="25" spans="1:6" ht="14.25" customHeight="1" x14ac:dyDescent="0.25">
      <c r="A25" s="1"/>
      <c r="B25" s="1"/>
      <c r="C25" s="1"/>
      <c r="D25" s="1"/>
      <c r="E25" s="1"/>
    </row>
    <row r="26" spans="1:6" ht="14.25" customHeight="1" x14ac:dyDescent="0.25">
      <c r="A26" s="1"/>
      <c r="B26" s="1"/>
      <c r="C26" s="1"/>
      <c r="D26" s="1"/>
      <c r="E26" s="1"/>
    </row>
    <row r="27" spans="1:6" ht="14.25" customHeight="1" x14ac:dyDescent="0.25">
      <c r="A27" s="1"/>
      <c r="B27" s="1"/>
      <c r="C27" s="1"/>
      <c r="D27" s="1"/>
      <c r="E27" s="1"/>
    </row>
    <row r="28" spans="1:6" ht="14.25" customHeight="1" x14ac:dyDescent="0.25">
      <c r="A28" s="1"/>
      <c r="B28" s="1"/>
      <c r="C28" s="1"/>
      <c r="D28" s="1"/>
      <c r="E28" s="1"/>
    </row>
    <row r="29" spans="1:6" ht="14.25" customHeight="1" x14ac:dyDescent="0.25">
      <c r="A29" s="1"/>
      <c r="B29" s="1"/>
      <c r="C29" s="1"/>
      <c r="D29" s="1"/>
      <c r="E29" s="1"/>
    </row>
    <row r="30" spans="1:6" ht="14.25" customHeight="1" x14ac:dyDescent="0.25">
      <c r="A30" s="1"/>
      <c r="B30" s="1"/>
      <c r="C30" s="1"/>
      <c r="D30" s="1"/>
      <c r="E30" s="1"/>
    </row>
    <row r="31" spans="1:6" ht="14.25" customHeight="1" x14ac:dyDescent="0.25">
      <c r="A31" s="1"/>
      <c r="B31" s="1"/>
      <c r="C31" s="1"/>
      <c r="D31" s="1"/>
      <c r="E31" s="1"/>
    </row>
    <row r="32" spans="1:6" ht="14.25" customHeight="1" x14ac:dyDescent="0.25">
      <c r="A32" s="1"/>
      <c r="B32" s="1"/>
      <c r="C32" s="1"/>
      <c r="D32" s="1"/>
      <c r="E32" s="1"/>
    </row>
    <row r="33" spans="1:5" ht="14.25" customHeight="1" x14ac:dyDescent="0.25">
      <c r="A33" s="1"/>
      <c r="B33" s="1"/>
      <c r="C33" s="1"/>
      <c r="D33" s="1"/>
      <c r="E33" s="1"/>
    </row>
    <row r="34" spans="1:5" ht="14.25" customHeight="1" x14ac:dyDescent="0.25">
      <c r="A34" s="1"/>
      <c r="B34" s="1"/>
      <c r="C34" s="1"/>
      <c r="D34" s="1"/>
      <c r="E34" s="1"/>
    </row>
    <row r="35" spans="1:5" ht="14.25" customHeight="1" x14ac:dyDescent="0.25">
      <c r="A35" s="1"/>
      <c r="B35" s="1"/>
      <c r="C35" s="1"/>
      <c r="D35" s="1"/>
      <c r="E35" s="1"/>
    </row>
    <row r="36" spans="1:5" ht="14.25" customHeight="1" x14ac:dyDescent="0.25">
      <c r="A36" s="1"/>
      <c r="B36" s="1"/>
      <c r="C36" s="1"/>
      <c r="D36" s="1"/>
      <c r="E36" s="1"/>
    </row>
    <row r="37" spans="1:5" ht="14.25" customHeight="1" x14ac:dyDescent="0.25">
      <c r="A37" s="1"/>
      <c r="B37" s="1"/>
      <c r="C37" s="1"/>
      <c r="D37" s="1"/>
      <c r="E37" s="1"/>
    </row>
    <row r="38" spans="1:5" ht="14.25" customHeight="1" x14ac:dyDescent="0.25">
      <c r="A38" s="1"/>
      <c r="B38" s="1"/>
      <c r="C38" s="1"/>
      <c r="D38" s="1"/>
      <c r="E38" s="1"/>
    </row>
    <row r="39" spans="1:5" ht="14.25" customHeight="1" x14ac:dyDescent="0.25">
      <c r="A39" s="1"/>
      <c r="B39" s="1"/>
      <c r="C39" s="1"/>
      <c r="D39" s="1"/>
      <c r="E39" s="1"/>
    </row>
    <row r="40" spans="1:5" ht="14.25" customHeight="1" x14ac:dyDescent="0.25">
      <c r="A40" s="1"/>
      <c r="B40" s="1"/>
      <c r="C40" s="1"/>
      <c r="D40" s="1"/>
      <c r="E40" s="1"/>
    </row>
    <row r="41" spans="1:5" ht="14.25" customHeight="1" x14ac:dyDescent="0.25">
      <c r="A41" s="1"/>
      <c r="B41" s="1"/>
      <c r="C41" s="1"/>
      <c r="D41" s="1"/>
      <c r="E41" s="1"/>
    </row>
    <row r="42" spans="1:5" ht="14.25" customHeight="1" x14ac:dyDescent="0.25">
      <c r="A42" s="1"/>
      <c r="B42" s="1"/>
      <c r="C42" s="1"/>
      <c r="D42" s="1"/>
      <c r="E42" s="1"/>
    </row>
    <row r="43" spans="1:5" ht="14.25" customHeight="1" x14ac:dyDescent="0.25">
      <c r="A43" s="1"/>
      <c r="B43" s="1"/>
      <c r="C43" s="1"/>
      <c r="D43" s="1"/>
      <c r="E43" s="1"/>
    </row>
    <row r="44" spans="1:5" ht="14.25" customHeight="1" x14ac:dyDescent="0.25">
      <c r="A44" s="1"/>
      <c r="B44" s="1"/>
      <c r="C44" s="1"/>
      <c r="D44" s="1"/>
      <c r="E44" s="1"/>
    </row>
    <row r="45" spans="1:5" ht="14.25" customHeight="1" x14ac:dyDescent="0.25">
      <c r="A45" s="1"/>
      <c r="B45" s="1"/>
      <c r="C45" s="1"/>
      <c r="D45" s="1"/>
      <c r="E45" s="1"/>
    </row>
    <row r="46" spans="1:5" ht="14.25" customHeight="1" x14ac:dyDescent="0.25">
      <c r="A46" s="1"/>
      <c r="B46" s="1"/>
      <c r="C46" s="1"/>
      <c r="D46" s="1"/>
      <c r="E46" s="1"/>
    </row>
    <row r="47" spans="1:5" ht="14.25" customHeight="1" x14ac:dyDescent="0.25">
      <c r="A47" s="1"/>
      <c r="B47" s="1"/>
      <c r="C47" s="1"/>
      <c r="D47" s="1"/>
      <c r="E47" s="1"/>
    </row>
    <row r="48" spans="1:5" ht="14.25" customHeight="1" x14ac:dyDescent="0.25">
      <c r="A48" s="1"/>
      <c r="B48" s="1"/>
      <c r="C48" s="1"/>
      <c r="D48" s="1"/>
      <c r="E48" s="1"/>
    </row>
    <row r="49" spans="1:5" ht="14.25" customHeight="1" x14ac:dyDescent="0.25">
      <c r="A49" s="1"/>
      <c r="B49" s="1"/>
      <c r="C49" s="1"/>
      <c r="D49" s="1"/>
      <c r="E49" s="1"/>
    </row>
    <row r="50" spans="1:5" ht="14.25" customHeight="1" x14ac:dyDescent="0.25">
      <c r="A50" s="1"/>
      <c r="B50" s="1"/>
      <c r="C50" s="1"/>
      <c r="D50" s="1"/>
      <c r="E50" s="1"/>
    </row>
    <row r="51" spans="1:5" ht="14.25" customHeight="1" x14ac:dyDescent="0.25">
      <c r="A51" s="1"/>
      <c r="B51" s="1"/>
      <c r="C51" s="1"/>
      <c r="D51" s="1"/>
      <c r="E51" s="1"/>
    </row>
    <row r="52" spans="1:5" ht="14.25" customHeight="1" x14ac:dyDescent="0.25">
      <c r="A52" s="1"/>
      <c r="B52" s="1"/>
      <c r="C52" s="1"/>
      <c r="D52" s="1"/>
      <c r="E52" s="1"/>
    </row>
    <row r="53" spans="1:5" ht="14.25" customHeight="1" x14ac:dyDescent="0.25">
      <c r="A53" s="1"/>
      <c r="B53" s="1"/>
      <c r="C53" s="1"/>
      <c r="D53" s="1"/>
      <c r="E53" s="1"/>
    </row>
    <row r="54" spans="1:5" ht="14.25" customHeight="1" x14ac:dyDescent="0.25">
      <c r="A54" s="1"/>
      <c r="B54" s="1"/>
      <c r="C54" s="1"/>
      <c r="D54" s="1"/>
      <c r="E54" s="1"/>
    </row>
    <row r="55" spans="1:5" ht="14.25" customHeight="1" x14ac:dyDescent="0.25">
      <c r="A55" s="1"/>
      <c r="B55" s="1"/>
      <c r="C55" s="1"/>
      <c r="D55" s="1"/>
      <c r="E55" s="1"/>
    </row>
    <row r="56" spans="1:5" ht="14.25" customHeight="1" x14ac:dyDescent="0.25">
      <c r="A56" s="1"/>
      <c r="B56" s="1"/>
      <c r="C56" s="1"/>
      <c r="D56" s="1"/>
      <c r="E56" s="1"/>
    </row>
    <row r="57" spans="1:5" ht="14.25" customHeight="1" x14ac:dyDescent="0.25">
      <c r="A57" s="1"/>
      <c r="B57" s="1"/>
      <c r="C57" s="1"/>
      <c r="D57" s="1"/>
      <c r="E57" s="1"/>
    </row>
    <row r="58" spans="1:5" ht="14.25" customHeight="1" x14ac:dyDescent="0.25">
      <c r="A58" s="1"/>
      <c r="B58" s="1"/>
      <c r="C58" s="1"/>
      <c r="D58" s="1"/>
      <c r="E58" s="1"/>
    </row>
    <row r="59" spans="1:5" ht="14.25" customHeight="1" x14ac:dyDescent="0.25">
      <c r="A59" s="1"/>
      <c r="B59" s="1"/>
      <c r="C59" s="1"/>
      <c r="D59" s="1"/>
      <c r="E59" s="1"/>
    </row>
    <row r="60" spans="1:5" ht="14.25" customHeight="1" x14ac:dyDescent="0.25">
      <c r="A60" s="1"/>
      <c r="B60" s="1"/>
      <c r="C60" s="1"/>
      <c r="D60" s="1"/>
      <c r="E60" s="1"/>
    </row>
    <row r="61" spans="1:5" ht="14.25" customHeight="1" x14ac:dyDescent="0.25">
      <c r="A61" s="1"/>
      <c r="B61" s="1"/>
      <c r="C61" s="1"/>
      <c r="D61" s="1"/>
      <c r="E61" s="1"/>
    </row>
    <row r="62" spans="1:5" ht="14.25" customHeight="1" x14ac:dyDescent="0.25">
      <c r="A62" s="1"/>
      <c r="B62" s="1"/>
      <c r="C62" s="1"/>
      <c r="D62" s="1"/>
      <c r="E62" s="1"/>
    </row>
    <row r="63" spans="1:5" ht="14.25" customHeight="1" x14ac:dyDescent="0.25">
      <c r="A63" s="1"/>
      <c r="B63" s="1"/>
      <c r="C63" s="1"/>
      <c r="D63" s="1"/>
      <c r="E63" s="1"/>
    </row>
    <row r="64" spans="1:5" ht="14.25" customHeight="1" x14ac:dyDescent="0.25">
      <c r="A64" s="1"/>
      <c r="B64" s="1"/>
      <c r="C64" s="1"/>
      <c r="D64" s="1"/>
      <c r="E64" s="1"/>
    </row>
    <row r="65" spans="1:5" ht="14.25" customHeight="1" x14ac:dyDescent="0.25">
      <c r="A65" s="1"/>
      <c r="B65" s="1"/>
      <c r="C65" s="1"/>
      <c r="D65" s="1"/>
      <c r="E65" s="1"/>
    </row>
    <row r="66" spans="1:5" ht="14.25" customHeight="1" x14ac:dyDescent="0.25">
      <c r="A66" s="1"/>
      <c r="B66" s="1"/>
      <c r="C66" s="1"/>
      <c r="D66" s="1"/>
      <c r="E66" s="1"/>
    </row>
    <row r="67" spans="1:5" ht="14.25" customHeight="1" x14ac:dyDescent="0.25">
      <c r="A67" s="1"/>
      <c r="B67" s="1"/>
      <c r="C67" s="1"/>
      <c r="D67" s="1"/>
      <c r="E67" s="1"/>
    </row>
    <row r="68" spans="1:5" ht="14.25" customHeight="1" x14ac:dyDescent="0.25">
      <c r="A68" s="1"/>
      <c r="B68" s="1"/>
      <c r="C68" s="1"/>
      <c r="D68" s="1"/>
      <c r="E68" s="1"/>
    </row>
    <row r="69" spans="1:5" ht="14.25" customHeight="1" x14ac:dyDescent="0.25">
      <c r="A69" s="1"/>
      <c r="B69" s="1"/>
      <c r="C69" s="1"/>
      <c r="D69" s="1"/>
      <c r="E69" s="1"/>
    </row>
    <row r="70" spans="1:5" ht="14.25" customHeight="1" x14ac:dyDescent="0.25">
      <c r="A70" s="1"/>
      <c r="B70" s="1"/>
      <c r="C70" s="1"/>
      <c r="D70" s="1"/>
      <c r="E70" s="1"/>
    </row>
    <row r="71" spans="1:5" ht="14.25" customHeight="1" x14ac:dyDescent="0.25">
      <c r="A71" s="1"/>
      <c r="B71" s="1"/>
      <c r="C71" s="1"/>
      <c r="D71" s="1"/>
      <c r="E71" s="1"/>
    </row>
    <row r="72" spans="1:5" ht="14.25" customHeight="1" x14ac:dyDescent="0.25">
      <c r="A72" s="1"/>
      <c r="B72" s="1"/>
      <c r="C72" s="1"/>
      <c r="D72" s="1"/>
      <c r="E72" s="1"/>
    </row>
    <row r="73" spans="1:5" ht="14.25" customHeight="1" x14ac:dyDescent="0.25">
      <c r="A73" s="1"/>
      <c r="B73" s="1"/>
      <c r="C73" s="1"/>
      <c r="D73" s="1"/>
      <c r="E73" s="1"/>
    </row>
    <row r="74" spans="1:5" ht="14.25" customHeight="1" x14ac:dyDescent="0.25">
      <c r="A74" s="1"/>
      <c r="B74" s="1"/>
      <c r="C74" s="1"/>
      <c r="D74" s="1"/>
      <c r="E74" s="1"/>
    </row>
    <row r="75" spans="1:5" ht="14.25" customHeight="1" x14ac:dyDescent="0.25">
      <c r="A75" s="1"/>
      <c r="B75" s="1"/>
      <c r="C75" s="1"/>
      <c r="D75" s="1"/>
      <c r="E75" s="1"/>
    </row>
    <row r="76" spans="1:5" ht="14.25" customHeight="1" x14ac:dyDescent="0.25">
      <c r="A76" s="1"/>
      <c r="B76" s="1"/>
      <c r="C76" s="1"/>
      <c r="D76" s="1"/>
      <c r="E76" s="1"/>
    </row>
    <row r="77" spans="1:5" ht="14.25" customHeight="1" x14ac:dyDescent="0.25">
      <c r="A77" s="1"/>
      <c r="B77" s="1"/>
      <c r="C77" s="1"/>
      <c r="D77" s="1"/>
      <c r="E77" s="1"/>
    </row>
    <row r="78" spans="1:5" ht="14.25" customHeight="1" x14ac:dyDescent="0.25">
      <c r="A78" s="1"/>
      <c r="B78" s="1"/>
      <c r="C78" s="1"/>
      <c r="D78" s="1"/>
      <c r="E78" s="1"/>
    </row>
    <row r="79" spans="1:5" ht="14.25" customHeight="1" x14ac:dyDescent="0.25">
      <c r="A79" s="1"/>
      <c r="B79" s="1"/>
      <c r="C79" s="1"/>
      <c r="D79" s="1"/>
      <c r="E79" s="1"/>
    </row>
    <row r="80" spans="1:5" ht="14.25" customHeight="1" x14ac:dyDescent="0.25">
      <c r="A80" s="1"/>
      <c r="B80" s="1"/>
      <c r="C80" s="1"/>
      <c r="D80" s="1"/>
      <c r="E80" s="1"/>
    </row>
    <row r="81" spans="1:5" ht="14.25" customHeight="1" x14ac:dyDescent="0.25">
      <c r="A81" s="1"/>
      <c r="B81" s="1"/>
      <c r="C81" s="1"/>
      <c r="D81" s="1"/>
      <c r="E81" s="1"/>
    </row>
    <row r="82" spans="1:5" ht="14.25" customHeight="1" x14ac:dyDescent="0.25">
      <c r="A82" s="1"/>
      <c r="B82" s="1"/>
      <c r="C82" s="1"/>
      <c r="D82" s="1"/>
      <c r="E82" s="1"/>
    </row>
    <row r="83" spans="1:5" ht="14.25" customHeight="1" x14ac:dyDescent="0.25">
      <c r="A83" s="1"/>
      <c r="B83" s="1"/>
      <c r="C83" s="1"/>
      <c r="D83" s="1"/>
      <c r="E83" s="1"/>
    </row>
    <row r="84" spans="1:5" ht="14.25" customHeight="1" x14ac:dyDescent="0.25">
      <c r="A84" s="1"/>
      <c r="B84" s="1"/>
      <c r="C84" s="1"/>
      <c r="D84" s="1"/>
      <c r="E84" s="1"/>
    </row>
    <row r="85" spans="1:5" ht="14.25" customHeight="1" x14ac:dyDescent="0.25">
      <c r="A85" s="1"/>
      <c r="B85" s="1"/>
      <c r="C85" s="1"/>
      <c r="D85" s="1"/>
      <c r="E85" s="1"/>
    </row>
    <row r="86" spans="1:5" ht="14.25" customHeight="1" x14ac:dyDescent="0.25">
      <c r="A86" s="1"/>
      <c r="B86" s="1"/>
      <c r="C86" s="1"/>
      <c r="D86" s="1"/>
      <c r="E86" s="1"/>
    </row>
    <row r="87" spans="1:5" ht="14.25" customHeight="1" x14ac:dyDescent="0.25">
      <c r="A87" s="1"/>
      <c r="B87" s="1"/>
      <c r="C87" s="1"/>
      <c r="D87" s="1"/>
      <c r="E87" s="1"/>
    </row>
    <row r="88" spans="1:5" ht="14.25" customHeight="1" x14ac:dyDescent="0.25">
      <c r="A88" s="1"/>
      <c r="B88" s="1"/>
      <c r="C88" s="1"/>
      <c r="D88" s="1"/>
      <c r="E88" s="1"/>
    </row>
    <row r="89" spans="1:5" ht="14.25" customHeight="1" x14ac:dyDescent="0.25">
      <c r="A89" s="1"/>
      <c r="B89" s="1"/>
      <c r="C89" s="1"/>
      <c r="D89" s="1"/>
      <c r="E89" s="1"/>
    </row>
    <row r="90" spans="1:5" ht="14.25" customHeight="1" x14ac:dyDescent="0.25">
      <c r="A90" s="1"/>
      <c r="B90" s="1"/>
      <c r="C90" s="1"/>
      <c r="D90" s="1"/>
      <c r="E90" s="1"/>
    </row>
    <row r="91" spans="1:5" ht="14.25" customHeight="1" x14ac:dyDescent="0.25">
      <c r="A91" s="1"/>
      <c r="B91" s="1"/>
      <c r="C91" s="1"/>
      <c r="D91" s="1"/>
      <c r="E91" s="1"/>
    </row>
    <row r="92" spans="1:5" ht="14.25" customHeight="1" x14ac:dyDescent="0.25">
      <c r="A92" s="1"/>
      <c r="B92" s="1"/>
      <c r="C92" s="1"/>
      <c r="D92" s="1"/>
      <c r="E92" s="1"/>
    </row>
    <row r="93" spans="1:5" ht="14.25" customHeight="1" x14ac:dyDescent="0.25">
      <c r="A93" s="1"/>
      <c r="B93" s="1"/>
      <c r="C93" s="1"/>
      <c r="D93" s="1"/>
      <c r="E93" s="1"/>
    </row>
    <row r="94" spans="1:5" ht="14.25" customHeight="1" x14ac:dyDescent="0.25">
      <c r="A94" s="1"/>
      <c r="B94" s="1"/>
      <c r="C94" s="1"/>
      <c r="D94" s="1"/>
      <c r="E94" s="1"/>
    </row>
    <row r="95" spans="1:5" ht="14.25" customHeight="1" x14ac:dyDescent="0.25">
      <c r="A95" s="1"/>
      <c r="B95" s="1"/>
      <c r="C95" s="1"/>
      <c r="D95" s="1"/>
      <c r="E95" s="1"/>
    </row>
    <row r="96" spans="1:5" ht="14.25" customHeight="1" x14ac:dyDescent="0.25">
      <c r="A96" s="1"/>
      <c r="B96" s="1"/>
      <c r="C96" s="1"/>
      <c r="D96" s="1"/>
      <c r="E96" s="1"/>
    </row>
    <row r="97" spans="1:5" ht="14.25" customHeight="1" x14ac:dyDescent="0.25">
      <c r="A97" s="1"/>
      <c r="B97" s="1"/>
      <c r="C97" s="1"/>
      <c r="D97" s="1"/>
      <c r="E97" s="1"/>
    </row>
    <row r="98" spans="1:5" ht="14.25" customHeight="1" x14ac:dyDescent="0.25">
      <c r="A98" s="1"/>
      <c r="B98" s="1"/>
      <c r="C98" s="1"/>
      <c r="D98" s="1"/>
      <c r="E98" s="1"/>
    </row>
    <row r="99" spans="1:5" ht="14.25" customHeight="1" x14ac:dyDescent="0.25">
      <c r="A99" s="1"/>
      <c r="B99" s="1"/>
      <c r="C99" s="1"/>
      <c r="D99" s="1"/>
      <c r="E99" s="1"/>
    </row>
    <row r="100" spans="1:5" ht="14.25" customHeight="1" x14ac:dyDescent="0.25">
      <c r="A100" s="1"/>
      <c r="B100" s="1"/>
      <c r="C100" s="1"/>
      <c r="D100" s="1"/>
      <c r="E100" s="1"/>
    </row>
    <row r="101" spans="1:5" ht="14.25" customHeight="1" x14ac:dyDescent="0.25">
      <c r="A101" s="1"/>
      <c r="B101" s="1"/>
      <c r="C101" s="1"/>
      <c r="D101" s="1"/>
      <c r="E101" s="1"/>
    </row>
    <row r="102" spans="1:5" ht="14.25" customHeight="1" x14ac:dyDescent="0.25">
      <c r="A102" s="1"/>
      <c r="B102" s="1"/>
      <c r="C102" s="1"/>
      <c r="D102" s="1"/>
      <c r="E102" s="1"/>
    </row>
    <row r="103" spans="1:5" ht="14.25" customHeight="1" x14ac:dyDescent="0.25">
      <c r="A103" s="1"/>
      <c r="B103" s="1"/>
      <c r="C103" s="1"/>
      <c r="D103" s="1"/>
      <c r="E103" s="1"/>
    </row>
    <row r="104" spans="1:5" ht="14.25" customHeight="1" x14ac:dyDescent="0.25">
      <c r="A104" s="1"/>
      <c r="B104" s="1"/>
      <c r="C104" s="1"/>
      <c r="D104" s="1"/>
      <c r="E104" s="1"/>
    </row>
    <row r="105" spans="1:5" ht="14.25" customHeight="1" x14ac:dyDescent="0.25">
      <c r="A105" s="1"/>
      <c r="B105" s="1"/>
      <c r="C105" s="1"/>
      <c r="D105" s="1"/>
      <c r="E105" s="1"/>
    </row>
    <row r="106" spans="1:5" ht="14.25" customHeight="1" x14ac:dyDescent="0.25">
      <c r="A106" s="1"/>
      <c r="B106" s="1"/>
      <c r="C106" s="1"/>
      <c r="D106" s="1"/>
      <c r="E106" s="1"/>
    </row>
    <row r="107" spans="1:5" ht="14.25" customHeight="1" x14ac:dyDescent="0.25">
      <c r="A107" s="1"/>
      <c r="B107" s="1"/>
      <c r="C107" s="1"/>
      <c r="D107" s="1"/>
      <c r="E107" s="1"/>
    </row>
    <row r="108" spans="1:5" ht="14.25" customHeight="1" x14ac:dyDescent="0.25">
      <c r="A108" s="1"/>
      <c r="B108" s="1"/>
      <c r="C108" s="1"/>
      <c r="D108" s="1"/>
      <c r="E108" s="1"/>
    </row>
    <row r="109" spans="1:5" ht="14.25" customHeight="1" x14ac:dyDescent="0.25">
      <c r="A109" s="1"/>
      <c r="B109" s="1"/>
      <c r="C109" s="1"/>
      <c r="D109" s="1"/>
      <c r="E109" s="1"/>
    </row>
    <row r="110" spans="1:5" ht="14.25" customHeight="1" x14ac:dyDescent="0.25">
      <c r="A110" s="1"/>
      <c r="B110" s="1"/>
      <c r="C110" s="1"/>
      <c r="D110" s="1"/>
      <c r="E110" s="1"/>
    </row>
    <row r="111" spans="1:5" ht="14.25" customHeight="1" x14ac:dyDescent="0.25">
      <c r="A111" s="1"/>
      <c r="B111" s="1"/>
      <c r="C111" s="1"/>
      <c r="D111" s="1"/>
      <c r="E111" s="1"/>
    </row>
    <row r="112" spans="1:5" ht="14.25" customHeight="1" x14ac:dyDescent="0.25">
      <c r="A112" s="1"/>
      <c r="B112" s="1"/>
      <c r="C112" s="1"/>
      <c r="D112" s="1"/>
      <c r="E112" s="1"/>
    </row>
    <row r="113" spans="1:5" ht="14.25" customHeight="1" x14ac:dyDescent="0.25">
      <c r="A113" s="1"/>
      <c r="B113" s="1"/>
      <c r="C113" s="1"/>
      <c r="D113" s="1"/>
      <c r="E113" s="1"/>
    </row>
    <row r="114" spans="1:5" ht="14.25" customHeight="1" x14ac:dyDescent="0.25">
      <c r="A114" s="1"/>
      <c r="B114" s="1"/>
      <c r="C114" s="1"/>
      <c r="D114" s="1"/>
      <c r="E114" s="1"/>
    </row>
    <row r="115" spans="1:5" ht="14.25" customHeight="1" x14ac:dyDescent="0.25">
      <c r="A115" s="1"/>
      <c r="B115" s="1"/>
      <c r="C115" s="1"/>
      <c r="D115" s="1"/>
      <c r="E115" s="1"/>
    </row>
    <row r="116" spans="1:5" ht="14.25" customHeight="1" x14ac:dyDescent="0.25">
      <c r="A116" s="1"/>
      <c r="B116" s="1"/>
      <c r="C116" s="1"/>
      <c r="D116" s="1"/>
      <c r="E116" s="1"/>
    </row>
    <row r="117" spans="1:5" ht="14.25" customHeight="1" x14ac:dyDescent="0.25">
      <c r="A117" s="1"/>
      <c r="B117" s="1"/>
      <c r="C117" s="1"/>
      <c r="D117" s="1"/>
      <c r="E117" s="1"/>
    </row>
    <row r="118" spans="1:5" ht="14.25" customHeight="1" x14ac:dyDescent="0.25">
      <c r="A118" s="1"/>
      <c r="B118" s="1"/>
      <c r="C118" s="1"/>
      <c r="D118" s="1"/>
      <c r="E118" s="1"/>
    </row>
    <row r="119" spans="1:5" ht="14.25" customHeight="1" x14ac:dyDescent="0.25">
      <c r="A119" s="1"/>
      <c r="B119" s="1"/>
      <c r="C119" s="1"/>
      <c r="D119" s="1"/>
      <c r="E119" s="1"/>
    </row>
    <row r="120" spans="1:5" ht="14.25" customHeight="1" x14ac:dyDescent="0.25">
      <c r="A120" s="1"/>
      <c r="B120" s="1"/>
      <c r="C120" s="1"/>
      <c r="D120" s="1"/>
      <c r="E120" s="1"/>
    </row>
    <row r="121" spans="1:5" ht="14.25" customHeight="1" x14ac:dyDescent="0.25">
      <c r="A121" s="1"/>
      <c r="B121" s="1"/>
      <c r="C121" s="1"/>
      <c r="D121" s="1"/>
      <c r="E121" s="1"/>
    </row>
    <row r="122" spans="1:5" ht="14.25" customHeight="1" x14ac:dyDescent="0.25">
      <c r="A122" s="1"/>
      <c r="B122" s="1"/>
      <c r="C122" s="1"/>
      <c r="D122" s="1"/>
      <c r="E122" s="1"/>
    </row>
    <row r="123" spans="1:5" ht="14.25" customHeight="1" x14ac:dyDescent="0.25">
      <c r="A123" s="1"/>
      <c r="B123" s="1"/>
      <c r="C123" s="1"/>
      <c r="D123" s="1"/>
      <c r="E123" s="1"/>
    </row>
    <row r="124" spans="1:5" ht="14.25" customHeight="1" x14ac:dyDescent="0.25">
      <c r="A124" s="1"/>
      <c r="B124" s="1"/>
      <c r="C124" s="1"/>
      <c r="D124" s="1"/>
      <c r="E124" s="1"/>
    </row>
    <row r="125" spans="1:5" ht="14.25" customHeight="1" x14ac:dyDescent="0.25">
      <c r="A125" s="1"/>
      <c r="B125" s="1"/>
      <c r="C125" s="1"/>
      <c r="D125" s="1"/>
      <c r="E125" s="1"/>
    </row>
    <row r="126" spans="1:5" ht="14.25" customHeight="1" x14ac:dyDescent="0.25">
      <c r="A126" s="1"/>
      <c r="B126" s="1"/>
      <c r="C126" s="1"/>
      <c r="D126" s="1"/>
      <c r="E126" s="1"/>
    </row>
    <row r="127" spans="1:5" ht="14.25" customHeight="1" x14ac:dyDescent="0.25">
      <c r="A127" s="1"/>
      <c r="B127" s="1"/>
      <c r="C127" s="1"/>
      <c r="D127" s="1"/>
      <c r="E127" s="1"/>
    </row>
    <row r="128" spans="1:5" ht="14.25" customHeight="1" x14ac:dyDescent="0.25">
      <c r="A128" s="1"/>
      <c r="B128" s="1"/>
      <c r="C128" s="1"/>
      <c r="D128" s="1"/>
      <c r="E128" s="1"/>
    </row>
    <row r="129" spans="1:5" ht="14.25" customHeight="1" x14ac:dyDescent="0.25">
      <c r="A129" s="1"/>
      <c r="B129" s="1"/>
      <c r="C129" s="1"/>
      <c r="D129" s="1"/>
      <c r="E129" s="1"/>
    </row>
    <row r="130" spans="1:5" ht="14.25" customHeight="1" x14ac:dyDescent="0.25">
      <c r="A130" s="1"/>
      <c r="B130" s="1"/>
      <c r="C130" s="1"/>
      <c r="D130" s="1"/>
      <c r="E130" s="1"/>
    </row>
    <row r="131" spans="1:5" ht="14.25" customHeight="1" x14ac:dyDescent="0.25">
      <c r="A131" s="1"/>
      <c r="B131" s="1"/>
      <c r="C131" s="1"/>
      <c r="D131" s="1"/>
      <c r="E131" s="1"/>
    </row>
    <row r="132" spans="1:5" ht="14.25" customHeight="1" x14ac:dyDescent="0.25">
      <c r="A132" s="1"/>
      <c r="B132" s="1"/>
      <c r="C132" s="1"/>
      <c r="D132" s="1"/>
      <c r="E132" s="1"/>
    </row>
    <row r="133" spans="1:5" ht="14.25" customHeight="1" x14ac:dyDescent="0.25">
      <c r="A133" s="1"/>
      <c r="B133" s="1"/>
      <c r="C133" s="1"/>
      <c r="D133" s="1"/>
      <c r="E133" s="1"/>
    </row>
    <row r="134" spans="1:5" ht="14.25" customHeight="1" x14ac:dyDescent="0.25">
      <c r="A134" s="1"/>
      <c r="B134" s="1"/>
      <c r="C134" s="1"/>
      <c r="D134" s="1"/>
      <c r="E134" s="1"/>
    </row>
    <row r="135" spans="1:5" ht="14.25" customHeight="1" x14ac:dyDescent="0.25">
      <c r="A135" s="1"/>
      <c r="B135" s="1"/>
      <c r="C135" s="1"/>
      <c r="D135" s="1"/>
      <c r="E135" s="1"/>
    </row>
    <row r="136" spans="1:5" ht="14.25" customHeight="1" x14ac:dyDescent="0.25">
      <c r="A136" s="1"/>
      <c r="B136" s="1"/>
      <c r="C136" s="1"/>
      <c r="D136" s="1"/>
      <c r="E136" s="1"/>
    </row>
    <row r="137" spans="1:5" ht="14.25" customHeight="1" x14ac:dyDescent="0.25">
      <c r="A137" s="1"/>
      <c r="B137" s="1"/>
      <c r="C137" s="1"/>
      <c r="D137" s="1"/>
      <c r="E137" s="1"/>
    </row>
    <row r="138" spans="1:5" ht="14.25" customHeight="1" x14ac:dyDescent="0.25">
      <c r="A138" s="1"/>
      <c r="B138" s="1"/>
      <c r="C138" s="1"/>
      <c r="D138" s="1"/>
      <c r="E138" s="1"/>
    </row>
    <row r="139" spans="1:5" ht="14.25" customHeight="1" x14ac:dyDescent="0.25">
      <c r="A139" s="1"/>
      <c r="B139" s="1"/>
      <c r="C139" s="1"/>
      <c r="D139" s="1"/>
      <c r="E139" s="1"/>
    </row>
    <row r="140" spans="1:5" ht="14.25" customHeight="1" x14ac:dyDescent="0.25">
      <c r="A140" s="1"/>
      <c r="B140" s="1"/>
      <c r="C140" s="1"/>
      <c r="D140" s="1"/>
      <c r="E140" s="1"/>
    </row>
    <row r="141" spans="1:5" ht="14.25" customHeight="1" x14ac:dyDescent="0.25">
      <c r="A141" s="1"/>
      <c r="B141" s="1"/>
      <c r="C141" s="1"/>
      <c r="D141" s="1"/>
      <c r="E141" s="1"/>
    </row>
    <row r="142" spans="1:5" ht="14.25" customHeight="1" x14ac:dyDescent="0.25">
      <c r="A142" s="1"/>
      <c r="B142" s="1"/>
      <c r="C142" s="1"/>
      <c r="D142" s="1"/>
      <c r="E142" s="1"/>
    </row>
    <row r="143" spans="1:5" ht="14.25" customHeight="1" x14ac:dyDescent="0.25">
      <c r="A143" s="1"/>
      <c r="B143" s="1"/>
      <c r="C143" s="1"/>
      <c r="D143" s="1"/>
      <c r="E143" s="1"/>
    </row>
    <row r="144" spans="1:5" ht="14.25" customHeight="1" x14ac:dyDescent="0.25">
      <c r="A144" s="1"/>
      <c r="B144" s="1"/>
      <c r="C144" s="1"/>
      <c r="D144" s="1"/>
      <c r="E144" s="1"/>
    </row>
    <row r="145" spans="1:5" ht="14.25" customHeight="1" x14ac:dyDescent="0.25">
      <c r="A145" s="1"/>
      <c r="B145" s="1"/>
      <c r="C145" s="1"/>
      <c r="D145" s="1"/>
      <c r="E145" s="1"/>
    </row>
    <row r="146" spans="1:5" ht="14.25" customHeight="1" x14ac:dyDescent="0.25">
      <c r="A146" s="1"/>
      <c r="B146" s="1"/>
      <c r="C146" s="1"/>
      <c r="D146" s="1"/>
      <c r="E146" s="1"/>
    </row>
    <row r="147" spans="1:5" ht="14.25" customHeight="1" x14ac:dyDescent="0.25">
      <c r="A147" s="1"/>
      <c r="B147" s="1"/>
      <c r="C147" s="1"/>
      <c r="D147" s="1"/>
      <c r="E147" s="1"/>
    </row>
    <row r="148" spans="1:5" ht="14.25" customHeight="1" x14ac:dyDescent="0.25">
      <c r="A148" s="1"/>
      <c r="B148" s="1"/>
      <c r="C148" s="1"/>
      <c r="D148" s="1"/>
      <c r="E148" s="1"/>
    </row>
    <row r="149" spans="1:5" ht="14.25" customHeight="1" x14ac:dyDescent="0.25">
      <c r="A149" s="1"/>
      <c r="B149" s="1"/>
      <c r="C149" s="1"/>
      <c r="D149" s="1"/>
      <c r="E149" s="1"/>
    </row>
    <row r="150" spans="1:5" ht="14.25" customHeight="1" x14ac:dyDescent="0.25">
      <c r="A150" s="1"/>
      <c r="B150" s="1"/>
      <c r="C150" s="1"/>
      <c r="D150" s="1"/>
      <c r="E150" s="1"/>
    </row>
    <row r="151" spans="1:5" ht="14.25" customHeight="1" x14ac:dyDescent="0.25">
      <c r="A151" s="1"/>
      <c r="B151" s="1"/>
      <c r="C151" s="1"/>
      <c r="D151" s="1"/>
      <c r="E151" s="1"/>
    </row>
    <row r="152" spans="1:5" ht="14.25" customHeight="1" x14ac:dyDescent="0.25">
      <c r="A152" s="1"/>
      <c r="B152" s="1"/>
      <c r="C152" s="1"/>
      <c r="D152" s="1"/>
      <c r="E152" s="1"/>
    </row>
    <row r="153" spans="1:5" ht="14.25" customHeight="1" x14ac:dyDescent="0.25">
      <c r="A153" s="1"/>
      <c r="B153" s="1"/>
      <c r="C153" s="1"/>
      <c r="D153" s="1"/>
      <c r="E153" s="1"/>
    </row>
    <row r="154" spans="1:5" ht="14.25" customHeight="1" x14ac:dyDescent="0.25">
      <c r="A154" s="1"/>
      <c r="B154" s="1"/>
      <c r="C154" s="1"/>
      <c r="D154" s="1"/>
      <c r="E154" s="1"/>
    </row>
    <row r="155" spans="1:5" ht="14.25" customHeight="1" x14ac:dyDescent="0.25">
      <c r="A155" s="1"/>
      <c r="B155" s="1"/>
      <c r="C155" s="1"/>
      <c r="D155" s="1"/>
      <c r="E155" s="1"/>
    </row>
    <row r="156" spans="1:5" ht="14.25" customHeight="1" x14ac:dyDescent="0.25">
      <c r="A156" s="1"/>
      <c r="B156" s="1"/>
      <c r="C156" s="1"/>
      <c r="D156" s="1"/>
      <c r="E156" s="1"/>
    </row>
    <row r="157" spans="1:5" ht="14.25" customHeight="1" x14ac:dyDescent="0.25">
      <c r="A157" s="1"/>
      <c r="B157" s="1"/>
      <c r="C157" s="1"/>
      <c r="D157" s="1"/>
      <c r="E157" s="1"/>
    </row>
    <row r="158" spans="1:5" ht="14.25" customHeight="1" x14ac:dyDescent="0.25">
      <c r="A158" s="1"/>
      <c r="B158" s="1"/>
      <c r="C158" s="1"/>
      <c r="D158" s="1"/>
      <c r="E158" s="1"/>
    </row>
    <row r="159" spans="1:5" ht="14.25" customHeight="1" x14ac:dyDescent="0.25">
      <c r="A159" s="1"/>
      <c r="B159" s="1"/>
      <c r="C159" s="1"/>
      <c r="D159" s="1"/>
      <c r="E159" s="1"/>
    </row>
    <row r="160" spans="1:5" ht="14.25" customHeight="1" x14ac:dyDescent="0.25">
      <c r="A160" s="1"/>
      <c r="B160" s="1"/>
      <c r="C160" s="1"/>
      <c r="D160" s="1"/>
      <c r="E160" s="1"/>
    </row>
    <row r="161" spans="1:5" ht="14.25" customHeight="1" x14ac:dyDescent="0.25">
      <c r="A161" s="1"/>
      <c r="B161" s="1"/>
      <c r="C161" s="1"/>
      <c r="D161" s="1"/>
      <c r="E161" s="1"/>
    </row>
    <row r="162" spans="1:5" ht="14.25" customHeight="1" x14ac:dyDescent="0.25">
      <c r="A162" s="1"/>
      <c r="B162" s="1"/>
      <c r="C162" s="1"/>
      <c r="D162" s="1"/>
      <c r="E162" s="1"/>
    </row>
    <row r="163" spans="1:5" ht="14.25" customHeight="1" x14ac:dyDescent="0.25">
      <c r="A163" s="1"/>
      <c r="B163" s="1"/>
      <c r="C163" s="1"/>
      <c r="D163" s="1"/>
      <c r="E163" s="1"/>
    </row>
    <row r="164" spans="1:5" ht="14.25" customHeight="1" x14ac:dyDescent="0.25">
      <c r="A164" s="1"/>
      <c r="B164" s="1"/>
      <c r="C164" s="1"/>
      <c r="D164" s="1"/>
      <c r="E164" s="1"/>
    </row>
    <row r="165" spans="1:5" ht="14.25" customHeight="1" x14ac:dyDescent="0.25">
      <c r="A165" s="1"/>
      <c r="B165" s="1"/>
      <c r="C165" s="1"/>
      <c r="D165" s="1"/>
      <c r="E165" s="1"/>
    </row>
    <row r="166" spans="1:5" ht="14.25" customHeight="1" x14ac:dyDescent="0.25">
      <c r="A166" s="1"/>
      <c r="B166" s="1"/>
      <c r="C166" s="1"/>
      <c r="D166" s="1"/>
      <c r="E166" s="1"/>
    </row>
    <row r="167" spans="1:5" ht="14.25" customHeight="1" x14ac:dyDescent="0.25">
      <c r="A167" s="1"/>
      <c r="B167" s="1"/>
      <c r="C167" s="1"/>
      <c r="D167" s="1"/>
      <c r="E167" s="1"/>
    </row>
    <row r="168" spans="1:5" ht="14.25" customHeight="1" x14ac:dyDescent="0.25">
      <c r="A168" s="1"/>
      <c r="B168" s="1"/>
      <c r="C168" s="1"/>
      <c r="D168" s="1"/>
      <c r="E168" s="1"/>
    </row>
    <row r="169" spans="1:5" ht="14.25" customHeight="1" x14ac:dyDescent="0.25">
      <c r="A169" s="1"/>
      <c r="B169" s="1"/>
      <c r="C169" s="1"/>
      <c r="D169" s="1"/>
      <c r="E169" s="1"/>
    </row>
    <row r="170" spans="1:5" ht="14.25" customHeight="1" x14ac:dyDescent="0.25">
      <c r="A170" s="1"/>
      <c r="B170" s="1"/>
      <c r="C170" s="1"/>
      <c r="D170" s="1"/>
      <c r="E170" s="1"/>
    </row>
    <row r="171" spans="1:5" ht="14.25" customHeight="1" x14ac:dyDescent="0.25">
      <c r="A171" s="1"/>
      <c r="B171" s="1"/>
      <c r="C171" s="1"/>
      <c r="D171" s="1"/>
      <c r="E171" s="1"/>
    </row>
    <row r="172" spans="1:5" ht="14.25" customHeight="1" x14ac:dyDescent="0.25">
      <c r="A172" s="1"/>
      <c r="B172" s="1"/>
      <c r="C172" s="1"/>
      <c r="D172" s="1"/>
      <c r="E172" s="1"/>
    </row>
    <row r="173" spans="1:5" ht="14.25" customHeight="1" x14ac:dyDescent="0.25">
      <c r="A173" s="1"/>
      <c r="B173" s="1"/>
      <c r="C173" s="1"/>
      <c r="D173" s="1"/>
      <c r="E173" s="1"/>
    </row>
    <row r="174" spans="1:5" ht="14.25" customHeight="1" x14ac:dyDescent="0.25">
      <c r="A174" s="1"/>
      <c r="B174" s="1"/>
      <c r="C174" s="1"/>
      <c r="D174" s="1"/>
      <c r="E174" s="1"/>
    </row>
    <row r="175" spans="1:5" ht="14.25" customHeight="1" x14ac:dyDescent="0.25">
      <c r="A175" s="1"/>
      <c r="B175" s="1"/>
      <c r="C175" s="1"/>
      <c r="D175" s="1"/>
      <c r="E175" s="1"/>
    </row>
    <row r="176" spans="1:5" ht="14.25" customHeight="1" x14ac:dyDescent="0.25">
      <c r="A176" s="1"/>
      <c r="B176" s="1"/>
      <c r="C176" s="1"/>
      <c r="D176" s="1"/>
      <c r="E176" s="1"/>
    </row>
    <row r="177" spans="1:5" ht="14.25" customHeight="1" x14ac:dyDescent="0.25">
      <c r="A177" s="1"/>
      <c r="B177" s="1"/>
      <c r="C177" s="1"/>
      <c r="D177" s="1"/>
      <c r="E177" s="1"/>
    </row>
    <row r="178" spans="1:5" ht="14.25" customHeight="1" x14ac:dyDescent="0.25">
      <c r="A178" s="1"/>
      <c r="B178" s="1"/>
      <c r="C178" s="1"/>
      <c r="D178" s="1"/>
      <c r="E178" s="1"/>
    </row>
    <row r="179" spans="1:5" ht="14.25" customHeight="1" x14ac:dyDescent="0.25">
      <c r="A179" s="1"/>
      <c r="B179" s="1"/>
      <c r="C179" s="1"/>
      <c r="D179" s="1"/>
      <c r="E179" s="1"/>
    </row>
    <row r="180" spans="1:5" ht="14.25" customHeight="1" x14ac:dyDescent="0.25">
      <c r="A180" s="1"/>
      <c r="B180" s="1"/>
      <c r="C180" s="1"/>
      <c r="D180" s="1"/>
      <c r="E180" s="1"/>
    </row>
    <row r="181" spans="1:5" ht="14.25" customHeight="1" x14ac:dyDescent="0.25">
      <c r="A181" s="1"/>
      <c r="B181" s="1"/>
      <c r="C181" s="1"/>
      <c r="D181" s="1"/>
      <c r="E181" s="1"/>
    </row>
    <row r="182" spans="1:5" ht="14.25" customHeight="1" x14ac:dyDescent="0.25">
      <c r="A182" s="1"/>
      <c r="B182" s="1"/>
      <c r="C182" s="1"/>
      <c r="D182" s="1"/>
      <c r="E182" s="1"/>
    </row>
    <row r="183" spans="1:5" ht="14.25" customHeight="1" x14ac:dyDescent="0.25">
      <c r="A183" s="1"/>
      <c r="B183" s="1"/>
      <c r="C183" s="1"/>
      <c r="D183" s="1"/>
      <c r="E183" s="1"/>
    </row>
    <row r="184" spans="1:5" ht="14.25" customHeight="1" x14ac:dyDescent="0.25">
      <c r="A184" s="1"/>
      <c r="B184" s="1"/>
      <c r="C184" s="1"/>
      <c r="D184" s="1"/>
      <c r="E184" s="1"/>
    </row>
    <row r="185" spans="1:5" ht="14.25" customHeight="1" x14ac:dyDescent="0.25">
      <c r="A185" s="1"/>
      <c r="B185" s="1"/>
      <c r="C185" s="1"/>
      <c r="D185" s="1"/>
      <c r="E185" s="1"/>
    </row>
    <row r="186" spans="1:5" ht="14.25" customHeight="1" x14ac:dyDescent="0.25">
      <c r="A186" s="1"/>
      <c r="B186" s="1"/>
      <c r="C186" s="1"/>
      <c r="D186" s="1"/>
      <c r="E186" s="1"/>
    </row>
    <row r="187" spans="1:5" ht="14.25" customHeight="1" x14ac:dyDescent="0.25">
      <c r="A187" s="1"/>
      <c r="B187" s="1"/>
      <c r="C187" s="1"/>
      <c r="D187" s="1"/>
      <c r="E187" s="1"/>
    </row>
    <row r="188" spans="1:5" ht="14.25" customHeight="1" x14ac:dyDescent="0.25">
      <c r="A188" s="1"/>
      <c r="B188" s="1"/>
      <c r="C188" s="1"/>
      <c r="D188" s="1"/>
      <c r="E188" s="1"/>
    </row>
    <row r="189" spans="1:5" ht="14.25" customHeight="1" x14ac:dyDescent="0.25">
      <c r="A189" s="1"/>
      <c r="B189" s="1"/>
      <c r="C189" s="1"/>
      <c r="D189" s="1"/>
      <c r="E189" s="1"/>
    </row>
    <row r="190" spans="1:5" ht="14.25" customHeight="1" x14ac:dyDescent="0.25">
      <c r="A190" s="1"/>
      <c r="B190" s="1"/>
      <c r="C190" s="1"/>
      <c r="D190" s="1"/>
      <c r="E190" s="1"/>
    </row>
    <row r="191" spans="1:5" ht="14.25" customHeight="1" x14ac:dyDescent="0.25">
      <c r="A191" s="1"/>
      <c r="B191" s="1"/>
      <c r="C191" s="1"/>
      <c r="D191" s="1"/>
      <c r="E191" s="1"/>
    </row>
    <row r="192" spans="1:5" ht="14.25" customHeight="1" x14ac:dyDescent="0.25">
      <c r="A192" s="1"/>
      <c r="B192" s="1"/>
      <c r="C192" s="1"/>
      <c r="D192" s="1"/>
      <c r="E192" s="1"/>
    </row>
    <row r="193" spans="1:5" ht="14.25" customHeight="1" x14ac:dyDescent="0.25">
      <c r="A193" s="1"/>
      <c r="B193" s="1"/>
      <c r="C193" s="1"/>
      <c r="D193" s="1"/>
      <c r="E193" s="1"/>
    </row>
    <row r="194" spans="1:5" ht="14.25" customHeight="1" x14ac:dyDescent="0.25">
      <c r="A194" s="1"/>
      <c r="B194" s="1"/>
      <c r="C194" s="1"/>
      <c r="D194" s="1"/>
      <c r="E194" s="1"/>
    </row>
    <row r="195" spans="1:5" ht="14.25" customHeight="1" x14ac:dyDescent="0.25">
      <c r="A195" s="1"/>
      <c r="B195" s="1"/>
      <c r="C195" s="1"/>
      <c r="D195" s="1"/>
      <c r="E195" s="1"/>
    </row>
    <row r="196" spans="1:5" ht="14.25" customHeight="1" x14ac:dyDescent="0.25">
      <c r="A196" s="1"/>
      <c r="B196" s="1"/>
      <c r="C196" s="1"/>
      <c r="D196" s="1"/>
      <c r="E196" s="1"/>
    </row>
    <row r="197" spans="1:5" ht="14.25" customHeight="1" x14ac:dyDescent="0.25">
      <c r="A197" s="1"/>
      <c r="B197" s="1"/>
      <c r="C197" s="1"/>
      <c r="D197" s="1"/>
      <c r="E197" s="1"/>
    </row>
    <row r="198" spans="1:5" ht="14.25" customHeight="1" x14ac:dyDescent="0.25">
      <c r="A198" s="1"/>
      <c r="B198" s="1"/>
      <c r="C198" s="1"/>
      <c r="D198" s="1"/>
      <c r="E198" s="1"/>
    </row>
    <row r="199" spans="1:5" ht="14.25" customHeight="1" x14ac:dyDescent="0.25">
      <c r="A199" s="1"/>
      <c r="B199" s="1"/>
      <c r="C199" s="1"/>
      <c r="D199" s="1"/>
      <c r="E199" s="1"/>
    </row>
    <row r="200" spans="1:5" ht="14.25" customHeight="1" x14ac:dyDescent="0.25">
      <c r="A200" s="1"/>
      <c r="B200" s="1"/>
      <c r="C200" s="1"/>
      <c r="D200" s="1"/>
      <c r="E200" s="1"/>
    </row>
    <row r="201" spans="1:5" ht="14.25" customHeight="1" x14ac:dyDescent="0.25">
      <c r="A201" s="1"/>
      <c r="B201" s="1"/>
      <c r="C201" s="1"/>
      <c r="D201" s="1"/>
      <c r="E201" s="1"/>
    </row>
    <row r="202" spans="1:5" ht="14.25" customHeight="1" x14ac:dyDescent="0.25">
      <c r="A202" s="1"/>
      <c r="B202" s="1"/>
      <c r="C202" s="1"/>
      <c r="D202" s="1"/>
      <c r="E202" s="1"/>
    </row>
    <row r="203" spans="1:5" ht="14.25" customHeight="1" x14ac:dyDescent="0.25">
      <c r="A203" s="1"/>
      <c r="B203" s="1"/>
      <c r="C203" s="1"/>
      <c r="D203" s="1"/>
      <c r="E203" s="1"/>
    </row>
    <row r="204" spans="1:5" ht="14.25" customHeight="1" x14ac:dyDescent="0.25">
      <c r="A204" s="1"/>
      <c r="B204" s="1"/>
      <c r="C204" s="1"/>
      <c r="D204" s="1"/>
      <c r="E204" s="1"/>
    </row>
    <row r="205" spans="1:5" ht="14.25" customHeight="1" x14ac:dyDescent="0.25">
      <c r="A205" s="1"/>
      <c r="B205" s="1"/>
      <c r="C205" s="1"/>
      <c r="D205" s="1"/>
      <c r="E205" s="1"/>
    </row>
    <row r="206" spans="1:5" ht="14.25" customHeight="1" x14ac:dyDescent="0.25">
      <c r="A206" s="1"/>
      <c r="B206" s="1"/>
      <c r="C206" s="1"/>
      <c r="D206" s="1"/>
      <c r="E206" s="1"/>
    </row>
    <row r="207" spans="1:5" ht="14.25" customHeight="1" x14ac:dyDescent="0.25">
      <c r="A207" s="1"/>
      <c r="B207" s="1"/>
      <c r="C207" s="1"/>
      <c r="D207" s="1"/>
      <c r="E207" s="1"/>
    </row>
    <row r="208" spans="1:5" ht="14.25" customHeight="1" x14ac:dyDescent="0.25">
      <c r="A208" s="1"/>
      <c r="B208" s="1"/>
      <c r="C208" s="1"/>
      <c r="D208" s="1"/>
      <c r="E208" s="1"/>
    </row>
    <row r="209" spans="1:5" ht="14.25" customHeight="1" x14ac:dyDescent="0.25">
      <c r="A209" s="1"/>
      <c r="B209" s="1"/>
      <c r="C209" s="1"/>
      <c r="D209" s="1"/>
      <c r="E209" s="1"/>
    </row>
    <row r="210" spans="1:5" ht="14.25" customHeight="1" x14ac:dyDescent="0.25">
      <c r="A210" s="1"/>
      <c r="B210" s="1"/>
      <c r="C210" s="1"/>
      <c r="D210" s="1"/>
      <c r="E210" s="1"/>
    </row>
    <row r="211" spans="1:5" ht="14.25" customHeight="1" x14ac:dyDescent="0.25">
      <c r="A211" s="1"/>
      <c r="B211" s="1"/>
      <c r="C211" s="1"/>
      <c r="D211" s="1"/>
      <c r="E211" s="1"/>
    </row>
    <row r="212" spans="1:5" ht="14.25" customHeight="1" x14ac:dyDescent="0.25">
      <c r="A212" s="1"/>
      <c r="B212" s="1"/>
      <c r="C212" s="1"/>
      <c r="D212" s="1"/>
      <c r="E212" s="1"/>
    </row>
    <row r="213" spans="1:5" ht="14.25" customHeight="1" x14ac:dyDescent="0.25">
      <c r="A213" s="1"/>
      <c r="B213" s="1"/>
      <c r="C213" s="1"/>
      <c r="D213" s="1"/>
      <c r="E213" s="1"/>
    </row>
    <row r="214" spans="1:5" ht="14.25" customHeight="1" x14ac:dyDescent="0.25">
      <c r="A214" s="1"/>
      <c r="B214" s="1"/>
      <c r="C214" s="1"/>
      <c r="D214" s="1"/>
      <c r="E214" s="1"/>
    </row>
    <row r="215" spans="1:5" ht="14.25" customHeight="1" x14ac:dyDescent="0.25">
      <c r="A215" s="1"/>
      <c r="B215" s="1"/>
      <c r="C215" s="1"/>
      <c r="D215" s="1"/>
      <c r="E215" s="1"/>
    </row>
    <row r="216" spans="1:5" ht="14.25" customHeight="1" x14ac:dyDescent="0.25">
      <c r="A216" s="1"/>
      <c r="B216" s="1"/>
      <c r="C216" s="1"/>
      <c r="D216" s="1"/>
      <c r="E216" s="1"/>
    </row>
    <row r="217" spans="1:5" ht="14.25" customHeight="1" x14ac:dyDescent="0.25">
      <c r="A217" s="1"/>
      <c r="B217" s="1"/>
      <c r="C217" s="1"/>
      <c r="D217" s="1"/>
      <c r="E217" s="1"/>
    </row>
    <row r="218" spans="1:5" ht="14.25" customHeight="1" x14ac:dyDescent="0.25">
      <c r="A218" s="1"/>
      <c r="B218" s="1"/>
      <c r="C218" s="1"/>
      <c r="D218" s="1"/>
      <c r="E218" s="1"/>
    </row>
    <row r="219" spans="1:5" ht="14.25" customHeight="1" x14ac:dyDescent="0.25">
      <c r="A219" s="1"/>
      <c r="B219" s="1"/>
      <c r="C219" s="1"/>
      <c r="D219" s="1"/>
      <c r="E219" s="1"/>
    </row>
    <row r="220" spans="1:5" ht="14.25" customHeight="1" x14ac:dyDescent="0.25">
      <c r="A220" s="1"/>
      <c r="B220" s="1"/>
      <c r="C220" s="1"/>
      <c r="D220" s="1"/>
      <c r="E220" s="1"/>
    </row>
    <row r="221" spans="1:5" ht="15.75" customHeight="1" x14ac:dyDescent="0.25"/>
    <row r="222" spans="1:5" ht="15.75" customHeight="1" x14ac:dyDescent="0.25"/>
    <row r="223" spans="1:5" ht="15.75" customHeight="1" x14ac:dyDescent="0.25"/>
    <row r="224" spans="1:5"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AED3D-15B3-47C3-9CE1-15ABD0D7685F}">
  <sheetPr>
    <tabColor theme="9"/>
  </sheetPr>
  <dimension ref="A1:K996"/>
  <sheetViews>
    <sheetView topLeftCell="A262" zoomScale="115" zoomScaleNormal="115" workbookViewId="0">
      <selection activeCell="G2" sqref="G2:G347"/>
    </sheetView>
  </sheetViews>
  <sheetFormatPr defaultColWidth="14.42578125" defaultRowHeight="15" customHeight="1" x14ac:dyDescent="0.25"/>
  <cols>
    <col min="1" max="1" width="23.28515625" bestFit="1" customWidth="1"/>
    <col min="2" max="2" width="34.85546875" bestFit="1" customWidth="1"/>
    <col min="3" max="3" width="16.140625" customWidth="1"/>
    <col min="4" max="4" width="21.7109375" bestFit="1" customWidth="1"/>
    <col min="5" max="5" width="19.28515625" bestFit="1" customWidth="1"/>
    <col min="6" max="6" width="31.5703125" customWidth="1"/>
    <col min="7" max="7" width="16.140625" customWidth="1"/>
    <col min="8" max="11" width="8.7109375" customWidth="1"/>
  </cols>
  <sheetData>
    <row r="1" spans="1:11" ht="14.25" customHeight="1" x14ac:dyDescent="0.25">
      <c r="A1" s="6" t="s">
        <v>2121</v>
      </c>
      <c r="B1" s="4" t="s">
        <v>2122</v>
      </c>
      <c r="C1" s="156" t="s">
        <v>10</v>
      </c>
      <c r="D1" s="4" t="s">
        <v>2123</v>
      </c>
      <c r="E1" s="156" t="s">
        <v>2124</v>
      </c>
      <c r="F1" s="127" t="s">
        <v>1965</v>
      </c>
    </row>
    <row r="2" spans="1:11" ht="14.25" customHeight="1" x14ac:dyDescent="0.25">
      <c r="A2" s="413">
        <f>MAX('MAPPING GROUP TO POSITION'!A:A)+1</f>
        <v>202205020778</v>
      </c>
      <c r="B2" s="11" t="s">
        <v>4003</v>
      </c>
      <c r="C2" s="2">
        <f>VLOOKUP(B2,'KPI GROUP TUGAS POKOK'!$C:$D,2,FALSE)</f>
        <v>20220400505</v>
      </c>
      <c r="D2" s="70" t="s">
        <v>2125</v>
      </c>
      <c r="E2" s="1" t="str">
        <f>VLOOKUP(D2,'MASTER POSITION'!$A:$B,2,FALSE)</f>
        <v>504404597098770900</v>
      </c>
      <c r="F2" s="369" t="str">
        <f>_xlfn.CONCAT(B2,D2)</f>
        <v>Meningkatkan kualitas layanan Card Center dan E-BankingKepala Divisi Dana &amp; Jasa</v>
      </c>
      <c r="G2" s="369" t="str">
        <f>"INSERT INTO `hr_kpi_group_position` (`KPI_GROUP_POSITION_ID`, `KPI_GROUP_ID`, `POSITION_ID`) VALUES ('"&amp;A2&amp;"', '"&amp;C2&amp;"', '"&amp;E2&amp;"'); "</f>
        <v xml:space="preserve">INSERT INTO `hr_kpi_group_position` (`KPI_GROUP_POSITION_ID`, `KPI_GROUP_ID`, `POSITION_ID`) VALUES ('202205020778', '20220400505', '504404597098770900'); </v>
      </c>
    </row>
    <row r="3" spans="1:11" ht="14.25" customHeight="1" x14ac:dyDescent="0.25">
      <c r="A3" s="413">
        <f>A2 +1</f>
        <v>202205020779</v>
      </c>
      <c r="B3" s="343" t="s">
        <v>4001</v>
      </c>
      <c r="C3" s="2">
        <f>VLOOKUP(B3,'KPI GROUP TUGAS POKOK'!$C:$D,2,FALSE)</f>
        <v>20220400506</v>
      </c>
      <c r="D3" s="70" t="s">
        <v>2125</v>
      </c>
      <c r="E3" s="1" t="str">
        <f>VLOOKUP(D3,'MASTER POSITION'!$A:$B,2,FALSE)</f>
        <v>504404597098770900</v>
      </c>
      <c r="F3" s="369" t="str">
        <f t="shared" ref="F3:F70" si="0">_xlfn.CONCAT(B3,D3)</f>
        <v>Memastikan delivery layanan call center yang responsif Kepala Divisi Dana &amp; Jasa</v>
      </c>
      <c r="G3" s="369" t="str">
        <f t="shared" ref="G3:G66" si="1">"INSERT INTO `hr_kpi_group_position` (`KPI_GROUP_POSITION_ID`, `KPI_GROUP_ID`, `POSITION_ID`) VALUES ('"&amp;A3&amp;"', '"&amp;C3&amp;"', '"&amp;E3&amp;"'); "</f>
        <v xml:space="preserve">INSERT INTO `hr_kpi_group_position` (`KPI_GROUP_POSITION_ID`, `KPI_GROUP_ID`, `POSITION_ID`) VALUES ('202205020779', '20220400506', '504404597098770900'); </v>
      </c>
    </row>
    <row r="4" spans="1:11" ht="14.25" customHeight="1" x14ac:dyDescent="0.25">
      <c r="A4" s="413">
        <f t="shared" ref="A4:A67" si="2">A3 +1</f>
        <v>202205020780</v>
      </c>
      <c r="B4" s="343" t="s">
        <v>34</v>
      </c>
      <c r="C4" s="2">
        <f>VLOOKUP(B4,'KPI GROUP TUGAS POKOK'!$C:$D,2,FALSE)</f>
        <v>20220400507</v>
      </c>
      <c r="D4" s="70" t="s">
        <v>2125</v>
      </c>
      <c r="E4" s="1" t="str">
        <f>VLOOKUP(D4,'MASTER POSITION'!$A:$B,2,FALSE)</f>
        <v>504404597098770900</v>
      </c>
      <c r="F4" s="369" t="str">
        <f t="shared" si="0"/>
        <v>Mengoptimalkan pelaksanaan evaluasi ke unit kerjaKepala Divisi Dana &amp; Jasa</v>
      </c>
      <c r="G4" s="369" t="str">
        <f t="shared" si="1"/>
        <v xml:space="preserve">INSERT INTO `hr_kpi_group_position` (`KPI_GROUP_POSITION_ID`, `KPI_GROUP_ID`, `POSITION_ID`) VALUES ('202205020780', '20220400507', '504404597098770900'); </v>
      </c>
    </row>
    <row r="5" spans="1:11" ht="14.25" customHeight="1" x14ac:dyDescent="0.25">
      <c r="A5" s="413">
        <f t="shared" si="2"/>
        <v>202205020781</v>
      </c>
      <c r="B5" s="343" t="s">
        <v>36</v>
      </c>
      <c r="C5" s="2">
        <f>VLOOKUP(B5,'KPI GROUP TUGAS POKOK'!$C:$D,2,FALSE)</f>
        <v>20220400508</v>
      </c>
      <c r="D5" s="70" t="s">
        <v>2125</v>
      </c>
      <c r="E5" s="1" t="str">
        <f>VLOOKUP(D5,'MASTER POSITION'!$A:$B,2,FALSE)</f>
        <v>504404597098770900</v>
      </c>
      <c r="F5" s="369" t="str">
        <f t="shared" si="0"/>
        <v>Meningkatkan kualitas layanan pengaduan nasabahKepala Divisi Dana &amp; Jasa</v>
      </c>
      <c r="G5" s="369" t="str">
        <f t="shared" si="1"/>
        <v xml:space="preserve">INSERT INTO `hr_kpi_group_position` (`KPI_GROUP_POSITION_ID`, `KPI_GROUP_ID`, `POSITION_ID`) VALUES ('202205020781', '20220400508', '504404597098770900'); </v>
      </c>
    </row>
    <row r="6" spans="1:11" ht="14.25" customHeight="1" x14ac:dyDescent="0.25">
      <c r="A6" s="413">
        <f t="shared" si="2"/>
        <v>202205020782</v>
      </c>
      <c r="B6" s="343" t="s">
        <v>38</v>
      </c>
      <c r="C6" s="2">
        <f>VLOOKUP(B6,'KPI GROUP TUGAS POKOK'!$C:$D,2,FALSE)</f>
        <v>20220400509</v>
      </c>
      <c r="D6" s="70" t="s">
        <v>2125</v>
      </c>
      <c r="E6" s="1" t="str">
        <f>VLOOKUP(D6,'MASTER POSITION'!$A:$B,2,FALSE)</f>
        <v>504404597098770900</v>
      </c>
      <c r="F6" s="369" t="str">
        <f t="shared" si="0"/>
        <v>Mengoptimalkan pertumbuhan kartuKepala Divisi Dana &amp; Jasa</v>
      </c>
      <c r="G6" s="369" t="str">
        <f t="shared" si="1"/>
        <v xml:space="preserve">INSERT INTO `hr_kpi_group_position` (`KPI_GROUP_POSITION_ID`, `KPI_GROUP_ID`, `POSITION_ID`) VALUES ('202205020782', '20220400509', '504404597098770900'); </v>
      </c>
    </row>
    <row r="7" spans="1:11" ht="14.25" customHeight="1" x14ac:dyDescent="0.25">
      <c r="A7" s="413">
        <f t="shared" si="2"/>
        <v>202205020783</v>
      </c>
      <c r="B7" s="343" t="s">
        <v>4002</v>
      </c>
      <c r="C7" s="2">
        <f>VLOOKUP(B7,'KPI GROUP TUGAS POKOK'!$C:$D,2,FALSE)</f>
        <v>20220400510</v>
      </c>
      <c r="D7" s="70" t="s">
        <v>2125</v>
      </c>
      <c r="E7" s="1" t="str">
        <f>VLOOKUP(D7,'MASTER POSITION'!$A:$B,2,FALSE)</f>
        <v>504404597098770900</v>
      </c>
      <c r="F7" s="369" t="str">
        <f t="shared" si="0"/>
        <v>Memastikan pemenuhan pelaporan sesuai timelineKepala Divisi Dana &amp; Jasa</v>
      </c>
      <c r="G7" s="369" t="str">
        <f t="shared" si="1"/>
        <v xml:space="preserve">INSERT INTO `hr_kpi_group_position` (`KPI_GROUP_POSITION_ID`, `KPI_GROUP_ID`, `POSITION_ID`) VALUES ('202205020783', '20220400510', '504404597098770900'); </v>
      </c>
      <c r="J7" s="127"/>
      <c r="K7" s="2" t="s">
        <v>2126</v>
      </c>
    </row>
    <row r="8" spans="1:11" ht="14.25" customHeight="1" x14ac:dyDescent="0.25">
      <c r="A8" s="413">
        <f t="shared" si="2"/>
        <v>202205020784</v>
      </c>
      <c r="B8" s="343" t="s">
        <v>42</v>
      </c>
      <c r="C8" s="2">
        <f>VLOOKUP(B8,'KPI GROUP TUGAS POKOK'!$C:$D,2,FALSE)</f>
        <v>20220400511</v>
      </c>
      <c r="D8" s="370" t="s">
        <v>2140</v>
      </c>
      <c r="E8" s="1" t="str">
        <f>VLOOKUP(D8,'MASTER POSITION'!$A:$B,2,FALSE)</f>
        <v>504404745805580536</v>
      </c>
      <c r="F8" s="369" t="str">
        <f t="shared" si="0"/>
        <v>Meningkatkan efektivitas pemantauan dan evaluasi implementasi strategi pendanaan Kepala Bagian Dana &amp; Hubungan Kelembagaan</v>
      </c>
      <c r="G8" s="369" t="str">
        <f t="shared" si="1"/>
        <v xml:space="preserve">INSERT INTO `hr_kpi_group_position` (`KPI_GROUP_POSITION_ID`, `KPI_GROUP_ID`, `POSITION_ID`) VALUES ('202205020784', '20220400511', '504404745805580536'); </v>
      </c>
      <c r="J8" s="94"/>
      <c r="K8" s="2" t="s">
        <v>2120</v>
      </c>
    </row>
    <row r="9" spans="1:11" ht="14.25" customHeight="1" x14ac:dyDescent="0.25">
      <c r="A9" s="413">
        <f t="shared" si="2"/>
        <v>202205020785</v>
      </c>
      <c r="B9" s="343" t="s">
        <v>44</v>
      </c>
      <c r="C9" s="2">
        <f>VLOOKUP(B9,'KPI GROUP TUGAS POKOK'!$C:$D,2,FALSE)</f>
        <v>20220400512</v>
      </c>
      <c r="D9" s="370" t="s">
        <v>2140</v>
      </c>
      <c r="E9" s="1" t="str">
        <f>VLOOKUP(D9,'MASTER POSITION'!$A:$B,2,FALSE)</f>
        <v>504404745805580536</v>
      </c>
      <c r="F9" s="369" t="str">
        <f t="shared" si="0"/>
        <v>Meningkatkan kualitas layanan finansial kepada PemdaKepala Bagian Dana &amp; Hubungan Kelembagaan</v>
      </c>
      <c r="G9" s="369" t="str">
        <f t="shared" si="1"/>
        <v xml:space="preserve">INSERT INTO `hr_kpi_group_position` (`KPI_GROUP_POSITION_ID`, `KPI_GROUP_ID`, `POSITION_ID`) VALUES ('202205020785', '20220400512', '504404745805580536'); </v>
      </c>
      <c r="J9" s="156"/>
      <c r="K9" s="2" t="s">
        <v>2112</v>
      </c>
    </row>
    <row r="10" spans="1:11" ht="14.25" customHeight="1" x14ac:dyDescent="0.25">
      <c r="A10" s="413">
        <f t="shared" si="2"/>
        <v>202205020786</v>
      </c>
      <c r="B10" s="343" t="s">
        <v>46</v>
      </c>
      <c r="C10" s="2">
        <f>VLOOKUP(B10,'KPI GROUP TUGAS POKOK'!$C:$D,2,FALSE)</f>
        <v>20220400513</v>
      </c>
      <c r="D10" s="370" t="s">
        <v>2140</v>
      </c>
      <c r="E10" s="1" t="str">
        <f>VLOOKUP(D10,'MASTER POSITION'!$A:$B,2,FALSE)</f>
        <v>504404745805580536</v>
      </c>
      <c r="F10" s="369" t="str">
        <f t="shared" si="0"/>
        <v>Mengoptimalkan pengembangan produk dana pihak ketigaKepala Bagian Dana &amp; Hubungan Kelembagaan</v>
      </c>
      <c r="G10" s="369" t="str">
        <f t="shared" si="1"/>
        <v xml:space="preserve">INSERT INTO `hr_kpi_group_position` (`KPI_GROUP_POSITION_ID`, `KPI_GROUP_ID`, `POSITION_ID`) VALUES ('202205020786', '20220400513', '504404745805580536'); </v>
      </c>
      <c r="J10" s="101"/>
      <c r="K10" s="2" t="s">
        <v>2113</v>
      </c>
    </row>
    <row r="11" spans="1:11" ht="14.25" customHeight="1" x14ac:dyDescent="0.25">
      <c r="A11" s="413">
        <f t="shared" si="2"/>
        <v>202205020787</v>
      </c>
      <c r="B11" s="343" t="s">
        <v>48</v>
      </c>
      <c r="C11" s="2">
        <f>VLOOKUP(B11,'KPI GROUP TUGAS POKOK'!$C:$D,2,FALSE)</f>
        <v>20220400514</v>
      </c>
      <c r="D11" s="370" t="s">
        <v>2140</v>
      </c>
      <c r="E11" s="1" t="str">
        <f>VLOOKUP(D11,'MASTER POSITION'!$A:$B,2,FALSE)</f>
        <v>504404745805580536</v>
      </c>
      <c r="F11" s="369" t="str">
        <f t="shared" si="0"/>
        <v>Memastikan ketersediaan laporan terkait produk dana dan jasaKepala Bagian Dana &amp; Hubungan Kelembagaan</v>
      </c>
      <c r="G11" s="369" t="str">
        <f t="shared" si="1"/>
        <v xml:space="preserve">INSERT INTO `hr_kpi_group_position` (`KPI_GROUP_POSITION_ID`, `KPI_GROUP_ID`, `POSITION_ID`) VALUES ('202205020787', '20220400514', '504404745805580536'); </v>
      </c>
    </row>
    <row r="12" spans="1:11" ht="14.25" customHeight="1" x14ac:dyDescent="0.25">
      <c r="A12" s="413">
        <f t="shared" si="2"/>
        <v>202205020788</v>
      </c>
      <c r="B12" s="343" t="s">
        <v>472</v>
      </c>
      <c r="C12" s="2">
        <f>VLOOKUP(B12,'KPI GROUP TUGAS POKOK'!$C:$D,2,FALSE)</f>
        <v>20220400374</v>
      </c>
      <c r="D12" s="371" t="s">
        <v>2144</v>
      </c>
      <c r="E12" s="1" t="str">
        <f>VLOOKUP(D12,'MASTER POSITION'!$A:$B,2,FALSE)</f>
        <v>504404768936581586</v>
      </c>
      <c r="F12" s="369" t="str">
        <f t="shared" si="0"/>
        <v>Mengoptimalkan kegiatan promosi produk dana dan jasa untuk meningkatkan loyalitas nasabahOfficer Pengembangan Produk &amp; Pemasaran Dana</v>
      </c>
      <c r="G12" s="369" t="str">
        <f t="shared" si="1"/>
        <v xml:space="preserve">INSERT INTO `hr_kpi_group_position` (`KPI_GROUP_POSITION_ID`, `KPI_GROUP_ID`, `POSITION_ID`) VALUES ('202205020788', '20220400374', '504404768936581586'); </v>
      </c>
    </row>
    <row r="13" spans="1:11" ht="14.25" customHeight="1" x14ac:dyDescent="0.25">
      <c r="A13" s="413">
        <f t="shared" si="2"/>
        <v>202205020789</v>
      </c>
      <c r="B13" s="343" t="s">
        <v>474</v>
      </c>
      <c r="C13" s="2">
        <f>VLOOKUP(B13,'KPI GROUP TUGAS POKOK'!$C:$D,2,FALSE)</f>
        <v>20220400375</v>
      </c>
      <c r="D13" s="371" t="s">
        <v>2144</v>
      </c>
      <c r="E13" s="1" t="str">
        <f>VLOOKUP(D13,'MASTER POSITION'!$A:$B,2,FALSE)</f>
        <v>504404768936581586</v>
      </c>
      <c r="F13" s="369" t="str">
        <f t="shared" si="0"/>
        <v>Memastikan ketersediaan sistem dan prosedur untuk implementasi strategi pendanaan, Officer Pengembangan Produk &amp; Pemasaran Dana</v>
      </c>
      <c r="G13" s="369" t="str">
        <f t="shared" si="1"/>
        <v xml:space="preserve">INSERT INTO `hr_kpi_group_position` (`KPI_GROUP_POSITION_ID`, `KPI_GROUP_ID`, `POSITION_ID`) VALUES ('202205020789', '20220400375', '504404768936581586'); </v>
      </c>
    </row>
    <row r="14" spans="1:11" ht="14.25" customHeight="1" x14ac:dyDescent="0.25">
      <c r="A14" s="413">
        <f t="shared" si="2"/>
        <v>202205020790</v>
      </c>
      <c r="B14" s="343" t="s">
        <v>476</v>
      </c>
      <c r="C14" s="2">
        <f>VLOOKUP(B14,'KPI GROUP TUGAS POKOK'!$C:$D,2,FALSE)</f>
        <v>20220400376</v>
      </c>
      <c r="D14" s="370" t="s">
        <v>4004</v>
      </c>
      <c r="E14" s="1" t="str">
        <f>VLOOKUP(D14,'MASTER POSITION'!$A:$B,2,FALSE)</f>
        <v>504404745806773322</v>
      </c>
      <c r="F14" s="369" t="str">
        <f t="shared" si="0"/>
        <v>Meningkatkan efektivitas pemantauan dan evaluasi layanan finansial terhadap Pemda  Officer Kerjasama &amp; Hubungan Kelembagaan</v>
      </c>
      <c r="G14" s="369" t="str">
        <f t="shared" si="1"/>
        <v xml:space="preserve">INSERT INTO `hr_kpi_group_position` (`KPI_GROUP_POSITION_ID`, `KPI_GROUP_ID`, `POSITION_ID`) VALUES ('202205020790', '20220400376', '504404745806773322'); </v>
      </c>
    </row>
    <row r="15" spans="1:11" ht="14.25" customHeight="1" x14ac:dyDescent="0.25">
      <c r="A15" s="413">
        <f t="shared" si="2"/>
        <v>202205020791</v>
      </c>
      <c r="B15" s="343" t="s">
        <v>478</v>
      </c>
      <c r="C15" s="2">
        <f>VLOOKUP(B15,'KPI GROUP TUGAS POKOK'!$C:$D,2,FALSE)</f>
        <v>20220400377</v>
      </c>
      <c r="D15" s="370" t="s">
        <v>4004</v>
      </c>
      <c r="E15" s="1" t="str">
        <f>VLOOKUP(D15,'MASTER POSITION'!$A:$B,2,FALSE)</f>
        <v>504404745806773322</v>
      </c>
      <c r="F15" s="369" t="str">
        <f t="shared" si="0"/>
        <v>Meningkatkan kerjasama terkait produk dana dan jasaOfficer Kerjasama &amp; Hubungan Kelembagaan</v>
      </c>
      <c r="G15" s="369" t="str">
        <f t="shared" si="1"/>
        <v xml:space="preserve">INSERT INTO `hr_kpi_group_position` (`KPI_GROUP_POSITION_ID`, `KPI_GROUP_ID`, `POSITION_ID`) VALUES ('202205020791', '20220400377', '504404745806773322'); </v>
      </c>
    </row>
    <row r="16" spans="1:11" ht="14.25" customHeight="1" x14ac:dyDescent="0.25">
      <c r="A16" s="413">
        <f t="shared" si="2"/>
        <v>202205020792</v>
      </c>
      <c r="B16" s="344" t="s">
        <v>56</v>
      </c>
      <c r="C16" s="2">
        <f>VLOOKUP(B16,'KPI GROUP TUGAS POKOK'!$C:$D,2,FALSE)</f>
        <v>20220400515</v>
      </c>
      <c r="D16" s="370" t="s">
        <v>4005</v>
      </c>
      <c r="E16" s="1" t="str">
        <f>VLOOKUP(D16,'MASTER POSITION'!$A:$B,2,FALSE)</f>
        <v>504404745805890388</v>
      </c>
      <c r="F16" s="369" t="str">
        <f t="shared" si="0"/>
        <v>Meningkatkan kualitas layananKepala Bagian Service Quality &amp; Card Center</v>
      </c>
      <c r="G16" s="369" t="str">
        <f t="shared" si="1"/>
        <v xml:space="preserve">INSERT INTO `hr_kpi_group_position` (`KPI_GROUP_POSITION_ID`, `KPI_GROUP_ID`, `POSITION_ID`) VALUES ('202205020792', '20220400515', '504404745805890388'); </v>
      </c>
    </row>
    <row r="17" spans="1:7" ht="14.25" customHeight="1" x14ac:dyDescent="0.25">
      <c r="A17" s="413">
        <f t="shared" si="2"/>
        <v>202205020793</v>
      </c>
      <c r="B17" s="343" t="s">
        <v>4006</v>
      </c>
      <c r="C17" s="2">
        <f>VLOOKUP(B17,'KPI GROUP TUGAS POKOK'!$C:$D,2,FALSE)</f>
        <v>20220400516</v>
      </c>
      <c r="D17" s="370" t="s">
        <v>4005</v>
      </c>
      <c r="E17" s="1" t="str">
        <f>VLOOKUP(D17,'MASTER POSITION'!$A:$B,2,FALSE)</f>
        <v>504404745805890388</v>
      </c>
      <c r="F17" s="369" t="str">
        <f t="shared" si="0"/>
        <v>Meningkatkan efektivitas pemantauan dan evaluasi implementasi service quality di unit kerjaKepala Bagian Service Quality &amp; Card Center</v>
      </c>
      <c r="G17" s="369" t="str">
        <f t="shared" si="1"/>
        <v xml:space="preserve">INSERT INTO `hr_kpi_group_position` (`KPI_GROUP_POSITION_ID`, `KPI_GROUP_ID`, `POSITION_ID`) VALUES ('202205020793', '20220400516', '504404745805890388'); </v>
      </c>
    </row>
    <row r="18" spans="1:7" ht="14.25" customHeight="1" x14ac:dyDescent="0.25">
      <c r="A18" s="413">
        <f t="shared" si="2"/>
        <v>202205020794</v>
      </c>
      <c r="B18" s="343" t="s">
        <v>4007</v>
      </c>
      <c r="C18" s="2">
        <f>VLOOKUP(B18,'KPI GROUP TUGAS POKOK'!$C:$D,2,FALSE)</f>
        <v>20220400517</v>
      </c>
      <c r="D18" s="370" t="s">
        <v>4005</v>
      </c>
      <c r="E18" s="1" t="str">
        <f>VLOOKUP(D18,'MASTER POSITION'!$A:$B,2,FALSE)</f>
        <v>504404745805890388</v>
      </c>
      <c r="F18" s="369" t="str">
        <f t="shared" si="0"/>
        <v>Memastikan pemenuhan layanan ATM Center yang berkualitas Kepala Bagian Service Quality &amp; Card Center</v>
      </c>
      <c r="G18" s="369" t="str">
        <f t="shared" si="1"/>
        <v xml:space="preserve">INSERT INTO `hr_kpi_group_position` (`KPI_GROUP_POSITION_ID`, `KPI_GROUP_ID`, `POSITION_ID`) VALUES ('202205020794', '20220400517', '504404745805890388'); </v>
      </c>
    </row>
    <row r="19" spans="1:7" ht="14.25" customHeight="1" x14ac:dyDescent="0.25">
      <c r="A19" s="413">
        <f t="shared" si="2"/>
        <v>202205020795</v>
      </c>
      <c r="B19" s="343" t="s">
        <v>4008</v>
      </c>
      <c r="C19" s="2">
        <f>VLOOKUP(B19,'KPI GROUP TUGAS POKOK'!$C:$D,2,FALSE)</f>
        <v>20220400518</v>
      </c>
      <c r="D19" s="370" t="s">
        <v>4005</v>
      </c>
      <c r="E19" s="1" t="str">
        <f>VLOOKUP(D19,'MASTER POSITION'!$A:$B,2,FALSE)</f>
        <v>504404745805890388</v>
      </c>
      <c r="F19" s="369" t="str">
        <f t="shared" si="0"/>
        <v>Mengoptimalkan pemanfaatan merchant untuk pertumbuhan bisnis bankKepala Bagian Service Quality &amp; Card Center</v>
      </c>
      <c r="G19" s="369" t="str">
        <f t="shared" si="1"/>
        <v xml:space="preserve">INSERT INTO `hr_kpi_group_position` (`KPI_GROUP_POSITION_ID`, `KPI_GROUP_ID`, `POSITION_ID`) VALUES ('202205020795', '20220400518', '504404745805890388'); </v>
      </c>
    </row>
    <row r="20" spans="1:7" ht="14.25" customHeight="1" x14ac:dyDescent="0.25">
      <c r="A20" s="413">
        <f t="shared" si="2"/>
        <v>202205020796</v>
      </c>
      <c r="B20" s="343" t="s">
        <v>480</v>
      </c>
      <c r="C20" s="2">
        <f>VLOOKUP(B20,'KPI GROUP TUGAS POKOK'!$C:$D,2,FALSE)</f>
        <v>20220400378</v>
      </c>
      <c r="D20" s="371" t="s">
        <v>2166</v>
      </c>
      <c r="E20" s="1" t="str">
        <f>VLOOKUP(D20,'MASTER POSITION'!$A:$B,2,FALSE)</f>
        <v>504404745807532898</v>
      </c>
      <c r="F20" s="369" t="str">
        <f t="shared" si="0"/>
        <v>Meningkatkan kualitas penyampaian laporan pengaduan konsumen dan perlindungan konsumenOfficer Service Quality &amp; Call Center</v>
      </c>
      <c r="G20" s="369" t="str">
        <f t="shared" si="1"/>
        <v xml:space="preserve">INSERT INTO `hr_kpi_group_position` (`KPI_GROUP_POSITION_ID`, `KPI_GROUP_ID`, `POSITION_ID`) VALUES ('202205020796', '20220400378', '504404745807532898'); </v>
      </c>
    </row>
    <row r="21" spans="1:7" ht="14.25" customHeight="1" x14ac:dyDescent="0.25">
      <c r="A21" s="413">
        <f t="shared" si="2"/>
        <v>202205020797</v>
      </c>
      <c r="B21" s="343" t="s">
        <v>482</v>
      </c>
      <c r="C21" s="2">
        <f>VLOOKUP(B21,'KPI GROUP TUGAS POKOK'!$C:$D,2,FALSE)</f>
        <v>20220400379</v>
      </c>
      <c r="D21" s="371" t="s">
        <v>2166</v>
      </c>
      <c r="E21" s="1" t="str">
        <f>VLOOKUP(D21,'MASTER POSITION'!$A:$B,2,FALSE)</f>
        <v>504404745807532898</v>
      </c>
      <c r="F21" s="369" t="str">
        <f t="shared" si="0"/>
        <v>Memastikan ketersediaan SOP terkiniOfficer Service Quality &amp; Call Center</v>
      </c>
      <c r="G21" s="369" t="str">
        <f t="shared" si="1"/>
        <v xml:space="preserve">INSERT INTO `hr_kpi_group_position` (`KPI_GROUP_POSITION_ID`, `KPI_GROUP_ID`, `POSITION_ID`) VALUES ('202205020797', '20220400379', '504404745807532898'); </v>
      </c>
    </row>
    <row r="22" spans="1:7" ht="14.25" customHeight="1" x14ac:dyDescent="0.25">
      <c r="A22" s="413">
        <f t="shared" si="2"/>
        <v>202205020798</v>
      </c>
      <c r="B22" s="343" t="s">
        <v>4010</v>
      </c>
      <c r="C22" s="2">
        <f>VLOOKUP(B22,'KPI GROUP TUGAS POKOK'!$C:$D,2,FALSE)</f>
        <v>20220400380</v>
      </c>
      <c r="D22" s="371" t="s">
        <v>2169</v>
      </c>
      <c r="E22" s="1" t="str">
        <f>VLOOKUP(D22,'MASTER POSITION'!$A:$B,2,FALSE)</f>
        <v>37048</v>
      </c>
      <c r="F22" s="369" t="str">
        <f t="shared" si="0"/>
        <v>Memastikan pemenuhan layanan Card Center yang berkualitas Officer Card Center</v>
      </c>
      <c r="G22" s="369" t="str">
        <f t="shared" si="1"/>
        <v xml:space="preserve">INSERT INTO `hr_kpi_group_position` (`KPI_GROUP_POSITION_ID`, `KPI_GROUP_ID`, `POSITION_ID`) VALUES ('202205020798', '20220400380', '37048'); </v>
      </c>
    </row>
    <row r="23" spans="1:7" ht="14.25" customHeight="1" x14ac:dyDescent="0.25">
      <c r="A23" s="413">
        <f t="shared" si="2"/>
        <v>202205020799</v>
      </c>
      <c r="B23" s="374" t="s">
        <v>486</v>
      </c>
      <c r="C23" s="2">
        <f>VLOOKUP(B23,'KPI GROUP TUGAS POKOK'!$C:$D,2,FALSE)</f>
        <v>20220400381</v>
      </c>
      <c r="D23" s="371" t="s">
        <v>2169</v>
      </c>
      <c r="E23" s="1" t="str">
        <f>VLOOKUP(D23,'MASTER POSITION'!$A:$B,2,FALSE)</f>
        <v>37048</v>
      </c>
      <c r="F23" s="369" t="str">
        <f t="shared" si="0"/>
        <v>Meningkatkan efektivitas evaluasi dan koordinasi dengan Cabang terkait pengelolaan kartu dan APMKOfficer Card Center</v>
      </c>
      <c r="G23" s="369" t="str">
        <f t="shared" si="1"/>
        <v xml:space="preserve">INSERT INTO `hr_kpi_group_position` (`KPI_GROUP_POSITION_ID`, `KPI_GROUP_ID`, `POSITION_ID`) VALUES ('202205020799', '20220400381', '37048'); </v>
      </c>
    </row>
    <row r="24" spans="1:7" ht="14.25" customHeight="1" x14ac:dyDescent="0.25">
      <c r="A24" s="413">
        <f t="shared" si="2"/>
        <v>202205020800</v>
      </c>
      <c r="B24" s="343" t="s">
        <v>482</v>
      </c>
      <c r="C24" s="2">
        <f>VLOOKUP(B24,'KPI GROUP TUGAS POKOK'!$C:$D,2,FALSE)</f>
        <v>20220400379</v>
      </c>
      <c r="D24" s="371" t="s">
        <v>2169</v>
      </c>
      <c r="E24" s="1" t="str">
        <f>VLOOKUP(D24,'MASTER POSITION'!$A:$B,2,FALSE)</f>
        <v>37048</v>
      </c>
      <c r="F24" s="369" t="str">
        <f t="shared" si="0"/>
        <v>Memastikan ketersediaan SOP terkiniOfficer Card Center</v>
      </c>
      <c r="G24" s="369" t="str">
        <f t="shared" si="1"/>
        <v xml:space="preserve">INSERT INTO `hr_kpi_group_position` (`KPI_GROUP_POSITION_ID`, `KPI_GROUP_ID`, `POSITION_ID`) VALUES ('202205020800', '20220400379', '37048'); </v>
      </c>
    </row>
    <row r="25" spans="1:7" ht="14.25" customHeight="1" x14ac:dyDescent="0.25">
      <c r="A25" s="413">
        <f t="shared" si="2"/>
        <v>202205020801</v>
      </c>
      <c r="B25" s="343" t="s">
        <v>488</v>
      </c>
      <c r="C25" s="2">
        <f>VLOOKUP(B25,'KPI GROUP TUGAS POKOK'!$C:$D,2,FALSE)</f>
        <v>20220400382</v>
      </c>
      <c r="D25" s="371" t="s">
        <v>2175</v>
      </c>
      <c r="E25" s="1" t="str">
        <f>VLOOKUP(D25,'MASTER POSITION'!$A:$B,2,FALSE)</f>
        <v>504404768936847731</v>
      </c>
      <c r="F25" s="369" t="str">
        <f t="shared" si="0"/>
        <v>Mengoptimalkan operasional  layanan terkait merchantOfficer Merchant</v>
      </c>
      <c r="G25" s="369" t="str">
        <f t="shared" si="1"/>
        <v xml:space="preserve">INSERT INTO `hr_kpi_group_position` (`KPI_GROUP_POSITION_ID`, `KPI_GROUP_ID`, `POSITION_ID`) VALUES ('202205020801', '20220400382', '504404768936847731'); </v>
      </c>
    </row>
    <row r="26" spans="1:7" ht="14.25" customHeight="1" x14ac:dyDescent="0.25">
      <c r="A26" s="413">
        <f t="shared" si="2"/>
        <v>202205020802</v>
      </c>
      <c r="B26" s="343" t="s">
        <v>490</v>
      </c>
      <c r="C26" s="2">
        <f>VLOOKUP(B26,'KPI GROUP TUGAS POKOK'!$C:$D,2,FALSE)</f>
        <v>20220400383</v>
      </c>
      <c r="D26" s="371" t="s">
        <v>2175</v>
      </c>
      <c r="E26" s="1" t="str">
        <f>VLOOKUP(D26,'MASTER POSITION'!$A:$B,2,FALSE)</f>
        <v>504404768936847731</v>
      </c>
      <c r="F26" s="369" t="str">
        <f t="shared" si="0"/>
        <v>Meningkatkan efektivitas koordinasi dengan Cabang terkait pengelolaan merchant Officer Merchant</v>
      </c>
      <c r="G26" s="369" t="str">
        <f t="shared" si="1"/>
        <v xml:space="preserve">INSERT INTO `hr_kpi_group_position` (`KPI_GROUP_POSITION_ID`, `KPI_GROUP_ID`, `POSITION_ID`) VALUES ('202205020802', '20220400383', '504404768936847731'); </v>
      </c>
    </row>
    <row r="27" spans="1:7" ht="14.25" customHeight="1" x14ac:dyDescent="0.25">
      <c r="A27" s="413">
        <f t="shared" si="2"/>
        <v>202205020803</v>
      </c>
      <c r="B27" s="343" t="s">
        <v>60</v>
      </c>
      <c r="C27" s="2">
        <f>VLOOKUP(B27,'KPI GROUP TUGAS POKOK'!$C:$D,2,FALSE)</f>
        <v>20220400519</v>
      </c>
      <c r="D27" s="370" t="s">
        <v>4011</v>
      </c>
      <c r="E27" s="1" t="str">
        <f>VLOOKUP(D27,'MASTER POSITION'!$A:$B,2,FALSE)</f>
        <v>504404768936332617</v>
      </c>
      <c r="F27" s="369" t="str">
        <f t="shared" si="0"/>
        <v>Meningkatkan kualitas pengembangan produkKepala Bagian E-Banking &amp; Digital Banking</v>
      </c>
      <c r="G27" s="369" t="str">
        <f t="shared" si="1"/>
        <v xml:space="preserve">INSERT INTO `hr_kpi_group_position` (`KPI_GROUP_POSITION_ID`, `KPI_GROUP_ID`, `POSITION_ID`) VALUES ('202205020803', '20220400519', '504404768936332617'); </v>
      </c>
    </row>
    <row r="28" spans="1:7" ht="14.25" customHeight="1" x14ac:dyDescent="0.25">
      <c r="A28" s="413">
        <f t="shared" si="2"/>
        <v>202205020804</v>
      </c>
      <c r="B28" s="343" t="s">
        <v>4012</v>
      </c>
      <c r="C28" s="2">
        <f>VLOOKUP(B28,'KPI GROUP TUGAS POKOK'!$C:$D,2,FALSE)</f>
        <v>20220400384</v>
      </c>
      <c r="D28" s="371" t="s">
        <v>2191</v>
      </c>
      <c r="E28" s="1" t="str">
        <f>VLOOKUP(D28,'MASTER POSITION'!$A:$B,2,FALSE)</f>
        <v>504404768936953783</v>
      </c>
      <c r="F28" s="369" t="str">
        <f t="shared" si="0"/>
        <v>Meningkatkan kualitas kajian pengembangan produk dan layanan E-Banking dan Digital BankingOfficer Pengembangan</v>
      </c>
      <c r="G28" s="369" t="str">
        <f t="shared" si="1"/>
        <v xml:space="preserve">INSERT INTO `hr_kpi_group_position` (`KPI_GROUP_POSITION_ID`, `KPI_GROUP_ID`, `POSITION_ID`) VALUES ('202205020804', '20220400384', '504404768936953783'); </v>
      </c>
    </row>
    <row r="29" spans="1:7" ht="14.25" customHeight="1" x14ac:dyDescent="0.25">
      <c r="A29" s="413">
        <f t="shared" si="2"/>
        <v>202205020805</v>
      </c>
      <c r="B29" s="343" t="s">
        <v>4013</v>
      </c>
      <c r="C29" s="2">
        <f>VLOOKUP(B29,'KPI GROUP TUGAS POKOK'!$C:$D,2,FALSE)</f>
        <v>20220400385</v>
      </c>
      <c r="D29" s="371" t="s">
        <v>2191</v>
      </c>
      <c r="E29" s="1" t="str">
        <f>VLOOKUP(D29,'MASTER POSITION'!$A:$B,2,FALSE)</f>
        <v>504404768936953783</v>
      </c>
      <c r="F29" s="369" t="str">
        <f t="shared" si="0"/>
        <v>Meningkatkan efektivitas pemantauan dan evaluasi pemasaran produk dan layanan E-Banking dan Digital BankingOfficer Pengembangan</v>
      </c>
      <c r="G29" s="369" t="str">
        <f t="shared" si="1"/>
        <v xml:space="preserve">INSERT INTO `hr_kpi_group_position` (`KPI_GROUP_POSITION_ID`, `KPI_GROUP_ID`, `POSITION_ID`) VALUES ('202205020805', '20220400385', '504404768936953783'); </v>
      </c>
    </row>
    <row r="30" spans="1:7" ht="14.25" customHeight="1" x14ac:dyDescent="0.25">
      <c r="A30" s="413">
        <f t="shared" si="2"/>
        <v>202205020806</v>
      </c>
      <c r="B30" s="343" t="s">
        <v>496</v>
      </c>
      <c r="C30" s="2">
        <f>VLOOKUP(B30,'KPI GROUP TUGAS POKOK'!$C:$D,2,FALSE)</f>
        <v>20220400386</v>
      </c>
      <c r="D30" s="371" t="s">
        <v>2191</v>
      </c>
      <c r="E30" s="1" t="str">
        <f>VLOOKUP(D30,'MASTER POSITION'!$A:$B,2,FALSE)</f>
        <v>504404768936953783</v>
      </c>
      <c r="F30" s="369" t="str">
        <f t="shared" si="0"/>
        <v>Memastikan ketersediaan materi promosi produk dan layanan E-Banking dan Digital BankingOfficer Pengembangan</v>
      </c>
      <c r="G30" s="369" t="str">
        <f t="shared" si="1"/>
        <v xml:space="preserve">INSERT INTO `hr_kpi_group_position` (`KPI_GROUP_POSITION_ID`, `KPI_GROUP_ID`, `POSITION_ID`) VALUES ('202205020806', '20220400386', '504404768936953783'); </v>
      </c>
    </row>
    <row r="31" spans="1:7" ht="14.25" customHeight="1" x14ac:dyDescent="0.25">
      <c r="A31" s="413">
        <f t="shared" si="2"/>
        <v>202205020807</v>
      </c>
      <c r="B31" s="343" t="s">
        <v>4015</v>
      </c>
      <c r="C31" s="2">
        <f>VLOOKUP(B31,'KPI GROUP TUGAS POKOK'!$C:$D,2,FALSE)</f>
        <v>20220400387</v>
      </c>
      <c r="D31" s="371" t="s">
        <v>2194</v>
      </c>
      <c r="E31" s="1" t="str">
        <f>VLOOKUP(D31,'MASTER POSITION'!$A:$B,2,FALSE)</f>
        <v>504404768937050042</v>
      </c>
      <c r="F31" s="369" t="str">
        <f t="shared" si="0"/>
        <v>Meningkatkan efektivitas koordinasi dengan Cabang terkait layanan E-BankingOfficer E-Banking</v>
      </c>
      <c r="G31" s="369" t="str">
        <f t="shared" si="1"/>
        <v xml:space="preserve">INSERT INTO `hr_kpi_group_position` (`KPI_GROUP_POSITION_ID`, `KPI_GROUP_ID`, `POSITION_ID`) VALUES ('202205020807', '20220400387', '504404768937050042'); </v>
      </c>
    </row>
    <row r="32" spans="1:7" ht="14.25" customHeight="1" x14ac:dyDescent="0.25">
      <c r="A32" s="413">
        <f t="shared" si="2"/>
        <v>202205020808</v>
      </c>
      <c r="B32" s="343" t="s">
        <v>4016</v>
      </c>
      <c r="C32" s="2">
        <f>VLOOKUP(B32,'KPI GROUP TUGAS POKOK'!$C:$D,2,FALSE)</f>
        <v>20220400388</v>
      </c>
      <c r="D32" s="371" t="s">
        <v>2194</v>
      </c>
      <c r="E32" s="1" t="str">
        <f>VLOOKUP(D32,'MASTER POSITION'!$A:$B,2,FALSE)</f>
        <v>504404768937050042</v>
      </c>
      <c r="F32" s="369" t="str">
        <f t="shared" si="0"/>
        <v>Memastikan pemenuhan penyajian laporan pengelolaan layanan E-BankingOfficer E-Banking</v>
      </c>
      <c r="G32" s="369" t="str">
        <f t="shared" si="1"/>
        <v xml:space="preserve">INSERT INTO `hr_kpi_group_position` (`KPI_GROUP_POSITION_ID`, `KPI_GROUP_ID`, `POSITION_ID`) VALUES ('202205020808', '20220400388', '504404768937050042'); </v>
      </c>
    </row>
    <row r="33" spans="1:7" ht="14.25" customHeight="1" x14ac:dyDescent="0.25">
      <c r="A33" s="413">
        <f t="shared" si="2"/>
        <v>202205020809</v>
      </c>
      <c r="B33" s="343" t="s">
        <v>4017</v>
      </c>
      <c r="C33" s="2">
        <f>VLOOKUP(B33,'KPI GROUP TUGAS POKOK'!$C:$D,2,FALSE)</f>
        <v>20220400389</v>
      </c>
      <c r="D33" s="371" t="s">
        <v>2200</v>
      </c>
      <c r="E33" s="1" t="str">
        <f>VLOOKUP(D33,'MASTER POSITION'!$A:$B,2,FALSE)</f>
        <v>504404768937110435</v>
      </c>
      <c r="F33" s="369" t="str">
        <f t="shared" si="0"/>
        <v>Meningkatkan efektivitas koordinasi dengan Cabang terkait layanan Digital BankingOfficer Digital Banking</v>
      </c>
      <c r="G33" s="369" t="str">
        <f t="shared" si="1"/>
        <v xml:space="preserve">INSERT INTO `hr_kpi_group_position` (`KPI_GROUP_POSITION_ID`, `KPI_GROUP_ID`, `POSITION_ID`) VALUES ('202205020809', '20220400389', '504404768937110435'); </v>
      </c>
    </row>
    <row r="34" spans="1:7" ht="14.25" customHeight="1" x14ac:dyDescent="0.25">
      <c r="A34" s="413">
        <f t="shared" si="2"/>
        <v>202205020810</v>
      </c>
      <c r="B34" s="343" t="s">
        <v>4018</v>
      </c>
      <c r="C34" s="2">
        <f>VLOOKUP(B34,'KPI GROUP TUGAS POKOK'!$C:$D,2,FALSE)</f>
        <v>20220400390</v>
      </c>
      <c r="D34" s="371" t="s">
        <v>2200</v>
      </c>
      <c r="E34" s="1" t="str">
        <f>VLOOKUP(D34,'MASTER POSITION'!$A:$B,2,FALSE)</f>
        <v>504404768937110435</v>
      </c>
      <c r="F34" s="369" t="str">
        <f t="shared" si="0"/>
        <v>Memastikan pemenuhan penyajian laporan pengelolaan layanan Digital BankingOfficer Digital Banking</v>
      </c>
      <c r="G34" s="369" t="str">
        <f t="shared" si="1"/>
        <v xml:space="preserve">INSERT INTO `hr_kpi_group_position` (`KPI_GROUP_POSITION_ID`, `KPI_GROUP_ID`, `POSITION_ID`) VALUES ('202205020810', '20220400390', '504404768937110435'); </v>
      </c>
    </row>
    <row r="35" spans="1:7" ht="14.25" customHeight="1" x14ac:dyDescent="0.25">
      <c r="A35" s="413">
        <f t="shared" si="2"/>
        <v>202205020811</v>
      </c>
      <c r="B35" s="376" t="s">
        <v>506</v>
      </c>
      <c r="C35" s="2">
        <f>VLOOKUP(B35,'KPI GROUP TUGAS POKOK'!$C:$D,2,FALSE)</f>
        <v>20220400391</v>
      </c>
      <c r="D35" s="380" t="s">
        <v>2206</v>
      </c>
      <c r="E35" s="1" t="str">
        <f>VLOOKUP(D35,'MASTER POSITION'!$A:$B,2,FALSE)</f>
        <v>504404597099154961</v>
      </c>
      <c r="F35" s="369" t="str">
        <f t="shared" si="0"/>
        <v>Memastikan penerapan prinsip kehati-hatian dan pemenuhan ketentuanKepala Divisi Kepatuhan</v>
      </c>
      <c r="G35" s="369" t="str">
        <f t="shared" si="1"/>
        <v xml:space="preserve">INSERT INTO `hr_kpi_group_position` (`KPI_GROUP_POSITION_ID`, `KPI_GROUP_ID`, `POSITION_ID`) VALUES ('202205020811', '20220400391', '504404597099154961'); </v>
      </c>
    </row>
    <row r="36" spans="1:7" ht="14.25" customHeight="1" x14ac:dyDescent="0.25">
      <c r="A36" s="413">
        <f t="shared" si="2"/>
        <v>202205020812</v>
      </c>
      <c r="B36" s="332" t="s">
        <v>68</v>
      </c>
      <c r="C36" s="2">
        <f>VLOOKUP(B36,'KPI GROUP TUGAS POKOK'!$C:$D,2,FALSE)</f>
        <v>20220400523</v>
      </c>
      <c r="D36" s="380" t="s">
        <v>2206</v>
      </c>
      <c r="E36" s="1" t="str">
        <f>VLOOKUP(D36,'MASTER POSITION'!$A:$B,2,FALSE)</f>
        <v>504404597099154961</v>
      </c>
      <c r="F36" s="369" t="str">
        <f t="shared" si="0"/>
        <v>Memperkuat pengelolaan fungsi tata kelola BankKepala Divisi Kepatuhan</v>
      </c>
      <c r="G36" s="369" t="str">
        <f t="shared" si="1"/>
        <v xml:space="preserve">INSERT INTO `hr_kpi_group_position` (`KPI_GROUP_POSITION_ID`, `KPI_GROUP_ID`, `POSITION_ID`) VALUES ('202205020812', '20220400523', '504404597099154961'); </v>
      </c>
    </row>
    <row r="37" spans="1:7" ht="14.25" customHeight="1" x14ac:dyDescent="0.25">
      <c r="A37" s="413">
        <f t="shared" si="2"/>
        <v>202205020813</v>
      </c>
      <c r="B37" s="377" t="s">
        <v>70</v>
      </c>
      <c r="C37" s="2">
        <f>VLOOKUP(B37,'KPI GROUP TUGAS POKOK'!$C:$D,2,FALSE)</f>
        <v>20220400524</v>
      </c>
      <c r="D37" s="380" t="s">
        <v>2206</v>
      </c>
      <c r="E37" s="1" t="str">
        <f>VLOOKUP(D37,'MASTER POSITION'!$A:$B,2,FALSE)</f>
        <v>504404597099154961</v>
      </c>
      <c r="F37" s="369" t="str">
        <f t="shared" si="0"/>
        <v>Memastikan efektivitas pengelolaan masalah hukum internal dan eksternal Kepala Divisi Kepatuhan</v>
      </c>
      <c r="G37" s="369" t="str">
        <f t="shared" si="1"/>
        <v xml:space="preserve">INSERT INTO `hr_kpi_group_position` (`KPI_GROUP_POSITION_ID`, `KPI_GROUP_ID`, `POSITION_ID`) VALUES ('202205020813', '20220400524', '504404597099154961'); </v>
      </c>
    </row>
    <row r="38" spans="1:7" ht="14.25" customHeight="1" x14ac:dyDescent="0.25">
      <c r="A38" s="413">
        <f t="shared" si="2"/>
        <v>202205020814</v>
      </c>
      <c r="B38" s="374" t="s">
        <v>72</v>
      </c>
      <c r="C38" s="2">
        <f>VLOOKUP(B38,'KPI GROUP TUGAS POKOK'!$C:$D,2,FALSE)</f>
        <v>20220400525</v>
      </c>
      <c r="D38" s="380" t="s">
        <v>2206</v>
      </c>
      <c r="E38" s="1" t="str">
        <f>VLOOKUP(D38,'MASTER POSITION'!$A:$B,2,FALSE)</f>
        <v>504404597099154961</v>
      </c>
      <c r="F38" s="369" t="str">
        <f t="shared" si="0"/>
        <v>Mengembangkan sistem, kebijakan dan prosedur yang mendukung penerapan program APU &amp; PPTKepala Divisi Kepatuhan</v>
      </c>
      <c r="G38" s="369" t="str">
        <f t="shared" si="1"/>
        <v xml:space="preserve">INSERT INTO `hr_kpi_group_position` (`KPI_GROUP_POSITION_ID`, `KPI_GROUP_ID`, `POSITION_ID`) VALUES ('202205020814', '20220400525', '504404597099154961'); </v>
      </c>
    </row>
    <row r="39" spans="1:7" ht="14.25" customHeight="1" x14ac:dyDescent="0.25">
      <c r="A39" s="413">
        <f t="shared" si="2"/>
        <v>202205020815</v>
      </c>
      <c r="B39" s="395" t="s">
        <v>398</v>
      </c>
      <c r="C39" s="2">
        <f>VLOOKUP(B39,'KPI GROUP TUGAS POKOK'!$C:$D,2,FALSE)</f>
        <v>20220400628</v>
      </c>
      <c r="D39" s="370" t="s">
        <v>2234</v>
      </c>
      <c r="E39" s="1" t="str">
        <f>VLOOKUP(D39,'MASTER POSITION'!$A:$B,2,FALSE)</f>
        <v>504404599880316783</v>
      </c>
      <c r="F39" s="369" t="str">
        <f t="shared" si="0"/>
        <v>Memperluas cakupan pasar untuk produk kreditKepala Divisi Kredit</v>
      </c>
      <c r="G39" s="369" t="str">
        <f t="shared" si="1"/>
        <v xml:space="preserve">INSERT INTO `hr_kpi_group_position` (`KPI_GROUP_POSITION_ID`, `KPI_GROUP_ID`, `POSITION_ID`) VALUES ('202205020815', '20220400628', '504404599880316783'); </v>
      </c>
    </row>
    <row r="40" spans="1:7" ht="14.25" customHeight="1" x14ac:dyDescent="0.25">
      <c r="A40" s="413">
        <f t="shared" si="2"/>
        <v>202205020816</v>
      </c>
      <c r="B40" s="396" t="s">
        <v>400</v>
      </c>
      <c r="C40" s="2">
        <f>VLOOKUP(B40,'KPI GROUP TUGAS POKOK'!$C:$D,2,FALSE)</f>
        <v>20220400629</v>
      </c>
      <c r="D40" s="370" t="s">
        <v>2234</v>
      </c>
      <c r="E40" s="1" t="str">
        <f>VLOOKUP(D40,'MASTER POSITION'!$A:$B,2,FALSE)</f>
        <v>504404599880316783</v>
      </c>
      <c r="F40" s="369" t="str">
        <f t="shared" si="0"/>
        <v>Mengembangkan produk yang kontributif terhadap pertumbuhan kreditKepala Divisi Kredit</v>
      </c>
      <c r="G40" s="369" t="str">
        <f t="shared" si="1"/>
        <v xml:space="preserve">INSERT INTO `hr_kpi_group_position` (`KPI_GROUP_POSITION_ID`, `KPI_GROUP_ID`, `POSITION_ID`) VALUES ('202205020816', '20220400629', '504404599880316783'); </v>
      </c>
    </row>
    <row r="41" spans="1:7" ht="14.25" customHeight="1" x14ac:dyDescent="0.25">
      <c r="A41" s="413">
        <f t="shared" si="2"/>
        <v>202205020817</v>
      </c>
      <c r="B41" s="343" t="s">
        <v>402</v>
      </c>
      <c r="C41" s="2">
        <f>VLOOKUP(B41,'KPI GROUP TUGAS POKOK'!$C:$D,2,FALSE)</f>
        <v>20220400636</v>
      </c>
      <c r="D41" s="370" t="s">
        <v>2235</v>
      </c>
      <c r="E41" s="1" t="str">
        <f>VLOOKUP(D41,'MASTER POSITION'!$A:$B,2,FALSE)</f>
        <v>1784659091</v>
      </c>
      <c r="F41" s="369" t="str">
        <f t="shared" si="0"/>
        <v>Meningkatkan efektivitas proses pengelolaan pelangganKepala Bagian Kredit Korporasi</v>
      </c>
      <c r="G41" s="369" t="str">
        <f t="shared" si="1"/>
        <v xml:space="preserve">INSERT INTO `hr_kpi_group_position` (`KPI_GROUP_POSITION_ID`, `KPI_GROUP_ID`, `POSITION_ID`) VALUES ('202205020817', '20220400636', '1784659091'); </v>
      </c>
    </row>
    <row r="42" spans="1:7" ht="14.25" customHeight="1" x14ac:dyDescent="0.25">
      <c r="A42" s="413">
        <f t="shared" si="2"/>
        <v>202205020818</v>
      </c>
      <c r="B42" s="398" t="s">
        <v>4022</v>
      </c>
      <c r="C42" s="2">
        <f>VLOOKUP(B42,'KPI GROUP TUGAS POKOK'!$C:$D,2,FALSE)</f>
        <v>20220400198</v>
      </c>
      <c r="D42" s="370" t="s">
        <v>2235</v>
      </c>
      <c r="E42" s="1" t="str">
        <f>VLOOKUP(D42,'MASTER POSITION'!$A:$B,2,FALSE)</f>
        <v>1784659091</v>
      </c>
      <c r="F42" s="369" t="str">
        <f t="shared" si="0"/>
        <v>Memastikan integritas dari customer information dalam databaseKepala Bagian Kredit Korporasi</v>
      </c>
      <c r="G42" s="369" t="str">
        <f t="shared" si="1"/>
        <v xml:space="preserve">INSERT INTO `hr_kpi_group_position` (`KPI_GROUP_POSITION_ID`, `KPI_GROUP_ID`, `POSITION_ID`) VALUES ('202205020818', '20220400198', '1784659091'); </v>
      </c>
    </row>
    <row r="43" spans="1:7" ht="14.25" customHeight="1" x14ac:dyDescent="0.25">
      <c r="A43" s="413">
        <f t="shared" si="2"/>
        <v>202205020819</v>
      </c>
      <c r="B43" s="343" t="s">
        <v>694</v>
      </c>
      <c r="C43" s="2">
        <f>VLOOKUP(B43,'KPI GROUP TUGAS POKOK'!$C:$D,2,FALSE)</f>
        <v>20220400485</v>
      </c>
      <c r="D43" s="371" t="s">
        <v>2237</v>
      </c>
      <c r="E43" s="1" t="str">
        <f>VLOOKUP(D43,'MASTER POSITION'!$A:$B,2,FALSE)</f>
        <v>37066</v>
      </c>
      <c r="F43" s="369" t="str">
        <f t="shared" si="0"/>
        <v>Meningkatkan kualitas penawaran kredit korporasi sesuai kebutuhan nasabahOfficer Relationship Manager</v>
      </c>
      <c r="G43" s="369" t="str">
        <f t="shared" si="1"/>
        <v xml:space="preserve">INSERT INTO `hr_kpi_group_position` (`KPI_GROUP_POSITION_ID`, `KPI_GROUP_ID`, `POSITION_ID`) VALUES ('202205020819', '20220400485', '37066'); </v>
      </c>
    </row>
    <row r="44" spans="1:7" ht="14.25" customHeight="1" x14ac:dyDescent="0.25">
      <c r="A44" s="413">
        <f t="shared" si="2"/>
        <v>202205020820</v>
      </c>
      <c r="B44" s="343" t="s">
        <v>4024</v>
      </c>
      <c r="C44" s="2">
        <f>VLOOKUP(B44,'KPI GROUP TUGAS POKOK'!$C:$D,2,FALSE)</f>
        <v>20220400486</v>
      </c>
      <c r="D44" s="371" t="s">
        <v>2237</v>
      </c>
      <c r="E44" s="1" t="str">
        <f>VLOOKUP(D44,'MASTER POSITION'!$A:$B,2,FALSE)</f>
        <v>37066</v>
      </c>
      <c r="F44" s="369" t="str">
        <f t="shared" si="0"/>
        <v>Meningkatkan efektivitas relationship management terhadap nasabah korporatOfficer Relationship Manager</v>
      </c>
      <c r="G44" s="369" t="str">
        <f t="shared" si="1"/>
        <v xml:space="preserve">INSERT INTO `hr_kpi_group_position` (`KPI_GROUP_POSITION_ID`, `KPI_GROUP_ID`, `POSITION_ID`) VALUES ('202205020820', '20220400486', '37066'); </v>
      </c>
    </row>
    <row r="45" spans="1:7" ht="14.25" customHeight="1" x14ac:dyDescent="0.25">
      <c r="A45" s="413">
        <f t="shared" si="2"/>
        <v>202205020821</v>
      </c>
      <c r="B45" s="343" t="s">
        <v>698</v>
      </c>
      <c r="C45" s="2">
        <f>VLOOKUP(B45,'KPI GROUP TUGAS POKOK'!$C:$D,2,FALSE)</f>
        <v>20220400487</v>
      </c>
      <c r="D45" s="370" t="s">
        <v>4025</v>
      </c>
      <c r="E45" s="1" t="str">
        <f>VLOOKUP(D45,'MASTER POSITION'!$A:$B,2,FALSE)</f>
        <v>37080</v>
      </c>
      <c r="F45" s="369" t="str">
        <f t="shared" si="0"/>
        <v>Meningkatkan efektivitas pemantauan dan koordinasi pengelolaan dokumentasi dan sistem perkreditanOfficer Analis</v>
      </c>
      <c r="G45" s="369" t="str">
        <f t="shared" si="1"/>
        <v xml:space="preserve">INSERT INTO `hr_kpi_group_position` (`KPI_GROUP_POSITION_ID`, `KPI_GROUP_ID`, `POSITION_ID`) VALUES ('202205020821', '20220400487', '37080'); </v>
      </c>
    </row>
    <row r="46" spans="1:7" ht="14.25" customHeight="1" x14ac:dyDescent="0.25">
      <c r="A46" s="413">
        <f t="shared" si="2"/>
        <v>202205020822</v>
      </c>
      <c r="B46" s="343" t="s">
        <v>406</v>
      </c>
      <c r="C46" s="2">
        <f>VLOOKUP(B46,'KPI GROUP TUGAS POKOK'!$C:$D,2,FALSE)</f>
        <v>20220400630</v>
      </c>
      <c r="D46" s="370" t="s">
        <v>2243</v>
      </c>
      <c r="E46" s="1" t="str">
        <f>VLOOKUP(D46,'MASTER POSITION'!$A:$B,2,FALSE)</f>
        <v>37106</v>
      </c>
      <c r="F46" s="369" t="str">
        <f t="shared" si="0"/>
        <v>Mengembangkan produk kredit baru untuk memenuhi permintaan pasarKepala Bagian Pengembangan Produk &amp; Administrasi Kredit</v>
      </c>
      <c r="G46" s="369" t="str">
        <f t="shared" si="1"/>
        <v xml:space="preserve">INSERT INTO `hr_kpi_group_position` (`KPI_GROUP_POSITION_ID`, `KPI_GROUP_ID`, `POSITION_ID`) VALUES ('202205020822', '20220400630', '37106'); </v>
      </c>
    </row>
    <row r="47" spans="1:7" ht="14.25" customHeight="1" x14ac:dyDescent="0.25">
      <c r="A47" s="413">
        <f t="shared" si="2"/>
        <v>202205020823</v>
      </c>
      <c r="B47" s="399" t="s">
        <v>408</v>
      </c>
      <c r="C47" s="2">
        <f>VLOOKUP(B47,'KPI GROUP TUGAS POKOK'!$C:$D,2,FALSE)</f>
        <v>20220400631</v>
      </c>
      <c r="D47" s="370" t="s">
        <v>2243</v>
      </c>
      <c r="E47" s="1" t="str">
        <f>VLOOKUP(D47,'MASTER POSITION'!$A:$B,2,FALSE)</f>
        <v>37106</v>
      </c>
      <c r="F47" s="369" t="str">
        <f t="shared" si="0"/>
        <v>Memastikan keterkinian perjanjian kerjasama antara Bank dengan pihak eksternalKepala Bagian Pengembangan Produk &amp; Administrasi Kredit</v>
      </c>
      <c r="G47" s="369" t="str">
        <f t="shared" si="1"/>
        <v xml:space="preserve">INSERT INTO `hr_kpi_group_position` (`KPI_GROUP_POSITION_ID`, `KPI_GROUP_ID`, `POSITION_ID`) VALUES ('202205020823', '20220400631', '37106'); </v>
      </c>
    </row>
    <row r="48" spans="1:7" ht="14.25" customHeight="1" x14ac:dyDescent="0.25">
      <c r="A48" s="413">
        <f t="shared" si="2"/>
        <v>202205020824</v>
      </c>
      <c r="B48" s="343" t="s">
        <v>410</v>
      </c>
      <c r="C48" s="2">
        <f>VLOOKUP(B48,'KPI GROUP TUGAS POKOK'!$C:$D,2,FALSE)</f>
        <v>20220400632</v>
      </c>
      <c r="D48" s="370" t="s">
        <v>2243</v>
      </c>
      <c r="E48" s="1" t="str">
        <f>VLOOKUP(D48,'MASTER POSITION'!$A:$B,2,FALSE)</f>
        <v>37106</v>
      </c>
      <c r="F48" s="369" t="str">
        <f t="shared" si="0"/>
        <v>Memastikan pemenuhan kualitas administrasi kreditKepala Bagian Pengembangan Produk &amp; Administrasi Kredit</v>
      </c>
      <c r="G48" s="369" t="str">
        <f t="shared" si="1"/>
        <v xml:space="preserve">INSERT INTO `hr_kpi_group_position` (`KPI_GROUP_POSITION_ID`, `KPI_GROUP_ID`, `POSITION_ID`) VALUES ('202205020824', '20220400632', '37106'); </v>
      </c>
    </row>
    <row r="49" spans="1:7" ht="14.25" customHeight="1" x14ac:dyDescent="0.25">
      <c r="A49" s="413">
        <f t="shared" si="2"/>
        <v>202205020825</v>
      </c>
      <c r="B49" s="343" t="s">
        <v>412</v>
      </c>
      <c r="C49" s="2">
        <f>VLOOKUP(B49,'KPI GROUP TUGAS POKOK'!$C:$D,2,FALSE)</f>
        <v>20220400633</v>
      </c>
      <c r="D49" s="370" t="s">
        <v>2243</v>
      </c>
      <c r="E49" s="1" t="str">
        <f>VLOOKUP(D49,'MASTER POSITION'!$A:$B,2,FALSE)</f>
        <v>37106</v>
      </c>
      <c r="F49" s="369" t="str">
        <f t="shared" si="0"/>
        <v>Memastikan pemenuhan penyusunan laporan perkreditanKepala Bagian Pengembangan Produk &amp; Administrasi Kredit</v>
      </c>
      <c r="G49" s="369" t="str">
        <f t="shared" si="1"/>
        <v xml:space="preserve">INSERT INTO `hr_kpi_group_position` (`KPI_GROUP_POSITION_ID`, `KPI_GROUP_ID`, `POSITION_ID`) VALUES ('202205020825', '20220400633', '37106'); </v>
      </c>
    </row>
    <row r="50" spans="1:7" ht="14.25" customHeight="1" x14ac:dyDescent="0.25">
      <c r="A50" s="413">
        <f t="shared" si="2"/>
        <v>202205020826</v>
      </c>
      <c r="B50" s="343" t="s">
        <v>414</v>
      </c>
      <c r="C50" s="2">
        <f>VLOOKUP(B50,'KPI GROUP TUGAS POKOK'!$C:$D,2,FALSE)</f>
        <v>20220400634</v>
      </c>
      <c r="D50" s="370" t="s">
        <v>4026</v>
      </c>
      <c r="E50" s="1" t="str">
        <f>VLOOKUP(D50,'MASTER POSITION'!$A:$B,2,FALSE)</f>
        <v>37085</v>
      </c>
      <c r="F50" s="369" t="str">
        <f t="shared" si="0"/>
        <v>Memastikan ketersediaan SOP untuk produk baru Officer Pengembangan Produk</v>
      </c>
      <c r="G50" s="369" t="str">
        <f t="shared" si="1"/>
        <v xml:space="preserve">INSERT INTO `hr_kpi_group_position` (`KPI_GROUP_POSITION_ID`, `KPI_GROUP_ID`, `POSITION_ID`) VALUES ('202205020826', '20220400634', '37085'); </v>
      </c>
    </row>
    <row r="51" spans="1:7" ht="14.25" customHeight="1" x14ac:dyDescent="0.25">
      <c r="A51" s="413">
        <f t="shared" si="2"/>
        <v>202205020827</v>
      </c>
      <c r="B51" s="343" t="s">
        <v>788</v>
      </c>
      <c r="C51" s="2">
        <f>VLOOKUP(B51,'KPI GROUP TUGAS POKOK'!$C:$D,2,FALSE)</f>
        <v>20220400635</v>
      </c>
      <c r="D51" s="370" t="s">
        <v>4026</v>
      </c>
      <c r="E51" s="1" t="str">
        <f>VLOOKUP(D51,'MASTER POSITION'!$A:$B,2,FALSE)</f>
        <v>37085</v>
      </c>
      <c r="F51" s="369" t="str">
        <f t="shared" si="0"/>
        <v>Memastikan keterserdiaan laporan evaluasi pengembangan produk kreditOfficer Pengembangan Produk</v>
      </c>
      <c r="G51" s="369" t="str">
        <f t="shared" si="1"/>
        <v xml:space="preserve">INSERT INTO `hr_kpi_group_position` (`KPI_GROUP_POSITION_ID`, `KPI_GROUP_ID`, `POSITION_ID`) VALUES ('202205020827', '20220400635', '37085'); </v>
      </c>
    </row>
    <row r="52" spans="1:7" ht="14.25" customHeight="1" x14ac:dyDescent="0.25">
      <c r="A52" s="413">
        <f t="shared" si="2"/>
        <v>202205020828</v>
      </c>
      <c r="B52" s="343" t="s">
        <v>700</v>
      </c>
      <c r="C52" s="2">
        <f>VLOOKUP(B52,'KPI GROUP TUGAS POKOK'!$C:$D,2,FALSE)</f>
        <v>20220400488</v>
      </c>
      <c r="D52" s="370" t="s">
        <v>4027</v>
      </c>
      <c r="E52" s="1" t="str">
        <f>VLOOKUP(D52,'MASTER POSITION'!$A:$B,2,FALSE)</f>
        <v>37095</v>
      </c>
      <c r="F52" s="369" t="str">
        <f t="shared" si="0"/>
        <v>Meningkatkan efektivitas koordinasi dengan Kantor Cabang terkait transaksi perkreditanOfficer Administrasi &amp; Pelaporan</v>
      </c>
      <c r="G52" s="369" t="str">
        <f t="shared" si="1"/>
        <v xml:space="preserve">INSERT INTO `hr_kpi_group_position` (`KPI_GROUP_POSITION_ID`, `KPI_GROUP_ID`, `POSITION_ID`) VALUES ('202205020828', '20220400488', '37095'); </v>
      </c>
    </row>
    <row r="53" spans="1:7" ht="14.25" customHeight="1" x14ac:dyDescent="0.25">
      <c r="A53" s="413">
        <f t="shared" si="2"/>
        <v>202205020829</v>
      </c>
      <c r="B53" s="343" t="s">
        <v>702</v>
      </c>
      <c r="C53" s="2">
        <f>VLOOKUP(B53,'KPI GROUP TUGAS POKOK'!$C:$D,2,FALSE)</f>
        <v>20220400489</v>
      </c>
      <c r="D53" s="370" t="s">
        <v>4027</v>
      </c>
      <c r="E53" s="1" t="str">
        <f>VLOOKUP(D53,'MASTER POSITION'!$A:$B,2,FALSE)</f>
        <v>37095</v>
      </c>
      <c r="F53" s="369" t="str">
        <f t="shared" si="0"/>
        <v>Meningkatkan kualitas tata kelola penatausahaan dan penyimpanan agunan kreditOfficer Administrasi &amp; Pelaporan</v>
      </c>
      <c r="G53" s="369" t="str">
        <f t="shared" si="1"/>
        <v xml:space="preserve">INSERT INTO `hr_kpi_group_position` (`KPI_GROUP_POSITION_ID`, `KPI_GROUP_ID`, `POSITION_ID`) VALUES ('202205020829', '20220400489', '37095'); </v>
      </c>
    </row>
    <row r="54" spans="1:7" ht="14.25" customHeight="1" x14ac:dyDescent="0.25">
      <c r="A54" s="413">
        <f t="shared" si="2"/>
        <v>202205020830</v>
      </c>
      <c r="B54" s="395" t="s">
        <v>398</v>
      </c>
      <c r="C54" s="2">
        <f>VLOOKUP(B54,'KPI GROUP TUGAS POKOK'!$C:$D,2,FALSE)</f>
        <v>20220400628</v>
      </c>
      <c r="D54" s="370" t="s">
        <v>2246</v>
      </c>
      <c r="E54" s="1" t="str">
        <f>VLOOKUP(D54,'MASTER POSITION'!$A:$B,2,FALSE)</f>
        <v>504404597115022386</v>
      </c>
      <c r="F54" s="369" t="str">
        <f t="shared" si="0"/>
        <v>Memperluas cakupan pasar untuk produk kreditWakil Kepala Divisi Kredit</v>
      </c>
      <c r="G54" s="369" t="str">
        <f t="shared" si="1"/>
        <v xml:space="preserve">INSERT INTO `hr_kpi_group_position` (`KPI_GROUP_POSITION_ID`, `KPI_GROUP_ID`, `POSITION_ID`) VALUES ('202205020830', '20220400628', '504404597115022386'); </v>
      </c>
    </row>
    <row r="55" spans="1:7" ht="14.25" customHeight="1" x14ac:dyDescent="0.25">
      <c r="A55" s="413">
        <f t="shared" si="2"/>
        <v>202205020831</v>
      </c>
      <c r="B55" s="396" t="s">
        <v>400</v>
      </c>
      <c r="C55" s="2">
        <f>VLOOKUP(B55,'KPI GROUP TUGAS POKOK'!$C:$D,2,FALSE)</f>
        <v>20220400629</v>
      </c>
      <c r="D55" s="370" t="s">
        <v>2246</v>
      </c>
      <c r="E55" s="1" t="str">
        <f>VLOOKUP(D55,'MASTER POSITION'!$A:$B,2,FALSE)</f>
        <v>504404597115022386</v>
      </c>
      <c r="F55" s="369" t="str">
        <f t="shared" si="0"/>
        <v>Mengembangkan produk yang kontributif terhadap pertumbuhan kreditWakil Kepala Divisi Kredit</v>
      </c>
      <c r="G55" s="369" t="str">
        <f t="shared" si="1"/>
        <v xml:space="preserve">INSERT INTO `hr_kpi_group_position` (`KPI_GROUP_POSITION_ID`, `KPI_GROUP_ID`, `POSITION_ID`) VALUES ('202205020831', '20220400629', '504404597115022386'); </v>
      </c>
    </row>
    <row r="56" spans="1:7" ht="14.25" customHeight="1" x14ac:dyDescent="0.25">
      <c r="A56" s="413">
        <f t="shared" si="2"/>
        <v>202205020832</v>
      </c>
      <c r="B56" s="343" t="s">
        <v>402</v>
      </c>
      <c r="C56" s="2">
        <f>VLOOKUP(B56,'KPI GROUP TUGAS POKOK'!$C:$D,2,FALSE)</f>
        <v>20220400636</v>
      </c>
      <c r="D56" s="370" t="s">
        <v>2247</v>
      </c>
      <c r="E56" s="1" t="str">
        <f>VLOOKUP(D56,'MASTER POSITION'!$A:$B,2,FALSE)</f>
        <v>37098</v>
      </c>
      <c r="F56" s="369" t="str">
        <f t="shared" si="0"/>
        <v>Meningkatkan efektivitas proses pengelolaan pelangganKepala Bagian Kredit Retail, Mikro &amp;  Konsumer</v>
      </c>
      <c r="G56" s="369" t="str">
        <f t="shared" si="1"/>
        <v xml:space="preserve">INSERT INTO `hr_kpi_group_position` (`KPI_GROUP_POSITION_ID`, `KPI_GROUP_ID`, `POSITION_ID`) VALUES ('202205020832', '20220400636', '37098'); </v>
      </c>
    </row>
    <row r="57" spans="1:7" ht="14.25" customHeight="1" x14ac:dyDescent="0.25">
      <c r="A57" s="413">
        <f t="shared" si="2"/>
        <v>202205020833</v>
      </c>
      <c r="B57" s="343" t="s">
        <v>418</v>
      </c>
      <c r="C57" s="2">
        <f>VLOOKUP(B57,'KPI GROUP TUGAS POKOK'!$C:$D,2,FALSE)</f>
        <v>20220400637</v>
      </c>
      <c r="D57" s="370" t="s">
        <v>2247</v>
      </c>
      <c r="E57" s="1" t="str">
        <f>VLOOKUP(D57,'MASTER POSITION'!$A:$B,2,FALSE)</f>
        <v>37098</v>
      </c>
      <c r="F57" s="369" t="str">
        <f t="shared" si="0"/>
        <v>Memastikan integritas setiap pengajuan kredit pada tingkat eksposur tertentuKepala Bagian Kredit Retail, Mikro &amp;  Konsumer</v>
      </c>
      <c r="G57" s="369" t="str">
        <f t="shared" si="1"/>
        <v xml:space="preserve">INSERT INTO `hr_kpi_group_position` (`KPI_GROUP_POSITION_ID`, `KPI_GROUP_ID`, `POSITION_ID`) VALUES ('202205020833', '20220400637', '37098'); </v>
      </c>
    </row>
    <row r="58" spans="1:7" ht="14.25" customHeight="1" x14ac:dyDescent="0.25">
      <c r="A58" s="413">
        <f t="shared" si="2"/>
        <v>202205020834</v>
      </c>
      <c r="B58" s="343" t="s">
        <v>704</v>
      </c>
      <c r="C58" s="2">
        <f>VLOOKUP(B58,'KPI GROUP TUGAS POKOK'!$C:$D,2,FALSE)</f>
        <v>20220400490</v>
      </c>
      <c r="D58" s="370" t="s">
        <v>2248</v>
      </c>
      <c r="E58" s="1" t="str">
        <f>VLOOKUP(D58,'MASTER POSITION'!$A:$B,2,FALSE)</f>
        <v>37102</v>
      </c>
      <c r="F58" s="369" t="str">
        <f t="shared" si="0"/>
        <v>Meningkatkan efektivitas koordinasi dengan Kantor Cabang terkait permasalahan perkreditanOfficer Kredit Retail</v>
      </c>
      <c r="G58" s="369" t="str">
        <f t="shared" si="1"/>
        <v xml:space="preserve">INSERT INTO `hr_kpi_group_position` (`KPI_GROUP_POSITION_ID`, `KPI_GROUP_ID`, `POSITION_ID`) VALUES ('202205020834', '20220400490', '37102'); </v>
      </c>
    </row>
    <row r="59" spans="1:7" ht="14.25" customHeight="1" x14ac:dyDescent="0.25">
      <c r="A59" s="413">
        <f t="shared" si="2"/>
        <v>202205020835</v>
      </c>
      <c r="B59" s="343" t="s">
        <v>704</v>
      </c>
      <c r="C59" s="2">
        <f>VLOOKUP(B59,'KPI GROUP TUGAS POKOK'!$C:$D,2,FALSE)</f>
        <v>20220400490</v>
      </c>
      <c r="D59" s="370" t="s">
        <v>4028</v>
      </c>
      <c r="E59" s="1" t="str">
        <f>VLOOKUP(D59,'MASTER POSITION'!$A:$B,2,FALSE)</f>
        <v>37087</v>
      </c>
      <c r="F59" s="369" t="str">
        <f t="shared" si="0"/>
        <v>Meningkatkan efektivitas koordinasi dengan Kantor Cabang terkait permasalahan perkreditanOfficer Kredit Mikro &amp; Konsumer</v>
      </c>
      <c r="G59" s="369" t="str">
        <f t="shared" si="1"/>
        <v xml:space="preserve">INSERT INTO `hr_kpi_group_position` (`KPI_GROUP_POSITION_ID`, `KPI_GROUP_ID`, `POSITION_ID`) VALUES ('202205020835', '20220400490', '37087'); </v>
      </c>
    </row>
    <row r="60" spans="1:7" ht="14.25" customHeight="1" x14ac:dyDescent="0.25">
      <c r="A60" s="413">
        <f t="shared" si="2"/>
        <v>202205020836</v>
      </c>
      <c r="B60" s="402" t="s">
        <v>420</v>
      </c>
      <c r="C60" s="2">
        <f>VLOOKUP(B60,'KPI GROUP TUGAS POKOK'!$C:$D,2,FALSE)</f>
        <v>20220400640</v>
      </c>
      <c r="D60" s="370" t="s">
        <v>2250</v>
      </c>
      <c r="E60" s="1" t="str">
        <f>VLOOKUP(D60,'MASTER POSITION'!$A:$B,2,FALSE)</f>
        <v>37094</v>
      </c>
      <c r="F60" s="369" t="str">
        <f t="shared" si="0"/>
        <v>Meningkatkan efektivitas proses penyelamatan kreditKepala Bagian Penyelamatan Kredit</v>
      </c>
      <c r="G60" s="369" t="str">
        <f t="shared" si="1"/>
        <v xml:space="preserve">INSERT INTO `hr_kpi_group_position` (`KPI_GROUP_POSITION_ID`, `KPI_GROUP_ID`, `POSITION_ID`) VALUES ('202205020836', '20220400640', '37094'); </v>
      </c>
    </row>
    <row r="61" spans="1:7" ht="14.25" customHeight="1" x14ac:dyDescent="0.25">
      <c r="A61" s="413">
        <f t="shared" si="2"/>
        <v>202205020837</v>
      </c>
      <c r="B61" s="343" t="s">
        <v>422</v>
      </c>
      <c r="C61" s="2">
        <f>VLOOKUP(B61,'KPI GROUP TUGAS POKOK'!$C:$D,2,FALSE)</f>
        <v>20220400638</v>
      </c>
      <c r="D61" s="370" t="s">
        <v>2250</v>
      </c>
      <c r="E61" s="1" t="str">
        <f>VLOOKUP(D61,'MASTER POSITION'!$A:$B,2,FALSE)</f>
        <v>37094</v>
      </c>
      <c r="F61" s="369" t="str">
        <f t="shared" si="0"/>
        <v>Mengoptimalkan proses penagihan tunggakan kreditKepala Bagian Penyelamatan Kredit</v>
      </c>
      <c r="G61" s="369" t="str">
        <f t="shared" si="1"/>
        <v xml:space="preserve">INSERT INTO `hr_kpi_group_position` (`KPI_GROUP_POSITION_ID`, `KPI_GROUP_ID`, `POSITION_ID`) VALUES ('202205020837', '20220400638', '37094'); </v>
      </c>
    </row>
    <row r="62" spans="1:7" ht="14.25" customHeight="1" x14ac:dyDescent="0.25">
      <c r="A62" s="413">
        <f t="shared" si="2"/>
        <v>202205020838</v>
      </c>
      <c r="B62" s="343" t="s">
        <v>424</v>
      </c>
      <c r="C62" s="2">
        <f>VLOOKUP(B62,'KPI GROUP TUGAS POKOK'!$C:$D,2,FALSE)</f>
        <v>20220400639</v>
      </c>
      <c r="D62" s="370" t="s">
        <v>2250</v>
      </c>
      <c r="E62" s="1" t="str">
        <f>VLOOKUP(D62,'MASTER POSITION'!$A:$B,2,FALSE)</f>
        <v>37094</v>
      </c>
      <c r="F62" s="369" t="str">
        <f t="shared" si="0"/>
        <v>Meningkatkan kualitas koordinasi proses penyelamatan kredit dengan kantor cabangKepala Bagian Penyelamatan Kredit</v>
      </c>
      <c r="G62" s="369" t="str">
        <f t="shared" si="1"/>
        <v xml:space="preserve">INSERT INTO `hr_kpi_group_position` (`KPI_GROUP_POSITION_ID`, `KPI_GROUP_ID`, `POSITION_ID`) VALUES ('202205020838', '20220400639', '37094'); </v>
      </c>
    </row>
    <row r="63" spans="1:7" ht="14.25" customHeight="1" x14ac:dyDescent="0.25">
      <c r="A63" s="413">
        <f t="shared" si="2"/>
        <v>202205020839</v>
      </c>
      <c r="B63" s="343" t="s">
        <v>704</v>
      </c>
      <c r="C63" s="2">
        <f>VLOOKUP(B63,'KPI GROUP TUGAS POKOK'!$C:$D,2,FALSE)</f>
        <v>20220400490</v>
      </c>
      <c r="D63" s="370" t="s">
        <v>4029</v>
      </c>
      <c r="E63" s="1" t="str">
        <f>VLOOKUP(D63,'MASTER POSITION'!$A:$B,2,FALSE)</f>
        <v>37086</v>
      </c>
      <c r="F63" s="369" t="str">
        <f t="shared" si="0"/>
        <v>Meningkatkan efektivitas koordinasi dengan Kantor Cabang terkait permasalahan perkreditanOfficer Analis Penyelamatan Kredit</v>
      </c>
      <c r="G63" s="369" t="str">
        <f t="shared" si="1"/>
        <v xml:space="preserve">INSERT INTO `hr_kpi_group_position` (`KPI_GROUP_POSITION_ID`, `KPI_GROUP_ID`, `POSITION_ID`) VALUES ('202205020839', '20220400490', '37086'); </v>
      </c>
    </row>
    <row r="64" spans="1:7" ht="14.25" customHeight="1" x14ac:dyDescent="0.25">
      <c r="A64" s="413">
        <f t="shared" si="2"/>
        <v>202205020840</v>
      </c>
      <c r="B64" s="343" t="s">
        <v>704</v>
      </c>
      <c r="C64" s="2">
        <f>VLOOKUP(B64,'KPI GROUP TUGAS POKOK'!$C:$D,2,FALSE)</f>
        <v>20220400490</v>
      </c>
      <c r="D64" s="370" t="s">
        <v>4030</v>
      </c>
      <c r="E64" s="1" t="str">
        <f>VLOOKUP(D64,'MASTER POSITION'!$A:$B,2,FALSE)</f>
        <v>37069</v>
      </c>
      <c r="F64" s="369" t="str">
        <f t="shared" si="0"/>
        <v>Meningkatkan efektivitas koordinasi dengan Kantor Cabang terkait permasalahan perkreditanOfficer Administrasi Penyelamatan Kredit</v>
      </c>
      <c r="G64" s="369" t="str">
        <f t="shared" si="1"/>
        <v xml:space="preserve">INSERT INTO `hr_kpi_group_position` (`KPI_GROUP_POSITION_ID`, `KPI_GROUP_ID`, `POSITION_ID`) VALUES ('202205020840', '20220400490', '37069'); </v>
      </c>
    </row>
    <row r="65" spans="1:7" ht="14.25" customHeight="1" x14ac:dyDescent="0.25">
      <c r="A65" s="413">
        <f t="shared" si="2"/>
        <v>202205020841</v>
      </c>
      <c r="B65" s="405" t="s">
        <v>791</v>
      </c>
      <c r="C65" s="2">
        <f>VLOOKUP(B65,'KPI GROUP TUGAS POKOK'!$C:$D,2,FALSE)</f>
        <v>20220400526</v>
      </c>
      <c r="D65" s="370" t="s">
        <v>2258</v>
      </c>
      <c r="E65" s="1" t="str">
        <f>VLOOKUP(D65,'MASTER POSITION'!$A:$B,2,FALSE)</f>
        <v>504404597099116416</v>
      </c>
      <c r="F65" s="369" t="str">
        <f t="shared" si="0"/>
        <v>Memperkuat fungsi dan strategi manajemen risiko bank 
Kepala Divisi Manajemen Resiko</v>
      </c>
      <c r="G65" s="369" t="str">
        <f t="shared" si="1"/>
        <v xml:space="preserve">INSERT INTO `hr_kpi_group_position` (`KPI_GROUP_POSITION_ID`, `KPI_GROUP_ID`, `POSITION_ID`) VALUES ('202205020841', '20220400526', '504404597099116416'); </v>
      </c>
    </row>
    <row r="66" spans="1:7" ht="14.25" customHeight="1" x14ac:dyDescent="0.25">
      <c r="A66" s="413">
        <f t="shared" si="2"/>
        <v>202205020842</v>
      </c>
      <c r="B66" s="408" t="s">
        <v>510</v>
      </c>
      <c r="C66" s="2">
        <f>VLOOKUP(B66,'KPI GROUP TUGAS POKOK'!$C:$D,2,FALSE)</f>
        <v>20220400393</v>
      </c>
      <c r="D66" s="1" t="s">
        <v>2262</v>
      </c>
      <c r="E66" s="1" t="str">
        <f>VLOOKUP(D66,'MASTER POSITION'!$A:$B,2,FALSE)</f>
        <v>504404768944547307</v>
      </c>
      <c r="F66" s="369" t="str">
        <f t="shared" si="0"/>
        <v>Memastikan pengelolaan manajemen risiko Bank sesuai ketentuan Kepala Bagian ERM (Enterprise Risk Manajement)</v>
      </c>
      <c r="G66" s="369" t="str">
        <f t="shared" si="1"/>
        <v xml:space="preserve">INSERT INTO `hr_kpi_group_position` (`KPI_GROUP_POSITION_ID`, `KPI_GROUP_ID`, `POSITION_ID`) VALUES ('202205020842', '20220400393', '504404768944547307'); </v>
      </c>
    </row>
    <row r="67" spans="1:7" ht="14.25" customHeight="1" x14ac:dyDescent="0.25">
      <c r="A67" s="413">
        <f t="shared" si="2"/>
        <v>202205020843</v>
      </c>
      <c r="B67" s="410" t="s">
        <v>512</v>
      </c>
      <c r="C67" s="2">
        <f>VLOOKUP(B67,'KPI GROUP TUGAS POKOK'!$C:$D,2,FALSE)</f>
        <v>20220400394</v>
      </c>
      <c r="D67" s="370" t="s">
        <v>2267</v>
      </c>
      <c r="E67" s="1" t="str">
        <f>VLOOKUP(D67,'MASTER POSITION'!$A:$B,2,FALSE)</f>
        <v>504404768944910288</v>
      </c>
      <c r="F67" s="369" t="str">
        <f t="shared" si="0"/>
        <v>Memastikan pengelolaan manajemen risiko pengadaan barang dan jasa sesuai ketentuanOfficer Kajian &amp; Analisis</v>
      </c>
      <c r="G67" s="369" t="str">
        <f t="shared" ref="G67:G130" si="3">"INSERT INTO `hr_kpi_group_position` (`KPI_GROUP_POSITION_ID`, `KPI_GROUP_ID`, `POSITION_ID`) VALUES ('"&amp;A67&amp;"', '"&amp;C67&amp;"', '"&amp;E67&amp;"'); "</f>
        <v xml:space="preserve">INSERT INTO `hr_kpi_group_position` (`KPI_GROUP_POSITION_ID`, `KPI_GROUP_ID`, `POSITION_ID`) VALUES ('202205020843', '20220400394', '504404768944910288'); </v>
      </c>
    </row>
    <row r="68" spans="1:7" ht="14.25" customHeight="1" x14ac:dyDescent="0.25">
      <c r="A68" s="413">
        <f t="shared" ref="A68:A131" si="4">A67 +1</f>
        <v>202205020844</v>
      </c>
      <c r="B68" s="389" t="s">
        <v>90</v>
      </c>
      <c r="C68" s="2">
        <f>VLOOKUP(B68,'KPI GROUP TUGAS POKOK'!$C:$D,2,FALSE)</f>
        <v>20220400527</v>
      </c>
      <c r="D68" s="370" t="s">
        <v>2274</v>
      </c>
      <c r="E68" s="1" t="str">
        <f>VLOOKUP(D68,'MASTER POSITION'!$A:$B,2,FALSE)</f>
        <v>504404609734016406</v>
      </c>
      <c r="F68" s="369" t="str">
        <f t="shared" si="0"/>
        <v>Memastikan implementasi pengelolaan manajemen risiko sesuai  ketentuanKepala Bagian Pengendalian Risiko</v>
      </c>
      <c r="G68" s="369" t="str">
        <f t="shared" si="3"/>
        <v xml:space="preserve">INSERT INTO `hr_kpi_group_position` (`KPI_GROUP_POSITION_ID`, `KPI_GROUP_ID`, `POSITION_ID`) VALUES ('202205020844', '20220400527', '504404609734016406'); </v>
      </c>
    </row>
    <row r="69" spans="1:7" ht="14.25" customHeight="1" x14ac:dyDescent="0.25">
      <c r="A69" s="413">
        <f t="shared" si="4"/>
        <v>202205020845</v>
      </c>
      <c r="B69" s="388" t="s">
        <v>86</v>
      </c>
      <c r="C69" s="2">
        <f>VLOOKUP(B69,'KPI GROUP TUGAS POKOK'!$C:$D,2,FALSE)</f>
        <v>20220400528</v>
      </c>
      <c r="D69" s="370" t="s">
        <v>2277</v>
      </c>
      <c r="E69" s="1" t="str">
        <f>VLOOKUP(D69,'MASTER POSITION'!$A:$B,2,FALSE)</f>
        <v>504404609734156019</v>
      </c>
      <c r="F69" s="369" t="str">
        <f t="shared" si="0"/>
        <v>Memperkuat fungsi dan strategi manajemen risiko BankOfficer Pengendalian Risiko Kredit, Pasar dan Likuiditas</v>
      </c>
      <c r="G69" s="369" t="str">
        <f t="shared" si="3"/>
        <v xml:space="preserve">INSERT INTO `hr_kpi_group_position` (`KPI_GROUP_POSITION_ID`, `KPI_GROUP_ID`, `POSITION_ID`) VALUES ('202205020845', '20220400528', '504404609734156019'); </v>
      </c>
    </row>
    <row r="70" spans="1:7" ht="14.25" customHeight="1" x14ac:dyDescent="0.25">
      <c r="A70" s="413">
        <f t="shared" si="4"/>
        <v>202205020846</v>
      </c>
      <c r="B70" s="1" t="s">
        <v>90</v>
      </c>
      <c r="C70" s="2">
        <f>VLOOKUP(B70,'KPI GROUP TUGAS POKOK'!$C:$D,2,FALSE)</f>
        <v>20220400527</v>
      </c>
      <c r="D70" s="370" t="s">
        <v>2281</v>
      </c>
      <c r="E70" s="1" t="str">
        <f>VLOOKUP(D70,'MASTER POSITION'!$A:$B,2,FALSE)</f>
        <v>504404609734300495</v>
      </c>
      <c r="F70" s="369" t="str">
        <f t="shared" si="0"/>
        <v>Memastikan implementasi pengelolaan manajemen risiko sesuai  ketentuanOfficer Pengendalian Risiko Operasional dan Risiko Lainnya</v>
      </c>
      <c r="G70" s="369" t="str">
        <f t="shared" si="3"/>
        <v xml:space="preserve">INSERT INTO `hr_kpi_group_position` (`KPI_GROUP_POSITION_ID`, `KPI_GROUP_ID`, `POSITION_ID`) VALUES ('202205020846', '20220400527', '504404609734300495'); </v>
      </c>
    </row>
    <row r="71" spans="1:7" ht="14.25" customHeight="1" x14ac:dyDescent="0.25">
      <c r="A71" s="413">
        <f t="shared" si="4"/>
        <v>202205020847</v>
      </c>
      <c r="B71" s="186" t="s">
        <v>428</v>
      </c>
      <c r="C71" s="2">
        <f>VLOOKUP(B71,'KPI GROUP TUGAS POKOK'!$C:$D,2,FALSE)</f>
        <v>20220400641</v>
      </c>
      <c r="D71" s="370" t="s">
        <v>2283</v>
      </c>
      <c r="E71" s="1" t="str">
        <f>VLOOKUP(D71,'MASTER POSITION'!$A:$B,2,FALSE)</f>
        <v>504404597108229707</v>
      </c>
      <c r="F71" s="369" t="str">
        <f t="shared" ref="F71:F74" si="5">_xlfn.CONCAT(B71,D71)</f>
        <v>Mengoptimalkan pemenuhan pemegang jabatan atas posisi/jabatan kosongKepala Divisi Sumber Daya Manusia</v>
      </c>
      <c r="G71" s="369" t="str">
        <f t="shared" si="3"/>
        <v xml:space="preserve">INSERT INTO `hr_kpi_group_position` (`KPI_GROUP_POSITION_ID`, `KPI_GROUP_ID`, `POSITION_ID`) VALUES ('202205020847', '20220400641', '504404597108229707'); </v>
      </c>
    </row>
    <row r="72" spans="1:7" ht="14.25" customHeight="1" x14ac:dyDescent="0.25">
      <c r="A72" s="413">
        <f t="shared" si="4"/>
        <v>202205020848</v>
      </c>
      <c r="B72" s="186" t="s">
        <v>430</v>
      </c>
      <c r="C72" s="2">
        <f>VLOOKUP(B72,'KPI GROUP TUGAS POKOK'!$C:$D,2,FALSE)</f>
        <v>20220400642</v>
      </c>
      <c r="D72" s="370" t="s">
        <v>2283</v>
      </c>
      <c r="E72" s="1" t="str">
        <f>VLOOKUP(D72,'MASTER POSITION'!$A:$B,2,FALSE)</f>
        <v>504404597108229707</v>
      </c>
      <c r="F72" s="369" t="str">
        <f t="shared" si="5"/>
        <v>Memastikan pengelolaan sistem remunerasi dan kompensasi yang transparan, objektif dan kompetitifKepala Divisi Sumber Daya Manusia</v>
      </c>
      <c r="G72" s="369" t="str">
        <f t="shared" si="3"/>
        <v xml:space="preserve">INSERT INTO `hr_kpi_group_position` (`KPI_GROUP_POSITION_ID`, `KPI_GROUP_ID`, `POSITION_ID`) VALUES ('202205020848', '20220400642', '504404597108229707'); </v>
      </c>
    </row>
    <row r="73" spans="1:7" ht="14.25" customHeight="1" x14ac:dyDescent="0.25">
      <c r="A73" s="413">
        <f t="shared" si="4"/>
        <v>202205020849</v>
      </c>
      <c r="B73" s="186" t="s">
        <v>432</v>
      </c>
      <c r="C73" s="2">
        <f>VLOOKUP(B73,'KPI GROUP TUGAS POKOK'!$C:$D,2,FALSE)</f>
        <v>20220400643</v>
      </c>
      <c r="D73" s="370" t="s">
        <v>2283</v>
      </c>
      <c r="E73" s="1" t="str">
        <f>VLOOKUP(D73,'MASTER POSITION'!$A:$B,2,FALSE)</f>
        <v>504404597108229707</v>
      </c>
      <c r="F73" s="369" t="str">
        <f t="shared" si="5"/>
        <v>Mengoptimalkan pengelolaan talenta terbaik Kepala Divisi Sumber Daya Manusia</v>
      </c>
      <c r="G73" s="369" t="str">
        <f t="shared" si="3"/>
        <v xml:space="preserve">INSERT INTO `hr_kpi_group_position` (`KPI_GROUP_POSITION_ID`, `KPI_GROUP_ID`, `POSITION_ID`) VALUES ('202205020849', '20220400643', '504404597108229707'); </v>
      </c>
    </row>
    <row r="74" spans="1:7" ht="14.25" customHeight="1" x14ac:dyDescent="0.25">
      <c r="A74" s="413">
        <f t="shared" si="4"/>
        <v>202205020850</v>
      </c>
      <c r="B74" s="374" t="s">
        <v>434</v>
      </c>
      <c r="C74" s="2">
        <f>VLOOKUP(B74,'KPI GROUP TUGAS POKOK'!$C:$D,2,FALSE)</f>
        <v>20220400644</v>
      </c>
      <c r="D74" s="370" t="s">
        <v>2283</v>
      </c>
      <c r="E74" s="1" t="str">
        <f>VLOOKUP(D74,'MASTER POSITION'!$A:$B,2,FALSE)</f>
        <v>504404597108229707</v>
      </c>
      <c r="F74" s="369" t="str">
        <f t="shared" si="5"/>
        <v>Mengoptimalkan sistem manajemen kinerja Kepala Divisi Sumber Daya Manusia</v>
      </c>
      <c r="G74" s="369" t="str">
        <f t="shared" si="3"/>
        <v xml:space="preserve">INSERT INTO `hr_kpi_group_position` (`KPI_GROUP_POSITION_ID`, `KPI_GROUP_ID`, `POSITION_ID`) VALUES ('202205020850', '20220400644', '504404597108229707'); </v>
      </c>
    </row>
    <row r="75" spans="1:7" ht="14.25" customHeight="1" x14ac:dyDescent="0.25">
      <c r="A75" s="413">
        <f t="shared" si="4"/>
        <v>202205020851</v>
      </c>
      <c r="B75" s="343" t="s">
        <v>436</v>
      </c>
      <c r="C75" s="2">
        <f>VLOOKUP(B75,'KPI GROUP TUGAS POKOK'!$C:$D,2,FALSE)</f>
        <v>20220400645</v>
      </c>
      <c r="D75" s="370" t="s">
        <v>2287</v>
      </c>
      <c r="E75" s="1" t="str">
        <f>VLOOKUP(D75,'MASTER POSITION'!$A:$B,2,FALSE)</f>
        <v>504404768870932999</v>
      </c>
      <c r="F75" s="369" t="str">
        <f t="shared" ref="F75:F78" si="6">_xlfn.CONCAT(B75,D75)</f>
        <v>Mengoptimalkan perencanaan SDMKepala Bagian Pengembangan &amp; Budaya Kerja</v>
      </c>
      <c r="G75" s="369" t="str">
        <f t="shared" si="3"/>
        <v xml:space="preserve">INSERT INTO `hr_kpi_group_position` (`KPI_GROUP_POSITION_ID`, `KPI_GROUP_ID`, `POSITION_ID`) VALUES ('202205020851', '20220400645', '504404768870932999'); </v>
      </c>
    </row>
    <row r="76" spans="1:7" ht="14.25" customHeight="1" x14ac:dyDescent="0.25">
      <c r="A76" s="413">
        <f t="shared" si="4"/>
        <v>202205020852</v>
      </c>
      <c r="B76" s="416" t="s">
        <v>438</v>
      </c>
      <c r="C76" s="2">
        <f>VLOOKUP(B76,'KPI GROUP TUGAS POKOK'!$C:$D,2,FALSE)</f>
        <v>20220400646</v>
      </c>
      <c r="D76" s="370" t="s">
        <v>2287</v>
      </c>
      <c r="E76" s="1" t="str">
        <f>VLOOKUP(D76,'MASTER POSITION'!$A:$B,2,FALSE)</f>
        <v>504404768870932999</v>
      </c>
      <c r="F76" s="369" t="str">
        <f t="shared" si="6"/>
        <v>Mengoptimalkan implementasi program perubahan/transformasiKepala Bagian Pengembangan &amp; Budaya Kerja</v>
      </c>
      <c r="G76" s="369" t="str">
        <f t="shared" si="3"/>
        <v xml:space="preserve">INSERT INTO `hr_kpi_group_position` (`KPI_GROUP_POSITION_ID`, `KPI_GROUP_ID`, `POSITION_ID`) VALUES ('202205020852', '20220400646', '504404768870932999'); </v>
      </c>
    </row>
    <row r="77" spans="1:7" ht="14.25" customHeight="1" x14ac:dyDescent="0.25">
      <c r="A77" s="413">
        <f t="shared" si="4"/>
        <v>202205020853</v>
      </c>
      <c r="B77" s="416" t="s">
        <v>4032</v>
      </c>
      <c r="C77" s="2">
        <f>VLOOKUP(B77,'KPI GROUP TUGAS POKOK'!$C:$D,2,FALSE)</f>
        <v>20220400647</v>
      </c>
      <c r="D77" s="370" t="s">
        <v>2287</v>
      </c>
      <c r="E77" s="1" t="str">
        <f>VLOOKUP(D77,'MASTER POSITION'!$A:$B,2,FALSE)</f>
        <v>504404768870932999</v>
      </c>
      <c r="F77" s="369" t="str">
        <f t="shared" si="6"/>
        <v>Mengoptimalkan implementasi kebijakan dan standar operasional prosedur (SOP) pengelolaan SDMKepala Bagian Pengembangan &amp; Budaya Kerja</v>
      </c>
      <c r="G77" s="369" t="str">
        <f t="shared" si="3"/>
        <v xml:space="preserve">INSERT INTO `hr_kpi_group_position` (`KPI_GROUP_POSITION_ID`, `KPI_GROUP_ID`, `POSITION_ID`) VALUES ('202205020853', '20220400647', '504404768870932999'); </v>
      </c>
    </row>
    <row r="78" spans="1:7" ht="14.25" customHeight="1" x14ac:dyDescent="0.25">
      <c r="A78" s="413">
        <f t="shared" si="4"/>
        <v>202205020854</v>
      </c>
      <c r="B78" s="416" t="s">
        <v>442</v>
      </c>
      <c r="C78" s="2">
        <f>VLOOKUP(B78,'KPI GROUP TUGAS POKOK'!$C:$D,2,FALSE)</f>
        <v>20220400648</v>
      </c>
      <c r="D78" s="370" t="s">
        <v>2287</v>
      </c>
      <c r="E78" s="1" t="str">
        <f>VLOOKUP(D78,'MASTER POSITION'!$A:$B,2,FALSE)</f>
        <v>504404768870932999</v>
      </c>
      <c r="F78" s="369" t="str">
        <f t="shared" si="6"/>
        <v>Mengoptimalkan internalisasi budaya kerja kepada seluruh karyawanKepala Bagian Pengembangan &amp; Budaya Kerja</v>
      </c>
      <c r="G78" s="369" t="str">
        <f t="shared" si="3"/>
        <v xml:space="preserve">INSERT INTO `hr_kpi_group_position` (`KPI_GROUP_POSITION_ID`, `KPI_GROUP_ID`, `POSITION_ID`) VALUES ('202205020854', '20220400648', '504404768870932999'); </v>
      </c>
    </row>
    <row r="79" spans="1:7" ht="14.25" customHeight="1" x14ac:dyDescent="0.25">
      <c r="A79" s="413">
        <f t="shared" si="4"/>
        <v>202205020855</v>
      </c>
      <c r="B79" s="419" t="s">
        <v>706</v>
      </c>
      <c r="C79" s="2">
        <f>VLOOKUP(B79,'KPI GROUP TUGAS POKOK'!$C:$D,2,FALSE)</f>
        <v>20220400491</v>
      </c>
      <c r="D79" s="370" t="s">
        <v>3315</v>
      </c>
      <c r="E79" s="1" t="str">
        <f>VLOOKUP(D79,'MASTER POSITION'!$A:$B,2,FALSE)</f>
        <v>504404745811614809</v>
      </c>
      <c r="F79" s="369" t="str">
        <f t="shared" ref="F79:F81" si="7">_xlfn.CONCAT(B79,D79)</f>
        <v>Mengoptimalkan pengembangan organisasi beserta kajian terhadap uraian tugas Divisi Sumber Daya ManusiaOfficer Pengembangan SDM</v>
      </c>
      <c r="G79" s="369" t="str">
        <f t="shared" si="3"/>
        <v xml:space="preserve">INSERT INTO `hr_kpi_group_position` (`KPI_GROUP_POSITION_ID`, `KPI_GROUP_ID`, `POSITION_ID`) VALUES ('202205020855', '20220400491', '504404745811614809'); </v>
      </c>
    </row>
    <row r="80" spans="1:7" ht="14.25" customHeight="1" x14ac:dyDescent="0.25">
      <c r="A80" s="413">
        <f t="shared" si="4"/>
        <v>202205020856</v>
      </c>
      <c r="B80" s="420" t="s">
        <v>708</v>
      </c>
      <c r="C80" s="2">
        <f>VLOOKUP(B80,'KPI GROUP TUGAS POKOK'!$C:$D,2,FALSE)</f>
        <v>20220400492</v>
      </c>
      <c r="D80" s="370" t="s">
        <v>2294</v>
      </c>
      <c r="E80" s="1" t="str">
        <f>VLOOKUP(D80,'MASTER POSITION'!$A:$B,2,FALSE)</f>
        <v>504404745811859074</v>
      </c>
      <c r="F80" s="369" t="str">
        <f t="shared" si="7"/>
        <v>Mengoptimalkan penghargaan terhadap pencapaian kinerja terbaik.Officer Manajemen Kinerja SDM</v>
      </c>
      <c r="G80" s="369" t="str">
        <f t="shared" si="3"/>
        <v xml:space="preserve">INSERT INTO `hr_kpi_group_position` (`KPI_GROUP_POSITION_ID`, `KPI_GROUP_ID`, `POSITION_ID`) VALUES ('202205020856', '20220400492', '504404745811859074'); </v>
      </c>
    </row>
    <row r="81" spans="1:7" ht="14.25" customHeight="1" x14ac:dyDescent="0.25">
      <c r="A81" s="413">
        <f t="shared" si="4"/>
        <v>202205020857</v>
      </c>
      <c r="B81" s="419" t="s">
        <v>710</v>
      </c>
      <c r="C81" s="2">
        <f>VLOOKUP(B81,'KPI GROUP TUGAS POKOK'!$C:$D,2,FALSE)</f>
        <v>20220400493</v>
      </c>
      <c r="D81" s="370" t="s">
        <v>2294</v>
      </c>
      <c r="E81" s="1" t="str">
        <f>VLOOKUP(D81,'MASTER POSITION'!$A:$B,2,FALSE)</f>
        <v>504404745811859074</v>
      </c>
      <c r="F81" s="369" t="str">
        <f t="shared" si="7"/>
        <v>Mengoptimalkan pengembangan High Potential/ Successor.Officer Manajemen Kinerja SDM</v>
      </c>
      <c r="G81" s="369" t="str">
        <f t="shared" si="3"/>
        <v xml:space="preserve">INSERT INTO `hr_kpi_group_position` (`KPI_GROUP_POSITION_ID`, `KPI_GROUP_ID`, `POSITION_ID`) VALUES ('202205020857', '20220400493', '504404745811859074'); </v>
      </c>
    </row>
    <row r="82" spans="1:7" ht="14.25" customHeight="1" x14ac:dyDescent="0.25">
      <c r="A82" s="413">
        <f t="shared" si="4"/>
        <v>202205020858</v>
      </c>
      <c r="B82" s="402" t="s">
        <v>712</v>
      </c>
      <c r="C82" s="2">
        <f>VLOOKUP(B82,'KPI GROUP TUGAS POKOK'!$C:$D,2,FALSE)</f>
        <v>20220400494</v>
      </c>
      <c r="D82" s="370" t="s">
        <v>4033</v>
      </c>
      <c r="E82" s="1" t="str">
        <f>VLOOKUP(D82,'MASTER POSITION'!$A:$B,2,FALSE)</f>
        <v>202211160002</v>
      </c>
      <c r="F82" s="369" t="str">
        <f t="shared" ref="F82:F98" si="8">_xlfn.CONCAT(B82,D82)</f>
        <v>Mengoptimalkan kajian terhadap budaya kerja Bank BPD BaliOffice Budaya Kerja</v>
      </c>
      <c r="G82" s="369" t="str">
        <f t="shared" si="3"/>
        <v xml:space="preserve">INSERT INTO `hr_kpi_group_position` (`KPI_GROUP_POSITION_ID`, `KPI_GROUP_ID`, `POSITION_ID`) VALUES ('202205020858', '20220400494', '202211160002'); </v>
      </c>
    </row>
    <row r="83" spans="1:7" ht="14.25" customHeight="1" x14ac:dyDescent="0.25">
      <c r="A83" s="413">
        <f t="shared" si="4"/>
        <v>202205020859</v>
      </c>
      <c r="B83" s="419" t="s">
        <v>714</v>
      </c>
      <c r="C83" s="2">
        <f>VLOOKUP(B83,'KPI GROUP TUGAS POKOK'!$C:$D,2,FALSE)</f>
        <v>20220400495</v>
      </c>
      <c r="D83" s="370" t="s">
        <v>4033</v>
      </c>
      <c r="E83" s="1" t="str">
        <f>VLOOKUP(D83,'MASTER POSITION'!$A:$B,2,FALSE)</f>
        <v>202211160002</v>
      </c>
      <c r="F83" s="369" t="str">
        <f t="shared" si="8"/>
        <v>Mengoptimalkan kajian terhadap manajemen perubahan dalam Bank BPD BaliOffice Budaya Kerja</v>
      </c>
      <c r="G83" s="369" t="str">
        <f t="shared" si="3"/>
        <v xml:space="preserve">INSERT INTO `hr_kpi_group_position` (`KPI_GROUP_POSITION_ID`, `KPI_GROUP_ID`, `POSITION_ID`) VALUES ('202205020859', '20220400495', '202211160002'); </v>
      </c>
    </row>
    <row r="84" spans="1:7" ht="14.25" customHeight="1" x14ac:dyDescent="0.25">
      <c r="A84" s="413">
        <f t="shared" si="4"/>
        <v>202205020860</v>
      </c>
      <c r="B84" s="343" t="s">
        <v>448</v>
      </c>
      <c r="C84" s="2">
        <f>VLOOKUP(B84,'KPI GROUP TUGAS POKOK'!$C:$D,2,FALSE)</f>
        <v>20220400649</v>
      </c>
      <c r="D84" s="370" t="s">
        <v>2304</v>
      </c>
      <c r="E84" s="1" t="str">
        <f>VLOOKUP(D84,'MASTER POSITION'!$A:$B,2,FALSE)</f>
        <v>37025</v>
      </c>
      <c r="F84" s="369" t="str">
        <f t="shared" si="8"/>
        <v>Memastikan penerimaan dan penempatan karyawan di Kantor Pusat dan Kantor Cabang sesuai BPP dan SOPKepala Bagian Remunerasi &amp; SIM SDM</v>
      </c>
      <c r="G84" s="369" t="str">
        <f t="shared" si="3"/>
        <v xml:space="preserve">INSERT INTO `hr_kpi_group_position` (`KPI_GROUP_POSITION_ID`, `KPI_GROUP_ID`, `POSITION_ID`) VALUES ('202205020860', '20220400649', '37025'); </v>
      </c>
    </row>
    <row r="85" spans="1:7" ht="14.25" customHeight="1" x14ac:dyDescent="0.25">
      <c r="A85" s="413">
        <f t="shared" si="4"/>
        <v>202205020861</v>
      </c>
      <c r="B85" s="416" t="s">
        <v>4035</v>
      </c>
      <c r="C85" s="2">
        <f>VLOOKUP(B85,'KPI GROUP TUGAS POKOK'!$C:$D,2,FALSE)</f>
        <v>20220400650</v>
      </c>
      <c r="D85" s="370" t="s">
        <v>2304</v>
      </c>
      <c r="E85" s="1" t="str">
        <f>VLOOKUP(D85,'MASTER POSITION'!$A:$B,2,FALSE)</f>
        <v>37025</v>
      </c>
      <c r="F85" s="369" t="str">
        <f t="shared" si="8"/>
        <v>Meningkatkan efektivitas sistem reward dan punishment karyawan Kepala Bagian Remunerasi &amp; SIM SDM</v>
      </c>
      <c r="G85" s="369" t="str">
        <f t="shared" si="3"/>
        <v xml:space="preserve">INSERT INTO `hr_kpi_group_position` (`KPI_GROUP_POSITION_ID`, `KPI_GROUP_ID`, `POSITION_ID`) VALUES ('202205020861', '20220400650', '37025'); </v>
      </c>
    </row>
    <row r="86" spans="1:7" ht="14.25" customHeight="1" x14ac:dyDescent="0.25">
      <c r="A86" s="413">
        <f t="shared" si="4"/>
        <v>202205020862</v>
      </c>
      <c r="B86" s="416" t="s">
        <v>460</v>
      </c>
      <c r="C86" s="2">
        <f>VLOOKUP(B86,'KPI GROUP TUGAS POKOK'!$C:$D,2,FALSE)</f>
        <v>20220400651</v>
      </c>
      <c r="D86" s="370" t="s">
        <v>2304</v>
      </c>
      <c r="E86" s="1" t="str">
        <f>VLOOKUP(D86,'MASTER POSITION'!$A:$B,2,FALSE)</f>
        <v>37025</v>
      </c>
      <c r="F86" s="369" t="str">
        <f t="shared" si="8"/>
        <v>Memastikan remunerasi dan kompensasi karyawan dihitung dengan akurat dan dibayarkan tepat waktu.Kepala Bagian Remunerasi &amp; SIM SDM</v>
      </c>
      <c r="G86" s="369" t="str">
        <f t="shared" si="3"/>
        <v xml:space="preserve">INSERT INTO `hr_kpi_group_position` (`KPI_GROUP_POSITION_ID`, `KPI_GROUP_ID`, `POSITION_ID`) VALUES ('202205020862', '20220400651', '37025'); </v>
      </c>
    </row>
    <row r="87" spans="1:7" ht="14.25" customHeight="1" x14ac:dyDescent="0.25">
      <c r="A87" s="413">
        <f t="shared" si="4"/>
        <v>202205020863</v>
      </c>
      <c r="B87" s="343" t="s">
        <v>454</v>
      </c>
      <c r="C87" s="2">
        <f>VLOOKUP(B87,'KPI GROUP TUGAS POKOK'!$C:$D,2,FALSE)</f>
        <v>20220400652</v>
      </c>
      <c r="D87" s="370" t="s">
        <v>2304</v>
      </c>
      <c r="E87" s="1" t="str">
        <f>VLOOKUP(D87,'MASTER POSITION'!$A:$B,2,FALSE)</f>
        <v>37025</v>
      </c>
      <c r="F87" s="369" t="str">
        <f t="shared" si="8"/>
        <v>Mengoptimalkan pengelolaan Sistem Informasi Manajemen (SIM) SDM Bank dalam mendukung bisnis Bank.Kepala Bagian Remunerasi &amp; SIM SDM</v>
      </c>
      <c r="G87" s="369" t="str">
        <f t="shared" si="3"/>
        <v xml:space="preserve">INSERT INTO `hr_kpi_group_position` (`KPI_GROUP_POSITION_ID`, `KPI_GROUP_ID`, `POSITION_ID`) VALUES ('202205020863', '20220400652', '37025'); </v>
      </c>
    </row>
    <row r="88" spans="1:7" ht="14.25" customHeight="1" x14ac:dyDescent="0.25">
      <c r="A88" s="413">
        <f t="shared" si="4"/>
        <v>202205020864</v>
      </c>
      <c r="B88" s="416" t="s">
        <v>456</v>
      </c>
      <c r="C88" s="2">
        <f>VLOOKUP(B88,'KPI GROUP TUGAS POKOK'!$C:$D,2,FALSE)</f>
        <v>20220400653</v>
      </c>
      <c r="D88" s="370" t="s">
        <v>2304</v>
      </c>
      <c r="E88" s="1" t="str">
        <f>VLOOKUP(D88,'MASTER POSITION'!$A:$B,2,FALSE)</f>
        <v>37025</v>
      </c>
      <c r="F88" s="369" t="str">
        <f t="shared" si="8"/>
        <v>Mengoptimal pemenuhan tenaga alih daya sesuai kebutuhan organisasiKepala Bagian Remunerasi &amp; SIM SDM</v>
      </c>
      <c r="G88" s="369" t="str">
        <f t="shared" si="3"/>
        <v xml:space="preserve">INSERT INTO `hr_kpi_group_position` (`KPI_GROUP_POSITION_ID`, `KPI_GROUP_ID`, `POSITION_ID`) VALUES ('202205020864', '20220400653', '37025'); </v>
      </c>
    </row>
    <row r="89" spans="1:7" ht="14.25" customHeight="1" x14ac:dyDescent="0.25">
      <c r="A89" s="413">
        <f t="shared" si="4"/>
        <v>202205020865</v>
      </c>
      <c r="B89" s="343" t="s">
        <v>4036</v>
      </c>
      <c r="C89" s="2">
        <f>VLOOKUP(B89,'KPI GROUP TUGAS POKOK'!$C:$D,2,FALSE)</f>
        <v>20220400654</v>
      </c>
      <c r="D89" s="370" t="s">
        <v>2304</v>
      </c>
      <c r="E89" s="1" t="str">
        <f>VLOOKUP(D89,'MASTER POSITION'!$A:$B,2,FALSE)</f>
        <v>37025</v>
      </c>
      <c r="F89" s="369" t="str">
        <f t="shared" si="8"/>
        <v>Mengoptimalkan pengelolaan database karyawan Kepala Bagian Remunerasi &amp; SIM SDM</v>
      </c>
      <c r="G89" s="369" t="str">
        <f t="shared" si="3"/>
        <v xml:space="preserve">INSERT INTO `hr_kpi_group_position` (`KPI_GROUP_POSITION_ID`, `KPI_GROUP_ID`, `POSITION_ID`) VALUES ('202205020865', '20220400654', '37025'); </v>
      </c>
    </row>
    <row r="90" spans="1:7" ht="14.25" customHeight="1" x14ac:dyDescent="0.25">
      <c r="A90" s="413">
        <f t="shared" si="4"/>
        <v>202205020866</v>
      </c>
      <c r="B90" s="416" t="s">
        <v>716</v>
      </c>
      <c r="C90" s="2">
        <f>VLOOKUP(B90,'KPI GROUP TUGAS POKOK'!$C:$D,2,FALSE)</f>
        <v>20220400496</v>
      </c>
      <c r="D90" s="370" t="s">
        <v>2308</v>
      </c>
      <c r="E90" s="1" t="str">
        <f>VLOOKUP(D90,'MASTER POSITION'!$A:$B,2,FALSE)</f>
        <v>1784659104</v>
      </c>
      <c r="F90" s="369" t="str">
        <f t="shared" si="8"/>
        <v>Mengoptimalkan pengelolaan karyawan yang telah memasuki Masa Bebas Tugas sampai dengan Memasuki Masa Pensiun.Officer SIM dan Pengelolaan SDM</v>
      </c>
      <c r="G90" s="369" t="str">
        <f t="shared" si="3"/>
        <v xml:space="preserve">INSERT INTO `hr_kpi_group_position` (`KPI_GROUP_POSITION_ID`, `KPI_GROUP_ID`, `POSITION_ID`) VALUES ('202205020866', '20220400496', '1784659104'); </v>
      </c>
    </row>
    <row r="91" spans="1:7" ht="14.25" customHeight="1" x14ac:dyDescent="0.25">
      <c r="A91" s="413">
        <f t="shared" si="4"/>
        <v>202205020867</v>
      </c>
      <c r="B91" s="416" t="s">
        <v>718</v>
      </c>
      <c r="C91" s="2">
        <f>VLOOKUP(B91,'KPI GROUP TUGAS POKOK'!$C:$D,2,FALSE)</f>
        <v>20220400497</v>
      </c>
      <c r="D91" s="370" t="s">
        <v>2308</v>
      </c>
      <c r="E91" s="1" t="str">
        <f>VLOOKUP(D91,'MASTER POSITION'!$A:$B,2,FALSE)</f>
        <v>1784659104</v>
      </c>
      <c r="F91" s="369" t="str">
        <f t="shared" si="8"/>
        <v>Mengoptimalkan pengelolaan administrasi termasuk cuti, asuransi kesehatan, detasir/penunjukan, perjalanan dinas, dana pensiun, pelaporan karyawan, pihak terkait dan tenaga alih dayaOfficer SIM dan Pengelolaan SDM</v>
      </c>
      <c r="G91" s="369" t="str">
        <f t="shared" si="3"/>
        <v xml:space="preserve">INSERT INTO `hr_kpi_group_position` (`KPI_GROUP_POSITION_ID`, `KPI_GROUP_ID`, `POSITION_ID`) VALUES ('202205020867', '20220400497', '1784659104'); </v>
      </c>
    </row>
    <row r="92" spans="1:7" ht="14.25" customHeight="1" x14ac:dyDescent="0.25">
      <c r="A92" s="413">
        <f t="shared" si="4"/>
        <v>202205020868</v>
      </c>
      <c r="B92" s="343" t="s">
        <v>464</v>
      </c>
      <c r="C92" s="2">
        <f>VLOOKUP(B92,'KPI GROUP TUGAS POKOK'!$C:$D,2,FALSE)</f>
        <v>20220400655</v>
      </c>
      <c r="D92" s="370" t="s">
        <v>2313</v>
      </c>
      <c r="E92" s="1" t="str">
        <f>VLOOKUP(D92,'MASTER POSITION'!$A:$B,2,FALSE)</f>
        <v>504404745811223042</v>
      </c>
      <c r="F92" s="369" t="str">
        <f t="shared" si="8"/>
        <v>Memastikan rencana program pembinaan karyawan sesuai dengan kebutuhan dan  ketentuan bankKepala Bagian Pelatihan &amp; Pembinaan SDM</v>
      </c>
      <c r="G92" s="369" t="str">
        <f t="shared" si="3"/>
        <v xml:space="preserve">INSERT INTO `hr_kpi_group_position` (`KPI_GROUP_POSITION_ID`, `KPI_GROUP_ID`, `POSITION_ID`) VALUES ('202205020868', '20220400655', '504404745811223042'); </v>
      </c>
    </row>
    <row r="93" spans="1:7" ht="14.25" customHeight="1" x14ac:dyDescent="0.25">
      <c r="A93" s="413">
        <f t="shared" si="4"/>
        <v>202205020869</v>
      </c>
      <c r="B93" s="416" t="s">
        <v>466</v>
      </c>
      <c r="C93" s="2">
        <f>VLOOKUP(B93,'KPI GROUP TUGAS POKOK'!$C:$D,2,FALSE)</f>
        <v>20220400656</v>
      </c>
      <c r="D93" s="370" t="s">
        <v>2313</v>
      </c>
      <c r="E93" s="1" t="str">
        <f>VLOOKUP(D93,'MASTER POSITION'!$A:$B,2,FALSE)</f>
        <v>504404745811223042</v>
      </c>
      <c r="F93" s="369" t="str">
        <f t="shared" si="8"/>
        <v>Memastikan materi-materi pendidikan dan pelatihan sesuai dengan kebutuhan bank Kepala Bagian Pelatihan &amp; Pembinaan SDM</v>
      </c>
      <c r="G93" s="369" t="str">
        <f t="shared" si="3"/>
        <v xml:space="preserve">INSERT INTO `hr_kpi_group_position` (`KPI_GROUP_POSITION_ID`, `KPI_GROUP_ID`, `POSITION_ID`) VALUES ('202205020869', '20220400656', '504404745811223042'); </v>
      </c>
    </row>
    <row r="94" spans="1:7" ht="14.25" customHeight="1" x14ac:dyDescent="0.25">
      <c r="A94" s="413">
        <f t="shared" si="4"/>
        <v>202205020870</v>
      </c>
      <c r="B94" s="417" t="s">
        <v>468</v>
      </c>
      <c r="C94" s="2">
        <f>VLOOKUP(B94,'KPI GROUP TUGAS POKOK'!$C:$D,2,FALSE)</f>
        <v>20220400657</v>
      </c>
      <c r="D94" s="370" t="s">
        <v>2313</v>
      </c>
      <c r="E94" s="1" t="str">
        <f>VLOOKUP(D94,'MASTER POSITION'!$A:$B,2,FALSE)</f>
        <v>504404745811223042</v>
      </c>
      <c r="F94" s="369" t="str">
        <f t="shared" si="8"/>
        <v>Mengoptimalkan program pendidikan dan pelatihan karyawan Kepala Bagian Pelatihan &amp; Pembinaan SDM</v>
      </c>
      <c r="G94" s="369" t="str">
        <f t="shared" si="3"/>
        <v xml:space="preserve">INSERT INTO `hr_kpi_group_position` (`KPI_GROUP_POSITION_ID`, `KPI_GROUP_ID`, `POSITION_ID`) VALUES ('202205020870', '20220400657', '504404745811223042'); </v>
      </c>
    </row>
    <row r="95" spans="1:7" ht="14.25" customHeight="1" x14ac:dyDescent="0.25">
      <c r="A95" s="413">
        <f t="shared" si="4"/>
        <v>202205020871</v>
      </c>
      <c r="B95" s="416" t="s">
        <v>789</v>
      </c>
      <c r="C95" s="2">
        <f>VLOOKUP(B95,'KPI GROUP TUGAS POKOK'!$C:$D,2,FALSE)</f>
        <v>20220400658</v>
      </c>
      <c r="D95" s="370" t="s">
        <v>2313</v>
      </c>
      <c r="E95" s="1" t="str">
        <f>VLOOKUP(D95,'MASTER POSITION'!$A:$B,2,FALSE)</f>
        <v>504404745811223042</v>
      </c>
      <c r="F95" s="369" t="str">
        <f t="shared" si="8"/>
        <v>Mengoptimalkan pelayanan dan penyelesaian masalah kekaryawanan secara professional.Kepala Bagian Pelatihan &amp; Pembinaan SDM</v>
      </c>
      <c r="G95" s="369" t="str">
        <f t="shared" si="3"/>
        <v xml:space="preserve">INSERT INTO `hr_kpi_group_position` (`KPI_GROUP_POSITION_ID`, `KPI_GROUP_ID`, `POSITION_ID`) VALUES ('202205020871', '20220400658', '504404745811223042'); </v>
      </c>
    </row>
    <row r="96" spans="1:7" ht="14.25" customHeight="1" x14ac:dyDescent="0.25">
      <c r="A96" s="413">
        <f t="shared" si="4"/>
        <v>202205020872</v>
      </c>
      <c r="B96" s="343" t="s">
        <v>806</v>
      </c>
      <c r="C96" s="2">
        <f>VLOOKUP(B96,'KPI GROUP TUGAS POKOK'!$C:$D,2,FALSE)</f>
        <v>20220400659</v>
      </c>
      <c r="D96" s="421" t="s">
        <v>2316</v>
      </c>
      <c r="E96" s="1" t="str">
        <f>VLOOKUP(D96,'MASTER POSITION'!$A:$B,2,FALSE)</f>
        <v>1784659106</v>
      </c>
      <c r="F96" s="369" t="str">
        <f t="shared" si="8"/>
        <v>Memastikan kesesuaian anggaran pelaksanaan pelatihan/pendidikan Satuan Kerja dan Kantor Cabang 
Officer Perencanaan &amp; Penyelenggaraan Pelatihan</v>
      </c>
      <c r="G96" s="369" t="str">
        <f t="shared" si="3"/>
        <v xml:space="preserve">INSERT INTO `hr_kpi_group_position` (`KPI_GROUP_POSITION_ID`, `KPI_GROUP_ID`, `POSITION_ID`) VALUES ('202205020872', '20220400659', '1784659106'); </v>
      </c>
    </row>
    <row r="97" spans="1:7" ht="14.25" customHeight="1" x14ac:dyDescent="0.25">
      <c r="A97" s="413">
        <f t="shared" si="4"/>
        <v>202205020873</v>
      </c>
      <c r="B97" s="416" t="s">
        <v>728</v>
      </c>
      <c r="C97" s="2">
        <f>VLOOKUP(B97,'KPI GROUP TUGAS POKOK'!$C:$D,2,FALSE)</f>
        <v>20220400502</v>
      </c>
      <c r="D97" s="421" t="s">
        <v>2316</v>
      </c>
      <c r="E97" s="1" t="str">
        <f>VLOOKUP(D97,'MASTER POSITION'!$A:$B,2,FALSE)</f>
        <v>1784659106</v>
      </c>
      <c r="F97" s="369" t="str">
        <f t="shared" si="8"/>
        <v>Mengoptimalkan evaluasi program pelatihan dan pendidikan karyawan, penyedia jasa pelatihan, dan penilaian atas hasil pelatihan dan pendidikan yang telah diikuti oleh karyawan.Officer Perencanaan &amp; Penyelenggaraan Pelatihan</v>
      </c>
      <c r="G97" s="369" t="str">
        <f t="shared" si="3"/>
        <v xml:space="preserve">INSERT INTO `hr_kpi_group_position` (`KPI_GROUP_POSITION_ID`, `KPI_GROUP_ID`, `POSITION_ID`) VALUES ('202205020873', '20220400502', '1784659106'); </v>
      </c>
    </row>
    <row r="98" spans="1:7" ht="14.25" customHeight="1" x14ac:dyDescent="0.25">
      <c r="A98" s="413">
        <f t="shared" si="4"/>
        <v>202205020874</v>
      </c>
      <c r="B98" s="402" t="s">
        <v>730</v>
      </c>
      <c r="C98" s="2">
        <f>VLOOKUP(B98,'KPI GROUP TUGAS POKOK'!$C:$D,2,FALSE)</f>
        <v>20220400503</v>
      </c>
      <c r="D98" s="370" t="s">
        <v>2318</v>
      </c>
      <c r="E98" s="1" t="str">
        <f>VLOOKUP(D98,'MASTER POSITION'!$A:$B,2,FALSE)</f>
        <v>1784659108</v>
      </c>
      <c r="F98" s="369" t="str">
        <f t="shared" si="8"/>
        <v>Mengoptimalkan pembinaan karyawan Bank BPD BaliOfficer Pemantauan dan Pembinaan SDM</v>
      </c>
      <c r="G98" s="369" t="str">
        <f t="shared" si="3"/>
        <v xml:space="preserve">INSERT INTO `hr_kpi_group_position` (`KPI_GROUP_POSITION_ID`, `KPI_GROUP_ID`, `POSITION_ID`) VALUES ('202205020874', '20220400503', '1784659108'); </v>
      </c>
    </row>
    <row r="99" spans="1:7" ht="14.25" customHeight="1" x14ac:dyDescent="0.25">
      <c r="A99" s="413">
        <f t="shared" si="4"/>
        <v>202205020875</v>
      </c>
      <c r="B99" s="419" t="s">
        <v>807</v>
      </c>
      <c r="C99" s="2">
        <f>VLOOKUP(B99,'KPI GROUP TUGAS POKOK'!$C:$D,2,FALSE)</f>
        <v>20220400660</v>
      </c>
      <c r="D99" s="370" t="s">
        <v>2318</v>
      </c>
      <c r="E99" s="1" t="str">
        <f>VLOOKUP(D99,'MASTER POSITION'!$A:$B,2,FALSE)</f>
        <v>1784659108</v>
      </c>
      <c r="F99" s="369" t="str">
        <f t="shared" ref="F99" si="9">_xlfn.CONCAT(B99,D99)</f>
        <v>Mengoptimalkan penyelesaian permasalahan yang berkaitan dengan hubungan kekaryawan
dan hubungan industrialOfficer Pemantauan dan Pembinaan SDM</v>
      </c>
      <c r="G99" s="369" t="str">
        <f t="shared" si="3"/>
        <v xml:space="preserve">INSERT INTO `hr_kpi_group_position` (`KPI_GROUP_POSITION_ID`, `KPI_GROUP_ID`, `POSITION_ID`) VALUES ('202205020875', '20220400660', '1784659108'); </v>
      </c>
    </row>
    <row r="100" spans="1:7" ht="14.25" customHeight="1" x14ac:dyDescent="0.25">
      <c r="A100" s="413">
        <f t="shared" si="4"/>
        <v>202205020876</v>
      </c>
      <c r="B100" s="402" t="s">
        <v>98</v>
      </c>
      <c r="C100" s="2">
        <f>VLOOKUP(B100,'KPI GROUP TUGAS POKOK'!$C:$D,2,FALSE)</f>
        <v>20220400529</v>
      </c>
      <c r="D100" s="370" t="s">
        <v>2992</v>
      </c>
      <c r="E100" s="1" t="str">
        <f>VLOOKUP(D100,'MASTER POSITION'!$A:$B,2,FALSE)</f>
        <v>504404597098844825</v>
      </c>
      <c r="F100" s="369" t="str">
        <f t="shared" ref="F100:F106" si="10">_xlfn.CONCAT(B100,D100)</f>
        <v>Memastikan likuiditas yang optimal untuk membiayai operasional BankKepala Divisi Treasury</v>
      </c>
      <c r="G100" s="369" t="str">
        <f t="shared" si="3"/>
        <v xml:space="preserve">INSERT INTO `hr_kpi_group_position` (`KPI_GROUP_POSITION_ID`, `KPI_GROUP_ID`, `POSITION_ID`) VALUES ('202205020876', '20220400529', '504404597098844825'); </v>
      </c>
    </row>
    <row r="101" spans="1:7" ht="14.25" customHeight="1" x14ac:dyDescent="0.25">
      <c r="A101" s="413">
        <f t="shared" si="4"/>
        <v>202205020877</v>
      </c>
      <c r="B101" s="316" t="s">
        <v>773</v>
      </c>
      <c r="C101" s="2">
        <f>VLOOKUP(B101,'KPI GROUP TUGAS POKOK'!$C:$D,2,FALSE)</f>
        <v>20220400530</v>
      </c>
      <c r="D101" s="370" t="s">
        <v>2992</v>
      </c>
      <c r="E101" s="1" t="str">
        <f>VLOOKUP(D101,'MASTER POSITION'!$A:$B,2,FALSE)</f>
        <v>504404597098844825</v>
      </c>
      <c r="F101" s="369" t="str">
        <f t="shared" si="10"/>
        <v>Mengoptimalkan pengelolaan kelebihan likuditas untuk bisnis treasuryKepala Divisi Treasury</v>
      </c>
      <c r="G101" s="369" t="str">
        <f t="shared" si="3"/>
        <v xml:space="preserve">INSERT INTO `hr_kpi_group_position` (`KPI_GROUP_POSITION_ID`, `KPI_GROUP_ID`, `POSITION_ID`) VALUES ('202205020877', '20220400530', '504404597098844825'); </v>
      </c>
    </row>
    <row r="102" spans="1:7" ht="14.25" customHeight="1" x14ac:dyDescent="0.25">
      <c r="A102" s="413">
        <f t="shared" si="4"/>
        <v>202205020878</v>
      </c>
      <c r="B102" s="425" t="s">
        <v>56</v>
      </c>
      <c r="C102" s="2">
        <f>VLOOKUP(B102,'KPI GROUP TUGAS POKOK'!$C:$D,2,FALSE)</f>
        <v>20220400515</v>
      </c>
      <c r="D102" s="370" t="s">
        <v>2992</v>
      </c>
      <c r="E102" s="1" t="str">
        <f>VLOOKUP(D102,'MASTER POSITION'!$A:$B,2,FALSE)</f>
        <v>504404597098844825</v>
      </c>
      <c r="F102" s="369" t="str">
        <f t="shared" si="10"/>
        <v>Meningkatkan kualitas layananKepala Divisi Treasury</v>
      </c>
      <c r="G102" s="369" t="str">
        <f t="shared" si="3"/>
        <v xml:space="preserve">INSERT INTO `hr_kpi_group_position` (`KPI_GROUP_POSITION_ID`, `KPI_GROUP_ID`, `POSITION_ID`) VALUES ('202205020878', '20220400515', '504404597098844825'); </v>
      </c>
    </row>
    <row r="103" spans="1:7" ht="14.25" customHeight="1" x14ac:dyDescent="0.25">
      <c r="A103" s="413">
        <f t="shared" si="4"/>
        <v>202205020879</v>
      </c>
      <c r="B103" s="420" t="s">
        <v>774</v>
      </c>
      <c r="C103" s="2">
        <f>VLOOKUP(B103,'KPI GROUP TUGAS POKOK'!$C:$D,2,FALSE)</f>
        <v>20220400531</v>
      </c>
      <c r="D103" s="370" t="s">
        <v>2992</v>
      </c>
      <c r="E103" s="1" t="str">
        <f>VLOOKUP(D103,'MASTER POSITION'!$A:$B,2,FALSE)</f>
        <v>504404597098844825</v>
      </c>
      <c r="F103" s="369" t="str">
        <f t="shared" si="10"/>
        <v>Mengoptimalkan pengeloaan portofolio asset dan liability bankKepala Divisi Treasury</v>
      </c>
      <c r="G103" s="369" t="str">
        <f t="shared" si="3"/>
        <v xml:space="preserve">INSERT INTO `hr_kpi_group_position` (`KPI_GROUP_POSITION_ID`, `KPI_GROUP_ID`, `POSITION_ID`) VALUES ('202205020879', '20220400531', '504404597098844825'); </v>
      </c>
    </row>
    <row r="104" spans="1:7" ht="14.25" customHeight="1" x14ac:dyDescent="0.25">
      <c r="A104" s="413">
        <f t="shared" si="4"/>
        <v>202205020880</v>
      </c>
      <c r="B104" s="316" t="s">
        <v>4037</v>
      </c>
      <c r="C104" s="2">
        <f>VLOOKUP(B104,'KPI GROUP TUGAS POKOK'!$C:$D,2,FALSE)</f>
        <v>20220400532</v>
      </c>
      <c r="D104" s="370" t="s">
        <v>2992</v>
      </c>
      <c r="E104" s="1" t="str">
        <f>VLOOKUP(D104,'MASTER POSITION'!$A:$B,2,FALSE)</f>
        <v>504404597098844825</v>
      </c>
      <c r="F104" s="369" t="str">
        <f t="shared" si="10"/>
        <v>Mengoptimalkan pengelolaan hubungan institusi dengan counterparty baik bank maupun non bankKepala Divisi Treasury</v>
      </c>
      <c r="G104" s="369" t="str">
        <f t="shared" si="3"/>
        <v xml:space="preserve">INSERT INTO `hr_kpi_group_position` (`KPI_GROUP_POSITION_ID`, `KPI_GROUP_ID`, `POSITION_ID`) VALUES ('202205020880', '20220400532', '504404597098844825'); </v>
      </c>
    </row>
    <row r="105" spans="1:7" ht="14.25" customHeight="1" x14ac:dyDescent="0.25">
      <c r="A105" s="413">
        <f t="shared" si="4"/>
        <v>202205020881</v>
      </c>
      <c r="B105" s="420" t="s">
        <v>106</v>
      </c>
      <c r="C105" s="2">
        <f>VLOOKUP(B105,'KPI GROUP TUGAS POKOK'!$C:$D,2,FALSE)</f>
        <v>20220400533</v>
      </c>
      <c r="D105" s="370" t="s">
        <v>2992</v>
      </c>
      <c r="E105" s="1" t="str">
        <f>VLOOKUP(D105,'MASTER POSITION'!$A:$B,2,FALSE)</f>
        <v>504404597098844825</v>
      </c>
      <c r="F105" s="369" t="str">
        <f t="shared" si="10"/>
        <v>Memastikan penyampaian laporan kepada pihak internal dan eksternalKepala Divisi Treasury</v>
      </c>
      <c r="G105" s="369" t="str">
        <f t="shared" si="3"/>
        <v xml:space="preserve">INSERT INTO `hr_kpi_group_position` (`KPI_GROUP_POSITION_ID`, `KPI_GROUP_ID`, `POSITION_ID`) VALUES ('202205020881', '20220400533', '504404597098844825'); </v>
      </c>
    </row>
    <row r="106" spans="1:7" ht="14.25" customHeight="1" x14ac:dyDescent="0.25">
      <c r="A106" s="413">
        <f t="shared" si="4"/>
        <v>202205020882</v>
      </c>
      <c r="B106" s="426" t="s">
        <v>114</v>
      </c>
      <c r="C106" s="2">
        <f>VLOOKUP(B106,'KPI GROUP TUGAS POKOK'!$C:$D,2,FALSE)</f>
        <v>20220400534</v>
      </c>
      <c r="D106" s="370" t="s">
        <v>2992</v>
      </c>
      <c r="E106" s="1" t="str">
        <f>VLOOKUP(D106,'MASTER POSITION'!$A:$B,2,FALSE)</f>
        <v>504404597098844825</v>
      </c>
      <c r="F106" s="369" t="str">
        <f t="shared" si="10"/>
        <v>Mengoptimalkan pengembangan Bisnis TreasuryKepala Divisi Treasury</v>
      </c>
      <c r="G106" s="369" t="str">
        <f t="shared" si="3"/>
        <v xml:space="preserve">INSERT INTO `hr_kpi_group_position` (`KPI_GROUP_POSITION_ID`, `KPI_GROUP_ID`, `POSITION_ID`) VALUES ('202205020882', '20220400534', '504404597098844825'); </v>
      </c>
    </row>
    <row r="107" spans="1:7" ht="14.25" customHeight="1" x14ac:dyDescent="0.25">
      <c r="A107" s="413">
        <f t="shared" si="4"/>
        <v>202205020883</v>
      </c>
      <c r="B107" s="426" t="s">
        <v>514</v>
      </c>
      <c r="C107" s="2">
        <f>VLOOKUP(B107,'KPI GROUP TUGAS POKOK'!$C:$D,2,FALSE)</f>
        <v>20220400395</v>
      </c>
      <c r="D107" s="370" t="s">
        <v>3355</v>
      </c>
      <c r="E107" s="1" t="str">
        <f>VLOOKUP(D107,'MASTER POSITION'!$A:$B,2,FALSE)</f>
        <v>504404768937557309</v>
      </c>
      <c r="F107" s="369" t="str">
        <f t="shared" ref="F107" si="11">_xlfn.CONCAT(B107,D107)</f>
        <v>Mengoptimalkan pengelolaan proses administrasi penyelesaian transaksi, kebenaran input data, reuters/refinitiv, bloomberg, deal slip, updating worksheet harianOfficer Dealer Money Market &amp; Forex Market</v>
      </c>
      <c r="G107" s="369" t="str">
        <f t="shared" si="3"/>
        <v xml:space="preserve">INSERT INTO `hr_kpi_group_position` (`KPI_GROUP_POSITION_ID`, `KPI_GROUP_ID`, `POSITION_ID`) VALUES ('202205020883', '20220400395', '504404768937557309'); </v>
      </c>
    </row>
    <row r="108" spans="1:7" ht="14.25" customHeight="1" x14ac:dyDescent="0.25">
      <c r="A108" s="413">
        <f t="shared" si="4"/>
        <v>202205020884</v>
      </c>
      <c r="B108" s="426" t="s">
        <v>514</v>
      </c>
      <c r="C108" s="2">
        <f>VLOOKUP(B108,'KPI GROUP TUGAS POKOK'!$C:$D,2,FALSE)</f>
        <v>20220400395</v>
      </c>
      <c r="D108" s="370" t="s">
        <v>3357</v>
      </c>
      <c r="E108" s="1" t="str">
        <f>VLOOKUP(D108,'MASTER POSITION'!$A:$B,2,FALSE)</f>
        <v>504404768937643518</v>
      </c>
      <c r="F108" s="369" t="str">
        <f t="shared" ref="F108:F116" si="12">_xlfn.CONCAT(B108,D108)</f>
        <v>Mengoptimalkan pengelolaan proses administrasi penyelesaian transaksi, kebenaran input data, reuters/refinitiv, bloomberg, deal slip, updating worksheet harianOfficer Dealer Capital Market</v>
      </c>
      <c r="G108" s="369" t="str">
        <f t="shared" si="3"/>
        <v xml:space="preserve">INSERT INTO `hr_kpi_group_position` (`KPI_GROUP_POSITION_ID`, `KPI_GROUP_ID`, `POSITION_ID`) VALUES ('202205020884', '20220400395', '504404768937643518'); </v>
      </c>
    </row>
    <row r="109" spans="1:7" ht="14.25" customHeight="1" x14ac:dyDescent="0.25">
      <c r="A109" s="413">
        <f t="shared" si="4"/>
        <v>202205020885</v>
      </c>
      <c r="B109" s="316" t="s">
        <v>792</v>
      </c>
      <c r="C109" s="2">
        <f>VLOOKUP(B109,'KPI GROUP TUGAS POKOK'!$C:$D,2,FALSE)</f>
        <v>20220400535</v>
      </c>
      <c r="D109" s="370" t="s">
        <v>3357</v>
      </c>
      <c r="E109" s="1" t="str">
        <f>VLOOKUP(D109,'MASTER POSITION'!$A:$B,2,FALSE)</f>
        <v>504404768937643518</v>
      </c>
      <c r="F109" s="369" t="str">
        <f t="shared" si="12"/>
        <v>Mengoptimalkan proses penerbitan surat utang, seperti obligasi, medium term note (MTN), negotiable certicate deposit (NCD) dan lainnya.Officer Dealer Capital Market</v>
      </c>
      <c r="G109" s="369" t="str">
        <f t="shared" si="3"/>
        <v xml:space="preserve">INSERT INTO `hr_kpi_group_position` (`KPI_GROUP_POSITION_ID`, `KPI_GROUP_ID`, `POSITION_ID`) VALUES ('202205020885', '20220400535', '504404768937643518'); </v>
      </c>
    </row>
    <row r="110" spans="1:7" ht="14.25" customHeight="1" x14ac:dyDescent="0.25">
      <c r="A110" s="413">
        <f t="shared" si="4"/>
        <v>202205020886</v>
      </c>
      <c r="B110" s="402" t="s">
        <v>120</v>
      </c>
      <c r="C110" s="2">
        <f>VLOOKUP(B110,'KPI GROUP TUGAS POKOK'!$C:$D,2,FALSE)</f>
        <v>20220400536</v>
      </c>
      <c r="D110" s="370" t="s">
        <v>3144</v>
      </c>
      <c r="E110" s="1" t="str">
        <f>VLOOKUP(D110,'MASTER POSITION'!$A:$B,2,FALSE)</f>
        <v>504404609358998834</v>
      </c>
      <c r="F110" s="369" t="str">
        <f t="shared" si="12"/>
        <v>Mengoptimalkan pengelolaan fungsi APEX BankKepala Bagian Likuiditas</v>
      </c>
      <c r="G110" s="369" t="str">
        <f t="shared" si="3"/>
        <v xml:space="preserve">INSERT INTO `hr_kpi_group_position` (`KPI_GROUP_POSITION_ID`, `KPI_GROUP_ID`, `POSITION_ID`) VALUES ('202205020886', '20220400536', '504404609358998834'); </v>
      </c>
    </row>
    <row r="111" spans="1:7" ht="14.25" customHeight="1" x14ac:dyDescent="0.25">
      <c r="A111" s="413">
        <f t="shared" si="4"/>
        <v>202205020887</v>
      </c>
      <c r="B111" s="374" t="s">
        <v>122</v>
      </c>
      <c r="C111" s="2">
        <f>VLOOKUP(B111,'KPI GROUP TUGAS POKOK'!$C:$D,2,FALSE)</f>
        <v>20220400537</v>
      </c>
      <c r="D111" s="370" t="s">
        <v>3144</v>
      </c>
      <c r="E111" s="1" t="str">
        <f>VLOOKUP(D111,'MASTER POSITION'!$A:$B,2,FALSE)</f>
        <v>504404609358998834</v>
      </c>
      <c r="F111" s="369" t="str">
        <f t="shared" si="12"/>
        <v>Mengoptimalkan prosedur pengelolaan likuiditas Kepala Bagian Likuiditas</v>
      </c>
      <c r="G111" s="369" t="str">
        <f t="shared" si="3"/>
        <v xml:space="preserve">INSERT INTO `hr_kpi_group_position` (`KPI_GROUP_POSITION_ID`, `KPI_GROUP_ID`, `POSITION_ID`) VALUES ('202205020887', '20220400537', '504404609358998834'); </v>
      </c>
    </row>
    <row r="112" spans="1:7" ht="14.25" customHeight="1" x14ac:dyDescent="0.25">
      <c r="A112" s="413">
        <f t="shared" si="4"/>
        <v>202205020888</v>
      </c>
      <c r="B112" s="416" t="s">
        <v>124</v>
      </c>
      <c r="C112" s="2">
        <f>VLOOKUP(B112,'KPI GROUP TUGAS POKOK'!$C:$D,2,FALSE)</f>
        <v>20220400538</v>
      </c>
      <c r="D112" s="370" t="s">
        <v>3144</v>
      </c>
      <c r="E112" s="1" t="str">
        <f>VLOOKUP(D112,'MASTER POSITION'!$A:$B,2,FALSE)</f>
        <v>504404609358998834</v>
      </c>
      <c r="F112" s="369" t="str">
        <f t="shared" si="12"/>
        <v>Mengoptimalkan pengelolaan saldo ABA dan Nostro Kepala Bagian Likuiditas</v>
      </c>
      <c r="G112" s="369" t="str">
        <f t="shared" si="3"/>
        <v xml:space="preserve">INSERT INTO `hr_kpi_group_position` (`KPI_GROUP_POSITION_ID`, `KPI_GROUP_ID`, `POSITION_ID`) VALUES ('202205020888', '20220400538', '504404609358998834'); </v>
      </c>
    </row>
    <row r="113" spans="1:7" ht="14.25" customHeight="1" x14ac:dyDescent="0.25">
      <c r="A113" s="413">
        <f t="shared" si="4"/>
        <v>202205020889</v>
      </c>
      <c r="B113" t="s">
        <v>518</v>
      </c>
      <c r="C113" s="2">
        <f>VLOOKUP(B113,'KPI GROUP TUGAS POKOK'!$C:$D,2,FALSE)</f>
        <v>20220400397</v>
      </c>
      <c r="D113" s="370" t="s">
        <v>3146</v>
      </c>
      <c r="E113" s="1" t="str">
        <f>VLOOKUP(D113,'MASTER POSITION'!$A:$B,2,FALSE)</f>
        <v>504404609359266603</v>
      </c>
      <c r="F113" s="369" t="str">
        <f t="shared" si="12"/>
        <v>Memastikan ketersediaan kajian dalam pengelolaan portofolio asset dan liability bankOfficer Asset Liability Management (ALM)</v>
      </c>
      <c r="G113" s="369" t="str">
        <f t="shared" si="3"/>
        <v xml:space="preserve">INSERT INTO `hr_kpi_group_position` (`KPI_GROUP_POSITION_ID`, `KPI_GROUP_ID`, `POSITION_ID`) VALUES ('202205020889', '20220400397', '504404609359266603'); </v>
      </c>
    </row>
    <row r="114" spans="1:7" ht="14.25" customHeight="1" x14ac:dyDescent="0.25">
      <c r="A114" s="413">
        <f t="shared" si="4"/>
        <v>202205020890</v>
      </c>
      <c r="B114" s="186" t="s">
        <v>520</v>
      </c>
      <c r="C114" s="2">
        <f>VLOOKUP(B114,'KPI GROUP TUGAS POKOK'!$C:$D,2,FALSE)</f>
        <v>20220400398</v>
      </c>
      <c r="D114" s="370" t="s">
        <v>4038</v>
      </c>
      <c r="E114" s="1" t="str">
        <f>VLOOKUP(D114,'MASTER POSITION'!$A:$B,2,FALSE)</f>
        <v>504404609359571134</v>
      </c>
      <c r="F114" s="369" t="str">
        <f t="shared" si="12"/>
        <v>Mengoptimalkan posisi secondary reserve rupiahOfficer Likuiditas &amp; Apex</v>
      </c>
      <c r="G114" s="369" t="str">
        <f t="shared" si="3"/>
        <v xml:space="preserve">INSERT INTO `hr_kpi_group_position` (`KPI_GROUP_POSITION_ID`, `KPI_GROUP_ID`, `POSITION_ID`) VALUES ('202205020890', '20220400398', '504404609359571134'); </v>
      </c>
    </row>
    <row r="115" spans="1:7" ht="14.25" customHeight="1" x14ac:dyDescent="0.25">
      <c r="A115" s="413">
        <f t="shared" si="4"/>
        <v>202205020891</v>
      </c>
      <c r="B115" s="186" t="s">
        <v>793</v>
      </c>
      <c r="C115" s="2">
        <f>VLOOKUP(B115,'KPI GROUP TUGAS POKOK'!$C:$D,2,FALSE)</f>
        <v>20220400539</v>
      </c>
      <c r="D115" s="370" t="s">
        <v>4038</v>
      </c>
      <c r="E115" s="1" t="str">
        <f>VLOOKUP(D115,'MASTER POSITION'!$A:$B,2,FALSE)</f>
        <v>504404609359571134</v>
      </c>
      <c r="F115" s="369" t="str">
        <f t="shared" si="12"/>
        <v>Memastikan efektifitas rekening saldo rupiah &amp; valas di Bank korespondenOfficer Likuiditas &amp; Apex</v>
      </c>
      <c r="G115" s="369" t="str">
        <f t="shared" si="3"/>
        <v xml:space="preserve">INSERT INTO `hr_kpi_group_position` (`KPI_GROUP_POSITION_ID`, `KPI_GROUP_ID`, `POSITION_ID`) VALUES ('202205020891', '20220400539', '504404609359571134'); </v>
      </c>
    </row>
    <row r="116" spans="1:7" ht="14.25" customHeight="1" x14ac:dyDescent="0.25">
      <c r="A116" s="413">
        <f t="shared" si="4"/>
        <v>202205020892</v>
      </c>
      <c r="B116" s="416" t="s">
        <v>524</v>
      </c>
      <c r="C116" s="2">
        <f>VLOOKUP(B116,'KPI GROUP TUGAS POKOK'!$C:$D,2,FALSE)</f>
        <v>20220400400</v>
      </c>
      <c r="D116" s="370" t="s">
        <v>4038</v>
      </c>
      <c r="E116" s="1" t="str">
        <f>VLOOKUP(D116,'MASTER POSITION'!$A:$B,2,FALSE)</f>
        <v>504404609359571134</v>
      </c>
      <c r="F116" s="369" t="str">
        <f t="shared" si="12"/>
        <v>Mengoptimalkan posisi dan perhitungan Net Open Position (NOP)Officer Likuiditas &amp; Apex</v>
      </c>
      <c r="G116" s="369" t="str">
        <f t="shared" si="3"/>
        <v xml:space="preserve">INSERT INTO `hr_kpi_group_position` (`KPI_GROUP_POSITION_ID`, `KPI_GROUP_ID`, `POSITION_ID`) VALUES ('202205020892', '20220400400', '504404609359571134'); </v>
      </c>
    </row>
    <row r="117" spans="1:7" ht="14.25" customHeight="1" x14ac:dyDescent="0.25">
      <c r="A117" s="413">
        <f t="shared" si="4"/>
        <v>202205020893</v>
      </c>
      <c r="B117" s="186" t="s">
        <v>128</v>
      </c>
      <c r="C117" s="2">
        <f>VLOOKUP(B117,'KPI GROUP TUGAS POKOK'!$C:$D,2,FALSE)</f>
        <v>20220400540</v>
      </c>
      <c r="D117" s="370" t="s">
        <v>3072</v>
      </c>
      <c r="E117" s="1" t="str">
        <f>VLOOKUP(D117,'MASTER POSITION'!$A:$B,2,FALSE)</f>
        <v>504404600143817823</v>
      </c>
      <c r="F117" s="369" t="str">
        <f t="shared" ref="F117:F124" si="13">_xlfn.CONCAT(B117,D117)</f>
        <v>Memastikan sistem SWIFT berjalan lancar, aman dan efisienKepala Bagian Luar Negeri</v>
      </c>
      <c r="G117" s="369" t="str">
        <f t="shared" si="3"/>
        <v xml:space="preserve">INSERT INTO `hr_kpi_group_position` (`KPI_GROUP_POSITION_ID`, `KPI_GROUP_ID`, `POSITION_ID`) VALUES ('202205020893', '20220400540', '504404600143817823'); </v>
      </c>
    </row>
    <row r="118" spans="1:7" ht="14.25" customHeight="1" x14ac:dyDescent="0.25">
      <c r="A118" s="413">
        <f t="shared" si="4"/>
        <v>202205020894</v>
      </c>
      <c r="B118" s="343" t="s">
        <v>130</v>
      </c>
      <c r="C118" s="2">
        <f>VLOOKUP(B118,'KPI GROUP TUGAS POKOK'!$C:$D,2,FALSE)</f>
        <v>20220400541</v>
      </c>
      <c r="D118" s="370" t="s">
        <v>3072</v>
      </c>
      <c r="E118" s="1" t="str">
        <f>VLOOKUP(D118,'MASTER POSITION'!$A:$B,2,FALSE)</f>
        <v>504404600143817823</v>
      </c>
      <c r="F118" s="369" t="str">
        <f t="shared" si="13"/>
        <v>Memastikan ketersediaan saldo Nostro untuk mengcover transaksi jasa luar negeriKepala Bagian Luar Negeri</v>
      </c>
      <c r="G118" s="369" t="str">
        <f t="shared" si="3"/>
        <v xml:space="preserve">INSERT INTO `hr_kpi_group_position` (`KPI_GROUP_POSITION_ID`, `KPI_GROUP_ID`, `POSITION_ID`) VALUES ('202205020894', '20220400541', '504404600143817823'); </v>
      </c>
    </row>
    <row r="119" spans="1:7" ht="14.25" customHeight="1" x14ac:dyDescent="0.25">
      <c r="A119" s="413">
        <f t="shared" si="4"/>
        <v>202205020895</v>
      </c>
      <c r="B119" s="416" t="s">
        <v>132</v>
      </c>
      <c r="C119" s="2">
        <f>VLOOKUP(B119,'KPI GROUP TUGAS POKOK'!$C:$D,2,FALSE)</f>
        <v>20220400542</v>
      </c>
      <c r="D119" s="370" t="s">
        <v>3072</v>
      </c>
      <c r="E119" s="1" t="str">
        <f>VLOOKUP(D119,'MASTER POSITION'!$A:$B,2,FALSE)</f>
        <v>504404600143817823</v>
      </c>
      <c r="F119" s="369" t="str">
        <f t="shared" si="13"/>
        <v>Mengoptimalkan pengelolaan kerjasama untuk mendukung aktivitas dealing room dan transaksi devisa cabangKepala Bagian Luar Negeri</v>
      </c>
      <c r="G119" s="369" t="str">
        <f t="shared" si="3"/>
        <v xml:space="preserve">INSERT INTO `hr_kpi_group_position` (`KPI_GROUP_POSITION_ID`, `KPI_GROUP_ID`, `POSITION_ID`) VALUES ('202205020895', '20220400542', '504404600143817823'); </v>
      </c>
    </row>
    <row r="120" spans="1:7" ht="14.25" customHeight="1" x14ac:dyDescent="0.25">
      <c r="A120" s="413">
        <f t="shared" si="4"/>
        <v>202205020896</v>
      </c>
      <c r="B120" s="416" t="s">
        <v>134</v>
      </c>
      <c r="C120" s="2">
        <f>VLOOKUP(B120,'KPI GROUP TUGAS POKOK'!$C:$D,2,FALSE)</f>
        <v>20220400543</v>
      </c>
      <c r="D120" s="370" t="s">
        <v>3072</v>
      </c>
      <c r="E120" s="1" t="str">
        <f>VLOOKUP(D120,'MASTER POSITION'!$A:$B,2,FALSE)</f>
        <v>504404600143817823</v>
      </c>
      <c r="F120" s="369" t="str">
        <f t="shared" si="13"/>
        <v>Mengoptimalkan penyiapan pemeringkat bank sesuai rencanaKepala Bagian Luar Negeri</v>
      </c>
      <c r="G120" s="369" t="str">
        <f t="shared" si="3"/>
        <v xml:space="preserve">INSERT INTO `hr_kpi_group_position` (`KPI_GROUP_POSITION_ID`, `KPI_GROUP_ID`, `POSITION_ID`) VALUES ('202205020896', '20220400543', '504404600143817823'); </v>
      </c>
    </row>
    <row r="121" spans="1:7" ht="14.25" customHeight="1" x14ac:dyDescent="0.25">
      <c r="A121" s="413">
        <f t="shared" si="4"/>
        <v>202205020897</v>
      </c>
      <c r="B121" s="416" t="s">
        <v>4039</v>
      </c>
      <c r="C121" s="2">
        <f>VLOOKUP(B121,'KPI GROUP TUGAS POKOK'!$C:$D,2,FALSE)</f>
        <v>20220400544</v>
      </c>
      <c r="D121" s="370" t="s">
        <v>3072</v>
      </c>
      <c r="E121" s="1" t="str">
        <f>VLOOKUP(D121,'MASTER POSITION'!$A:$B,2,FALSE)</f>
        <v>504404600143817823</v>
      </c>
      <c r="F121" s="369" t="str">
        <f t="shared" si="13"/>
        <v>Mengoptimalkan analisis pemberian dana bergulir atau dana mismatch dalam rangka pengelolaan APEXKepala Bagian Luar Negeri</v>
      </c>
      <c r="G121" s="369" t="str">
        <f t="shared" si="3"/>
        <v xml:space="preserve">INSERT INTO `hr_kpi_group_position` (`KPI_GROUP_POSITION_ID`, `KPI_GROUP_ID`, `POSITION_ID`) VALUES ('202205020897', '20220400544', '504404600143817823'); </v>
      </c>
    </row>
    <row r="122" spans="1:7" ht="14.25" customHeight="1" x14ac:dyDescent="0.25">
      <c r="A122" s="413">
        <f t="shared" si="4"/>
        <v>202205020898</v>
      </c>
      <c r="B122" s="343" t="s">
        <v>138</v>
      </c>
      <c r="C122" s="2">
        <f>VLOOKUP(B122,'KPI GROUP TUGAS POKOK'!$C:$D,2,FALSE)</f>
        <v>20220400545</v>
      </c>
      <c r="D122" s="370" t="s">
        <v>3072</v>
      </c>
      <c r="E122" s="1" t="str">
        <f>VLOOKUP(D122,'MASTER POSITION'!$A:$B,2,FALSE)</f>
        <v>504404600143817823</v>
      </c>
      <c r="F122" s="369" t="str">
        <f t="shared" si="13"/>
        <v>Memastikan penetapan limit Credit Line untuk Counterparty Bank maupun non Bank (corporate) sesuai kebijakan dan SOP yang berlakuKepala Bagian Luar Negeri</v>
      </c>
      <c r="G122" s="369" t="str">
        <f t="shared" si="3"/>
        <v xml:space="preserve">INSERT INTO `hr_kpi_group_position` (`KPI_GROUP_POSITION_ID`, `KPI_GROUP_ID`, `POSITION_ID`) VALUES ('202205020898', '20220400545', '504404600143817823'); </v>
      </c>
    </row>
    <row r="123" spans="1:7" ht="14.25" customHeight="1" x14ac:dyDescent="0.25">
      <c r="A123" s="413">
        <f t="shared" si="4"/>
        <v>202205020899</v>
      </c>
      <c r="B123" s="426" t="s">
        <v>526</v>
      </c>
      <c r="C123" s="2">
        <f>VLOOKUP(B123,'KPI GROUP TUGAS POKOK'!$C:$D,2,FALSE)</f>
        <v>20220400401</v>
      </c>
      <c r="D123" s="370" t="s">
        <v>3150</v>
      </c>
      <c r="E123" s="1" t="str">
        <f>VLOOKUP(D123,'MASTER POSITION'!$A:$B,2,FALSE)</f>
        <v>504404609360629825</v>
      </c>
      <c r="F123" s="369" t="str">
        <f t="shared" si="13"/>
        <v>Mengoptimalkan penyelesaian transaksi jasa/layanan luar negeri baik remittance, western union money transfer dan BPD Bali Money ChangerOfficer Bill &amp; Processing dan Trade Finance</v>
      </c>
      <c r="G123" s="369" t="str">
        <f t="shared" si="3"/>
        <v xml:space="preserve">INSERT INTO `hr_kpi_group_position` (`KPI_GROUP_POSITION_ID`, `KPI_GROUP_ID`, `POSITION_ID`) VALUES ('202205020899', '20220400401', '504404609360629825'); </v>
      </c>
    </row>
    <row r="124" spans="1:7" ht="14.25" customHeight="1" x14ac:dyDescent="0.25">
      <c r="A124" s="413">
        <f t="shared" si="4"/>
        <v>202205020900</v>
      </c>
      <c r="B124" s="420" t="s">
        <v>528</v>
      </c>
      <c r="C124" s="2">
        <f>VLOOKUP(B124,'KPI GROUP TUGAS POKOK'!$C:$D,2,FALSE)</f>
        <v>20220400402</v>
      </c>
      <c r="D124" s="370" t="s">
        <v>3150</v>
      </c>
      <c r="E124" s="1" t="str">
        <f>VLOOKUP(D124,'MASTER POSITION'!$A:$B,2,FALSE)</f>
        <v>504404609360629825</v>
      </c>
      <c r="F124" s="369" t="str">
        <f t="shared" si="13"/>
        <v>Mengoptimalkan penyelesaian penerusan transaksi Trade FinanceOfficer Bill &amp; Processing dan Trade Finance</v>
      </c>
      <c r="G124" s="369" t="str">
        <f t="shared" si="3"/>
        <v xml:space="preserve">INSERT INTO `hr_kpi_group_position` (`KPI_GROUP_POSITION_ID`, `KPI_GROUP_ID`, `POSITION_ID`) VALUES ('202205020900', '20220400402', '504404609360629825'); </v>
      </c>
    </row>
    <row r="125" spans="1:7" ht="14.25" customHeight="1" x14ac:dyDescent="0.25">
      <c r="A125" s="413">
        <f t="shared" si="4"/>
        <v>202205020901</v>
      </c>
      <c r="B125" s="429" t="s">
        <v>140</v>
      </c>
      <c r="C125" s="2">
        <f>VLOOKUP(B125,'KPI GROUP TUGAS POKOK'!$C:$D,2,FALSE)</f>
        <v>20220400661</v>
      </c>
      <c r="D125" s="370" t="s">
        <v>3152</v>
      </c>
      <c r="E125" s="1" t="str">
        <f>VLOOKUP(D125,'MASTER POSITION'!$A:$B,2,FALSE)</f>
        <v>504404609360847819</v>
      </c>
      <c r="F125" s="369" t="str">
        <f t="shared" ref="F125:F126" si="14">_xlfn.CONCAT(B125,D125)</f>
        <v>Mengoptimalkan pengelolaan term &amp; conditions serta tarif Nostro bank korespondenOfficer Hubungan Institusi</v>
      </c>
      <c r="G125" s="369" t="str">
        <f t="shared" si="3"/>
        <v xml:space="preserve">INSERT INTO `hr_kpi_group_position` (`KPI_GROUP_POSITION_ID`, `KPI_GROUP_ID`, `POSITION_ID`) VALUES ('202205020901', '20220400661', '504404609360847819'); </v>
      </c>
    </row>
    <row r="126" spans="1:7" ht="14.25" customHeight="1" x14ac:dyDescent="0.25">
      <c r="A126" s="413">
        <f t="shared" si="4"/>
        <v>202205020902</v>
      </c>
      <c r="B126" s="416" t="s">
        <v>142</v>
      </c>
      <c r="C126" s="2">
        <f>VLOOKUP(B126,'KPI GROUP TUGAS POKOK'!$C:$D,2,FALSE)</f>
        <v>20220400662</v>
      </c>
      <c r="D126" s="370" t="s">
        <v>3152</v>
      </c>
      <c r="E126" s="1" t="str">
        <f>VLOOKUP(D126,'MASTER POSITION'!$A:$B,2,FALSE)</f>
        <v>504404609360847819</v>
      </c>
      <c r="F126" s="369" t="str">
        <f t="shared" si="14"/>
        <v>Mengoptimalkan pemantauan Rating Counterparty untuk penetapan pembentukan cadangan sesuai dengan ketentuan akuntansi.Officer Hubungan Institusi</v>
      </c>
      <c r="G126" s="369" t="str">
        <f t="shared" si="3"/>
        <v xml:space="preserve">INSERT INTO `hr_kpi_group_position` (`KPI_GROUP_POSITION_ID`, `KPI_GROUP_ID`, `POSITION_ID`) VALUES ('202205020902', '20220400662', '504404609360847819'); </v>
      </c>
    </row>
    <row r="127" spans="1:7" ht="14.25" customHeight="1" x14ac:dyDescent="0.25">
      <c r="A127" s="413">
        <f t="shared" si="4"/>
        <v>202205020903</v>
      </c>
      <c r="B127" s="431" t="s">
        <v>160</v>
      </c>
      <c r="C127" s="196">
        <f>VLOOKUP(B127,'KPI GROUP TUGAS POKOK'!$C:$D,2,FALSE)</f>
        <v>20220400552</v>
      </c>
      <c r="D127" s="434" t="s">
        <v>2442</v>
      </c>
      <c r="E127" s="1" t="str">
        <f>VLOOKUP(D127,'MASTER POSITION'!$A:$B,2,FALSE)</f>
        <v>37067</v>
      </c>
      <c r="F127" s="369" t="str">
        <f t="shared" ref="F127:F128" si="15">_xlfn.CONCAT(B127,D127)</f>
        <v>Memastikan pengembangan sistem digitalisasi pengelolaan pengadaan berjalan sesuai tahapan Kepala Bagian Pengadaan</v>
      </c>
      <c r="G127" s="369" t="str">
        <f t="shared" si="3"/>
        <v xml:space="preserve">INSERT INTO `hr_kpi_group_position` (`KPI_GROUP_POSITION_ID`, `KPI_GROUP_ID`, `POSITION_ID`) VALUES ('202205020903', '20220400552', '37067'); </v>
      </c>
    </row>
    <row r="128" spans="1:7" ht="14.25" customHeight="1" x14ac:dyDescent="0.25">
      <c r="A128" s="413">
        <f t="shared" si="4"/>
        <v>202205020904</v>
      </c>
      <c r="B128" s="431" t="s">
        <v>166</v>
      </c>
      <c r="C128" s="196">
        <f>VLOOKUP(B128,'KPI GROUP TUGAS POKOK'!$C:$D,2,FALSE)</f>
        <v>20220400553</v>
      </c>
      <c r="D128" s="370" t="s">
        <v>4042</v>
      </c>
      <c r="E128" s="1" t="str">
        <f>VLOOKUP(D128,'MASTER POSITION'!$A:$B,2,FALSE)</f>
        <v>202211160003</v>
      </c>
      <c r="F128" s="369" t="str">
        <f t="shared" si="15"/>
        <v>Memastikan pengembangan otomasi sistem informasi pengelolaan aset berjalan sesuai tahapan Kepala Bagian Manajemen Aktiva Tetap &amp; Inventaris</v>
      </c>
      <c r="G128" s="369" t="str">
        <f t="shared" si="3"/>
        <v xml:space="preserve">INSERT INTO `hr_kpi_group_position` (`KPI_GROUP_POSITION_ID`, `KPI_GROUP_ID`, `POSITION_ID`) VALUES ('202205020904', '20220400553', '202211160003'); </v>
      </c>
    </row>
    <row r="129" spans="1:7" ht="14.25" customHeight="1" x14ac:dyDescent="0.25">
      <c r="A129" s="413">
        <f t="shared" si="4"/>
        <v>202205020905</v>
      </c>
      <c r="B129" s="332" t="s">
        <v>172</v>
      </c>
      <c r="C129" s="196">
        <f>VLOOKUP(B129,'KPI GROUP TUGAS POKOK'!$C:$D,2,FALSE)</f>
        <v>20220400554</v>
      </c>
      <c r="D129" s="370" t="s">
        <v>2427</v>
      </c>
      <c r="E129" s="1" t="str">
        <f>VLOOKUP(D129,'MASTER POSITION'!$A:$B,2,FALSE)</f>
        <v>37059</v>
      </c>
      <c r="F129" s="369" t="str">
        <f t="shared" ref="F129:F130" si="16">_xlfn.CONCAT(B129,D129)</f>
        <v>Memastikan pengelolaan fungsi kesekretariatan Direksi dan dokumen asli perusahaan secara optimalKepala Bagian Kesekretariatan &amp; Protokol</v>
      </c>
      <c r="G129" s="369" t="str">
        <f t="shared" si="3"/>
        <v xml:space="preserve">INSERT INTO `hr_kpi_group_position` (`KPI_GROUP_POSITION_ID`, `KPI_GROUP_ID`, `POSITION_ID`) VALUES ('202205020905', '20220400554', '37059'); </v>
      </c>
    </row>
    <row r="130" spans="1:7" ht="14.25" customHeight="1" x14ac:dyDescent="0.25">
      <c r="A130" s="413">
        <f t="shared" si="4"/>
        <v>202205020906</v>
      </c>
      <c r="B130" s="332" t="s">
        <v>174</v>
      </c>
      <c r="C130" s="196">
        <f>VLOOKUP(B130,'KPI GROUP TUGAS POKOK'!$C:$D,2,FALSE)</f>
        <v>20220400555</v>
      </c>
      <c r="D130" s="370" t="s">
        <v>2427</v>
      </c>
      <c r="E130" s="1" t="str">
        <f>VLOOKUP(D130,'MASTER POSITION'!$A:$B,2,FALSE)</f>
        <v>37059</v>
      </c>
      <c r="F130" s="369" t="str">
        <f t="shared" si="16"/>
        <v>Memastikan pengelolaan tugas sekretaris Direksi secara optimalKepala Bagian Kesekretariatan &amp; Protokol</v>
      </c>
      <c r="G130" s="369" t="str">
        <f t="shared" si="3"/>
        <v xml:space="preserve">INSERT INTO `hr_kpi_group_position` (`KPI_GROUP_POSITION_ID`, `KPI_GROUP_ID`, `POSITION_ID`) VALUES ('202205020906', '20220400555', '37059'); </v>
      </c>
    </row>
    <row r="131" spans="1:7" ht="14.25" customHeight="1" x14ac:dyDescent="0.25">
      <c r="A131" s="413">
        <f t="shared" si="4"/>
        <v>202205020907</v>
      </c>
      <c r="B131" s="441" t="s">
        <v>178</v>
      </c>
      <c r="C131" s="196">
        <f>VLOOKUP(B131,'KPI GROUP TUGAS POKOK'!$C:$D,2,FALSE)</f>
        <v>20220400663</v>
      </c>
      <c r="D131" s="370" t="s">
        <v>3022</v>
      </c>
      <c r="E131" s="1" t="str">
        <f>VLOOKUP(D131,'MASTER POSITION'!$A:$B,2,FALSE)</f>
        <v>504404598608163827</v>
      </c>
      <c r="F131" s="369" t="str">
        <f>_xlfn.CONCAT(B131,D131)</f>
        <v>Memastikan pengelolaan kegiatan Direksi secara optimalOfficer Sekretariat &amp; Protokol</v>
      </c>
      <c r="G131" s="369" t="str">
        <f t="shared" ref="G131:G194" si="17">"INSERT INTO `hr_kpi_group_position` (`KPI_GROUP_POSITION_ID`, `KPI_GROUP_ID`, `POSITION_ID`) VALUES ('"&amp;A131&amp;"', '"&amp;C131&amp;"', '"&amp;E131&amp;"'); "</f>
        <v xml:space="preserve">INSERT INTO `hr_kpi_group_position` (`KPI_GROUP_POSITION_ID`, `KPI_GROUP_ID`, `POSITION_ID`) VALUES ('202205020907', '20220400663', '504404598608163827'); </v>
      </c>
    </row>
    <row r="132" spans="1:7" ht="14.25" customHeight="1" x14ac:dyDescent="0.25">
      <c r="A132" s="413">
        <f t="shared" ref="A132:A196" si="18">A131 +1</f>
        <v>202205020908</v>
      </c>
      <c r="B132" s="446" t="s">
        <v>186</v>
      </c>
      <c r="C132" s="196">
        <f>VLOOKUP(B132,'KPI GROUP TUGAS POKOK'!$C:$D,2,FALSE)</f>
        <v>20220400556</v>
      </c>
      <c r="D132" s="370" t="s">
        <v>3004</v>
      </c>
      <c r="E132" s="1" t="str">
        <f>VLOOKUP(D132,'MASTER POSITION'!$A:$B,2,FALSE)</f>
        <v>504404597108191933</v>
      </c>
      <c r="F132" s="369" t="str">
        <f>_xlfn.CONCAT(B132,D132)</f>
        <v>Meningkatkan keandalan proses penyusunan dan diseminasi rencana strategis dan bisnisKepala Divisi Perencanaan Strategis</v>
      </c>
      <c r="G132" s="369" t="str">
        <f t="shared" si="17"/>
        <v xml:space="preserve">INSERT INTO `hr_kpi_group_position` (`KPI_GROUP_POSITION_ID`, `KPI_GROUP_ID`, `POSITION_ID`) VALUES ('202205020908', '20220400556', '504404597108191933'); </v>
      </c>
    </row>
    <row r="133" spans="1:7" ht="14.25" customHeight="1" x14ac:dyDescent="0.25">
      <c r="A133" s="413">
        <f t="shared" si="18"/>
        <v>202205020909</v>
      </c>
      <c r="B133" s="186" t="s">
        <v>188</v>
      </c>
      <c r="C133" s="196">
        <f>VLOOKUP(B133,'KPI GROUP TUGAS POKOK'!$C:$D,2,FALSE)</f>
        <v>20220400557</v>
      </c>
      <c r="D133" s="370" t="s">
        <v>3004</v>
      </c>
      <c r="E133" s="1" t="str">
        <f>VLOOKUP(D133,'MASTER POSITION'!$A:$B,2,FALSE)</f>
        <v>504404597108191933</v>
      </c>
      <c r="F133" s="369" t="str">
        <f t="shared" ref="F133:F136" si="19">_xlfn.CONCAT(B133,D133)</f>
        <v>Memastikan pemenuhan riset yang berkualitas untuk menopang penyusunan Renstra dan RBBKepala Divisi Perencanaan Strategis</v>
      </c>
      <c r="G133" s="369" t="str">
        <f t="shared" si="17"/>
        <v xml:space="preserve">INSERT INTO `hr_kpi_group_position` (`KPI_GROUP_POSITION_ID`, `KPI_GROUP_ID`, `POSITION_ID`) VALUES ('202205020909', '20220400557', '504404597108191933'); </v>
      </c>
    </row>
    <row r="134" spans="1:7" ht="14.25" customHeight="1" x14ac:dyDescent="0.25">
      <c r="A134" s="413">
        <f t="shared" si="18"/>
        <v>202205020910</v>
      </c>
      <c r="B134" s="186" t="s">
        <v>198</v>
      </c>
      <c r="C134" s="196">
        <f>VLOOKUP(B134,'KPI GROUP TUGAS POKOK'!$C:$D,2,FALSE)</f>
        <v>20220400558</v>
      </c>
      <c r="D134" s="370" t="s">
        <v>3004</v>
      </c>
      <c r="E134" s="1" t="str">
        <f>VLOOKUP(D134,'MASTER POSITION'!$A:$B,2,FALSE)</f>
        <v>504404597108191933</v>
      </c>
      <c r="F134" s="369" t="str">
        <f t="shared" si="19"/>
        <v>Meningkatkan kualitas program promosi Kepala Divisi Perencanaan Strategis</v>
      </c>
      <c r="G134" s="369" t="str">
        <f t="shared" si="17"/>
        <v xml:space="preserve">INSERT INTO `hr_kpi_group_position` (`KPI_GROUP_POSITION_ID`, `KPI_GROUP_ID`, `POSITION_ID`) VALUES ('202205020910', '20220400558', '504404597108191933'); </v>
      </c>
    </row>
    <row r="135" spans="1:7" ht="14.25" customHeight="1" x14ac:dyDescent="0.25">
      <c r="A135" s="413">
        <f t="shared" si="18"/>
        <v>202205020911</v>
      </c>
      <c r="B135" s="343" t="s">
        <v>204</v>
      </c>
      <c r="C135" s="196">
        <f>VLOOKUP(B135,'KPI GROUP TUGAS POKOK'!$C:$D,2,FALSE)</f>
        <v>20220400559</v>
      </c>
      <c r="D135" s="370" t="s">
        <v>3004</v>
      </c>
      <c r="E135" s="1" t="str">
        <f>VLOOKUP(D135,'MASTER POSITION'!$A:$B,2,FALSE)</f>
        <v>504404597108191933</v>
      </c>
      <c r="F135" s="369" t="str">
        <f t="shared" si="19"/>
        <v>Memastikan pelaksanaan proyek yang memenuhi kaidah OTOBOSKepala Divisi Perencanaan Strategis</v>
      </c>
      <c r="G135" s="369" t="str">
        <f t="shared" si="17"/>
        <v xml:space="preserve">INSERT INTO `hr_kpi_group_position` (`KPI_GROUP_POSITION_ID`, `KPI_GROUP_ID`, `POSITION_ID`) VALUES ('202205020911', '20220400559', '504404597108191933'); </v>
      </c>
    </row>
    <row r="136" spans="1:7" ht="14.25" customHeight="1" x14ac:dyDescent="0.25">
      <c r="A136" s="413">
        <f t="shared" si="18"/>
        <v>202205020912</v>
      </c>
      <c r="B136" s="343" t="s">
        <v>206</v>
      </c>
      <c r="C136" s="196">
        <f>VLOOKUP(B136,'KPI GROUP TUGAS POKOK'!$C:$D,2,FALSE)</f>
        <v>20220400560</v>
      </c>
      <c r="D136" s="370" t="s">
        <v>3004</v>
      </c>
      <c r="E136" s="1" t="str">
        <f>VLOOKUP(D136,'MASTER POSITION'!$A:$B,2,FALSE)</f>
        <v>504404597108191933</v>
      </c>
      <c r="F136" s="369" t="str">
        <f t="shared" si="19"/>
        <v>Memastikan implementasi program transformasi yang memenuhi kaidah OTOBOSKepala Divisi Perencanaan Strategis</v>
      </c>
      <c r="G136" s="369" t="str">
        <f t="shared" si="17"/>
        <v xml:space="preserve">INSERT INTO `hr_kpi_group_position` (`KPI_GROUP_POSITION_ID`, `KPI_GROUP_ID`, `POSITION_ID`) VALUES ('202205020912', '20220400560', '504404597108191933'); </v>
      </c>
    </row>
    <row r="137" spans="1:7" ht="14.25" customHeight="1" x14ac:dyDescent="0.25">
      <c r="A137" s="413">
        <f t="shared" si="18"/>
        <v>202205020913</v>
      </c>
      <c r="B137" s="343" t="s">
        <v>190</v>
      </c>
      <c r="C137" s="196">
        <f>VLOOKUP(B137,'KPI GROUP TUGAS POKOK'!$C:$D,2,FALSE)</f>
        <v>20220400561</v>
      </c>
      <c r="D137" s="370" t="s">
        <v>3118</v>
      </c>
      <c r="E137" s="1" t="str">
        <f>VLOOKUP(D137,'MASTER POSITION'!$A:$B,2,FALSE)</f>
        <v>504404609355213947</v>
      </c>
      <c r="F137" s="369" t="str">
        <f t="shared" ref="F137:F140" si="20">_xlfn.CONCAT(B137,D137)</f>
        <v>Meningkatkan kualitas pelaksanaan evaluasi rencana bisnis bankKepala Bagian Perencanaan Strategis &amp; Riset</v>
      </c>
      <c r="G137" s="369" t="str">
        <f t="shared" si="17"/>
        <v xml:space="preserve">INSERT INTO `hr_kpi_group_position` (`KPI_GROUP_POSITION_ID`, `KPI_GROUP_ID`, `POSITION_ID`) VALUES ('202205020913', '20220400561', '504404609355213947'); </v>
      </c>
    </row>
    <row r="138" spans="1:7" ht="14.25" customHeight="1" x14ac:dyDescent="0.25">
      <c r="A138" s="413">
        <f t="shared" si="18"/>
        <v>202205020914</v>
      </c>
      <c r="B138" s="343" t="s">
        <v>192</v>
      </c>
      <c r="C138" s="196">
        <f>VLOOKUP(B138,'KPI GROUP TUGAS POKOK'!$C:$D,2,FALSE)</f>
        <v>20220400562</v>
      </c>
      <c r="D138" s="370" t="s">
        <v>3118</v>
      </c>
      <c r="E138" s="1" t="str">
        <f>VLOOKUP(D138,'MASTER POSITION'!$A:$B,2,FALSE)</f>
        <v>504404609355213947</v>
      </c>
      <c r="F138" s="369" t="str">
        <f t="shared" si="20"/>
        <v>Memastikan ketersediaan dokumen strategis bankKepala Bagian Perencanaan Strategis &amp; Riset</v>
      </c>
      <c r="G138" s="369" t="str">
        <f t="shared" si="17"/>
        <v xml:space="preserve">INSERT INTO `hr_kpi_group_position` (`KPI_GROUP_POSITION_ID`, `KPI_GROUP_ID`, `POSITION_ID`) VALUES ('202205020914', '20220400562', '504404609355213947'); </v>
      </c>
    </row>
    <row r="139" spans="1:7" ht="14.25" customHeight="1" x14ac:dyDescent="0.25">
      <c r="A139" s="413">
        <f t="shared" si="18"/>
        <v>202205020915</v>
      </c>
      <c r="B139" s="343" t="s">
        <v>4050</v>
      </c>
      <c r="C139" s="196">
        <f>VLOOKUP(B139,'KPI GROUP TUGAS POKOK'!$C:$D,2,FALSE)</f>
        <v>20220400563</v>
      </c>
      <c r="D139" s="370" t="s">
        <v>3118</v>
      </c>
      <c r="E139" s="1" t="str">
        <f>VLOOKUP(D139,'MASTER POSITION'!$A:$B,2,FALSE)</f>
        <v>504404609355213947</v>
      </c>
      <c r="F139" s="369" t="str">
        <f t="shared" si="20"/>
        <v>Mengoptimalkan pendampingan penyusunan dan review goal setting unit kerjaKepala Bagian Perencanaan Strategis &amp; Riset</v>
      </c>
      <c r="G139" s="369" t="str">
        <f t="shared" si="17"/>
        <v xml:space="preserve">INSERT INTO `hr_kpi_group_position` (`KPI_GROUP_POSITION_ID`, `KPI_GROUP_ID`, `POSITION_ID`) VALUES ('202205020915', '20220400563', '504404609355213947'); </v>
      </c>
    </row>
    <row r="140" spans="1:7" ht="14.25" customHeight="1" x14ac:dyDescent="0.25">
      <c r="A140" s="413">
        <f t="shared" si="18"/>
        <v>202205020916</v>
      </c>
      <c r="B140" s="343" t="s">
        <v>4051</v>
      </c>
      <c r="C140" s="196">
        <f>VLOOKUP(B140,'KPI GROUP TUGAS POKOK'!$C:$D,2,FALSE)</f>
        <v>20220400564</v>
      </c>
      <c r="D140" s="370" t="s">
        <v>3118</v>
      </c>
      <c r="E140" s="1" t="str">
        <f>VLOOKUP(D140,'MASTER POSITION'!$A:$B,2,FALSE)</f>
        <v>504404609355213947</v>
      </c>
      <c r="F140" s="369" t="str">
        <f t="shared" si="20"/>
        <v>Memasikan pemenuhan pelaksanaan penilaian kinerja sesuai timelineKepala Bagian Perencanaan Strategis &amp; Riset</v>
      </c>
      <c r="G140" s="369" t="str">
        <f t="shared" si="17"/>
        <v xml:space="preserve">INSERT INTO `hr_kpi_group_position` (`KPI_GROUP_POSITION_ID`, `KPI_GROUP_ID`, `POSITION_ID`) VALUES ('202205020916', '20220400564', '504404609355213947'); </v>
      </c>
    </row>
    <row r="141" spans="1:7" ht="14.25" customHeight="1" x14ac:dyDescent="0.25">
      <c r="A141" s="413">
        <f t="shared" si="18"/>
        <v>202205020917</v>
      </c>
      <c r="B141" s="343" t="s">
        <v>530</v>
      </c>
      <c r="C141" s="196">
        <f>VLOOKUP(B141,'KPI GROUP TUGAS POKOK'!$C:$D,2,FALSE)</f>
        <v>20220400403</v>
      </c>
      <c r="D141" s="370" t="s">
        <v>4052</v>
      </c>
      <c r="E141" s="1" t="str">
        <f>VLOOKUP(D141,'MASTER POSITION'!$A:$B,2,FALSE)</f>
        <v>504404609355426978</v>
      </c>
      <c r="F141" s="369" t="str">
        <f t="shared" ref="F141" si="21">_xlfn.CONCAT(B141,D141)</f>
        <v>Mengoptimalkan pemanfaatan survei sebagai dasar pengembangan layanan dan produk untuk pengembangan bisnis bank Officer Perencanaan Strategis &amp; Pengembangan Bisnis</v>
      </c>
      <c r="G141" s="369" t="str">
        <f t="shared" si="17"/>
        <v xml:space="preserve">INSERT INTO `hr_kpi_group_position` (`KPI_GROUP_POSITION_ID`, `KPI_GROUP_ID`, `POSITION_ID`) VALUES ('202205020917', '20220400403', '504404609355426978'); </v>
      </c>
    </row>
    <row r="142" spans="1:7" ht="14.25" customHeight="1" x14ac:dyDescent="0.25">
      <c r="A142" s="413">
        <f t="shared" si="18"/>
        <v>202205020918</v>
      </c>
      <c r="B142" s="331" t="s">
        <v>532</v>
      </c>
      <c r="C142" s="196">
        <f>VLOOKUP(B142,'KPI GROUP TUGAS POKOK'!$C:$D,2,FALSE)</f>
        <v>20220400404</v>
      </c>
      <c r="D142" s="370" t="s">
        <v>4052</v>
      </c>
      <c r="E142" s="1" t="str">
        <f>VLOOKUP(D142,'MASTER POSITION'!$A:$B,2,FALSE)</f>
        <v>504404609355426978</v>
      </c>
      <c r="F142" s="369" t="str">
        <f t="shared" ref="F142" si="22">_xlfn.CONCAT(B142,D142)</f>
        <v>Memastikan pemenuhan laporan realisasi dan penggunaan rencana kerja dan anggaran tahunan ke regulatorOfficer Perencanaan Strategis &amp; Pengembangan Bisnis</v>
      </c>
      <c r="G142" s="369" t="str">
        <f t="shared" si="17"/>
        <v xml:space="preserve">INSERT INTO `hr_kpi_group_position` (`KPI_GROUP_POSITION_ID`, `KPI_GROUP_ID`, `POSITION_ID`) VALUES ('202205020918', '20220400404', '504404609355426978'); </v>
      </c>
    </row>
    <row r="143" spans="1:7" ht="14.25" customHeight="1" x14ac:dyDescent="0.25">
      <c r="A143" s="413">
        <f t="shared" si="18"/>
        <v>202205020919</v>
      </c>
      <c r="B143" s="343" t="s">
        <v>534</v>
      </c>
      <c r="C143" s="196">
        <f>VLOOKUP(B143,'KPI GROUP TUGAS POKOK'!$C:$D,2,FALSE)</f>
        <v>20220400405</v>
      </c>
      <c r="D143" s="370" t="s">
        <v>4053</v>
      </c>
      <c r="E143" s="1" t="str">
        <f>VLOOKUP(D143,'MASTER POSITION'!$A:$B,2,FALSE)</f>
        <v>504404609355622874</v>
      </c>
      <c r="F143" s="369" t="str">
        <f t="shared" ref="F143" si="23">_xlfn.CONCAT(B143,D143)</f>
        <v>Memastikan kualitas penyiapan materi untuk penyusunan berbagai kajian dan analisisOfficer Pemantauan Kinerja/KPI dan Riset</v>
      </c>
      <c r="G143" s="369" t="str">
        <f t="shared" si="17"/>
        <v xml:space="preserve">INSERT INTO `hr_kpi_group_position` (`KPI_GROUP_POSITION_ID`, `KPI_GROUP_ID`, `POSITION_ID`) VALUES ('202205020919', '20220400405', '504404609355622874'); </v>
      </c>
    </row>
    <row r="144" spans="1:7" ht="14.25" customHeight="1" x14ac:dyDescent="0.25">
      <c r="A144" s="413">
        <f t="shared" si="18"/>
        <v>202205020920</v>
      </c>
      <c r="B144" s="343" t="s">
        <v>60</v>
      </c>
      <c r="C144" s="196">
        <f>VLOOKUP(B144,'KPI GROUP TUGAS POKOK'!$C:$D,2,FALSE)</f>
        <v>20220400519</v>
      </c>
      <c r="D144" s="370" t="s">
        <v>3124</v>
      </c>
      <c r="E144" s="1" t="str">
        <f>VLOOKUP(D144,'MASTER POSITION'!$A:$B,2,FALSE)</f>
        <v>504404609355773429</v>
      </c>
      <c r="F144" s="369" t="str">
        <f t="shared" ref="F144:F145" si="24">_xlfn.CONCAT(B144,D144)</f>
        <v>Meningkatkan kualitas pengembangan produkKepala Bagian Pengembangan Produk &amp; Organisasi</v>
      </c>
      <c r="G144" s="369" t="str">
        <f t="shared" si="17"/>
        <v xml:space="preserve">INSERT INTO `hr_kpi_group_position` (`KPI_GROUP_POSITION_ID`, `KPI_GROUP_ID`, `POSITION_ID`) VALUES ('202205020920', '20220400519', '504404609355773429'); </v>
      </c>
    </row>
    <row r="145" spans="1:7" ht="14.25" customHeight="1" x14ac:dyDescent="0.25">
      <c r="A145" s="413">
        <f t="shared" si="18"/>
        <v>202205020921</v>
      </c>
      <c r="B145" s="343" t="s">
        <v>200</v>
      </c>
      <c r="C145" s="196">
        <f>VLOOKUP(B145,'KPI GROUP TUGAS POKOK'!$C:$D,2,FALSE)</f>
        <v>20220400565</v>
      </c>
      <c r="D145" s="370" t="s">
        <v>3124</v>
      </c>
      <c r="E145" s="1" t="str">
        <f>VLOOKUP(D145,'MASTER POSITION'!$A:$B,2,FALSE)</f>
        <v>504404609355773429</v>
      </c>
      <c r="F145" s="369" t="str">
        <f t="shared" si="24"/>
        <v>Meningkatkan efektivitas hubungan kelembagaanKepala Bagian Pengembangan Produk &amp; Organisasi</v>
      </c>
      <c r="G145" s="369" t="str">
        <f t="shared" si="17"/>
        <v xml:space="preserve">INSERT INTO `hr_kpi_group_position` (`KPI_GROUP_POSITION_ID`, `KPI_GROUP_ID`, `POSITION_ID`) VALUES ('202205020921', '20220400565', '504404609355773429'); </v>
      </c>
    </row>
    <row r="146" spans="1:7" ht="14.25" customHeight="1" x14ac:dyDescent="0.25">
      <c r="A146" s="413">
        <f t="shared" si="18"/>
        <v>202205020922</v>
      </c>
      <c r="B146" s="343" t="s">
        <v>4054</v>
      </c>
      <c r="C146" s="196">
        <f>VLOOKUP(B146,'KPI GROUP TUGAS POKOK'!$C:$D,2,FALSE)</f>
        <v>20220400406</v>
      </c>
      <c r="D146" s="370" t="s">
        <v>3126</v>
      </c>
      <c r="E146" s="1" t="str">
        <f>VLOOKUP(D146,'MASTER POSITION'!$A:$B,2,FALSE)</f>
        <v>504404609356038340</v>
      </c>
      <c r="F146" s="369" t="str">
        <f t="shared" ref="F146:F147" si="25">_xlfn.CONCAT(B146,D146)</f>
        <v>Memastikan pemenuhan kualitas materi dan sarana promosi untuk penguatan  brand awareness dan brand imageOfficer Pengembangan Produk  &amp; Promosi</v>
      </c>
      <c r="G146" s="369" t="str">
        <f t="shared" si="17"/>
        <v xml:space="preserve">INSERT INTO `hr_kpi_group_position` (`KPI_GROUP_POSITION_ID`, `KPI_GROUP_ID`, `POSITION_ID`) VALUES ('202205020922', '20220400406', '504404609356038340'); </v>
      </c>
    </row>
    <row r="147" spans="1:7" ht="14.25" customHeight="1" x14ac:dyDescent="0.25">
      <c r="A147" s="413">
        <f t="shared" si="18"/>
        <v>202205020923</v>
      </c>
      <c r="B147" s="343" t="s">
        <v>4055</v>
      </c>
      <c r="C147" s="196">
        <f>VLOOKUP(B147,'KPI GROUP TUGAS POKOK'!$C:$D,2,FALSE)</f>
        <v>20220400407</v>
      </c>
      <c r="D147" s="370" t="s">
        <v>3126</v>
      </c>
      <c r="E147" s="1" t="str">
        <f>VLOOKUP(D147,'MASTER POSITION'!$A:$B,2,FALSE)</f>
        <v>504404609356038340</v>
      </c>
      <c r="F147" s="369" t="str">
        <f t="shared" si="25"/>
        <v>Memastikan penayangan materi yang terkini untuk promosi outdoorOfficer Pengembangan Produk  &amp; Promosi</v>
      </c>
      <c r="G147" s="369" t="str">
        <f t="shared" si="17"/>
        <v xml:space="preserve">INSERT INTO `hr_kpi_group_position` (`KPI_GROUP_POSITION_ID`, `KPI_GROUP_ID`, `POSITION_ID`) VALUES ('202205020923', '20220400407', '504404609356038340'); </v>
      </c>
    </row>
    <row r="148" spans="1:7" ht="14.25" customHeight="1" x14ac:dyDescent="0.25">
      <c r="A148" s="413">
        <f t="shared" si="18"/>
        <v>202205020924</v>
      </c>
      <c r="B148" s="343" t="s">
        <v>540</v>
      </c>
      <c r="C148" s="196">
        <f>VLOOKUP(B148,'KPI GROUP TUGAS POKOK'!$C:$D,2,FALSE)</f>
        <v>20220400408</v>
      </c>
      <c r="D148" s="370" t="s">
        <v>4056</v>
      </c>
      <c r="E148" s="1" t="str">
        <f>VLOOKUP(D148,'MASTER POSITION'!$A:$B,2,FALSE)</f>
        <v>504404609356183721</v>
      </c>
      <c r="F148" s="369" t="str">
        <f t="shared" ref="F148" si="26">_xlfn.CONCAT(B148,D148)</f>
        <v>Memastikan ketersediaan survei dan  kajian efektivitas organisasiOfficer Pengembangan Organisasi</v>
      </c>
      <c r="G148" s="369" t="str">
        <f t="shared" si="17"/>
        <v xml:space="preserve">INSERT INTO `hr_kpi_group_position` (`KPI_GROUP_POSITION_ID`, `KPI_GROUP_ID`, `POSITION_ID`) VALUES ('202205020924', '20220400408', '504404609356183721'); </v>
      </c>
    </row>
    <row r="149" spans="1:7" ht="14.25" customHeight="1" x14ac:dyDescent="0.25">
      <c r="A149" s="413">
        <f t="shared" si="18"/>
        <v>202205020925</v>
      </c>
      <c r="B149" s="343" t="s">
        <v>542</v>
      </c>
      <c r="C149" s="196">
        <f>VLOOKUP(B149,'KPI GROUP TUGAS POKOK'!$C:$D,2,FALSE)</f>
        <v>20220400409</v>
      </c>
      <c r="D149" s="370" t="s">
        <v>4056</v>
      </c>
      <c r="E149" s="1" t="str">
        <f>VLOOKUP(D149,'MASTER POSITION'!$A:$B,2,FALSE)</f>
        <v>504404609356183721</v>
      </c>
      <c r="F149" s="369" t="str">
        <f t="shared" ref="F149" si="27">_xlfn.CONCAT(B149,D149)</f>
        <v>Meningkatkan kepuasan mitra dalam pelaksanaan hubungan kelembagaanOfficer Pengembangan Organisasi</v>
      </c>
      <c r="G149" s="369" t="str">
        <f t="shared" si="17"/>
        <v xml:space="preserve">INSERT INTO `hr_kpi_group_position` (`KPI_GROUP_POSITION_ID`, `KPI_GROUP_ID`, `POSITION_ID`) VALUES ('202205020925', '20220400409', '504404609356183721'); </v>
      </c>
    </row>
    <row r="150" spans="1:7" ht="14.25" customHeight="1" x14ac:dyDescent="0.25">
      <c r="A150" s="413">
        <f t="shared" si="18"/>
        <v>202205020926</v>
      </c>
      <c r="B150" s="343" t="s">
        <v>208</v>
      </c>
      <c r="C150" s="196">
        <f>VLOOKUP(B150,'KPI GROUP TUGAS POKOK'!$C:$D,2,FALSE)</f>
        <v>20220400566</v>
      </c>
      <c r="D150" s="370" t="s">
        <v>4059</v>
      </c>
      <c r="E150" s="1" t="str">
        <f>VLOOKUP(D150,'MASTER POSITION'!$A:$B,2,FALSE)</f>
        <v>504404609356456220</v>
      </c>
      <c r="F150" s="369" t="str">
        <f t="shared" ref="F150:F153" si="28">_xlfn.CONCAT(B150,D150)</f>
        <v>Meningkatkan kualitas monitoring dan evaluasi proyekKepala Bagian Project Management</v>
      </c>
      <c r="G150" s="369" t="str">
        <f t="shared" si="17"/>
        <v xml:space="preserve">INSERT INTO `hr_kpi_group_position` (`KPI_GROUP_POSITION_ID`, `KPI_GROUP_ID`, `POSITION_ID`) VALUES ('202205020926', '20220400566', '504404609356456220'); </v>
      </c>
    </row>
    <row r="151" spans="1:7" ht="14.25" customHeight="1" x14ac:dyDescent="0.25">
      <c r="A151" s="413">
        <f t="shared" si="18"/>
        <v>202205020927</v>
      </c>
      <c r="B151" s="343" t="s">
        <v>4060</v>
      </c>
      <c r="C151" s="196">
        <f>VLOOKUP(B151,'KPI GROUP TUGAS POKOK'!$C:$D,2,FALSE)</f>
        <v>20220400567</v>
      </c>
      <c r="D151" s="370" t="s">
        <v>4059</v>
      </c>
      <c r="E151" s="1" t="str">
        <f>VLOOKUP(D151,'MASTER POSITION'!$A:$B,2,FALSE)</f>
        <v>504404609356456220</v>
      </c>
      <c r="F151" s="369" t="str">
        <f t="shared" si="28"/>
        <v>Mengoptimalkan pendampingan terhadap unit kerja terkait perencanaan, pelaksanaan dan monitoring proyekKepala Bagian Project Management</v>
      </c>
      <c r="G151" s="369" t="str">
        <f t="shared" si="17"/>
        <v xml:space="preserve">INSERT INTO `hr_kpi_group_position` (`KPI_GROUP_POSITION_ID`, `KPI_GROUP_ID`, `POSITION_ID`) VALUES ('202205020927', '20220400567', '504404609356456220'); </v>
      </c>
    </row>
    <row r="152" spans="1:7" ht="14.25" customHeight="1" x14ac:dyDescent="0.25">
      <c r="A152" s="413">
        <f t="shared" si="18"/>
        <v>202205020928</v>
      </c>
      <c r="B152" s="343" t="s">
        <v>4061</v>
      </c>
      <c r="C152" s="196">
        <f>VLOOKUP(B152,'KPI GROUP TUGAS POKOK'!$C:$D,2,FALSE)</f>
        <v>20220400568</v>
      </c>
      <c r="D152" s="370" t="s">
        <v>4059</v>
      </c>
      <c r="E152" s="1" t="str">
        <f>VLOOKUP(D152,'MASTER POSITION'!$A:$B,2,FALSE)</f>
        <v>504404609356456220</v>
      </c>
      <c r="F152" s="369" t="str">
        <f t="shared" si="28"/>
        <v>Mengoptimalkan pendampingan terhadap unit kerja terkait perencanaan, pelaksanaan dan monitoring program transformasiKepala Bagian Project Management</v>
      </c>
      <c r="G152" s="369" t="str">
        <f t="shared" si="17"/>
        <v xml:space="preserve">INSERT INTO `hr_kpi_group_position` (`KPI_GROUP_POSITION_ID`, `KPI_GROUP_ID`, `POSITION_ID`) VALUES ('202205020928', '20220400568', '504404609356456220'); </v>
      </c>
    </row>
    <row r="153" spans="1:7" ht="14.25" customHeight="1" x14ac:dyDescent="0.25">
      <c r="A153" s="413">
        <f t="shared" si="18"/>
        <v>202205020929</v>
      </c>
      <c r="B153" s="344" t="s">
        <v>214</v>
      </c>
      <c r="C153" s="196">
        <f>VLOOKUP(B153,'KPI GROUP TUGAS POKOK'!$C:$D,2,FALSE)</f>
        <v>20220400569</v>
      </c>
      <c r="D153" s="370" t="s">
        <v>4059</v>
      </c>
      <c r="E153" s="1" t="str">
        <f>VLOOKUP(D153,'MASTER POSITION'!$A:$B,2,FALSE)</f>
        <v>504404609356456220</v>
      </c>
      <c r="F153" s="369" t="str">
        <f t="shared" si="28"/>
        <v>Memastikan pemenuhan evaluasi klasifikasi Kepala Bagian Project Management</v>
      </c>
      <c r="G153" s="369" t="str">
        <f t="shared" si="17"/>
        <v xml:space="preserve">INSERT INTO `hr_kpi_group_position` (`KPI_GROUP_POSITION_ID`, `KPI_GROUP_ID`, `POSITION_ID`) VALUES ('202205020929', '20220400569', '504404609356456220'); </v>
      </c>
    </row>
    <row r="154" spans="1:7" ht="14.25" customHeight="1" x14ac:dyDescent="0.25">
      <c r="A154" s="413">
        <f t="shared" si="18"/>
        <v>202205020930</v>
      </c>
      <c r="B154" s="343" t="s">
        <v>544</v>
      </c>
      <c r="C154" s="196">
        <f>VLOOKUP(B154,'KPI GROUP TUGAS POKOK'!$C:$D,2,FALSE)</f>
        <v>20220400410</v>
      </c>
      <c r="D154" s="370" t="s">
        <v>4062</v>
      </c>
      <c r="E154" s="1" t="str">
        <f>VLOOKUP(D154,'MASTER POSITION'!$A:$B,2,FALSE)</f>
        <v>504404609356666643</v>
      </c>
      <c r="F154" s="369" t="str">
        <f t="shared" ref="F154" si="29">_xlfn.CONCAT(B154,D154)</f>
        <v>Memastikan pemenuhan kualitas laporan evaluasi Officer Pengaturan &amp; Pengawasan Proyek</v>
      </c>
      <c r="G154" s="369" t="str">
        <f t="shared" si="17"/>
        <v xml:space="preserve">INSERT INTO `hr_kpi_group_position` (`KPI_GROUP_POSITION_ID`, `KPI_GROUP_ID`, `POSITION_ID`) VALUES ('202205020930', '20220400410', '504404609356666643'); </v>
      </c>
    </row>
    <row r="155" spans="1:7" ht="14.25" customHeight="1" x14ac:dyDescent="0.25">
      <c r="A155" s="413">
        <f t="shared" si="18"/>
        <v>202205020931</v>
      </c>
      <c r="B155" s="343" t="s">
        <v>546</v>
      </c>
      <c r="C155" s="196">
        <f>VLOOKUP(B155,'KPI GROUP TUGAS POKOK'!$C:$D,2,FALSE)</f>
        <v>20220400411</v>
      </c>
      <c r="D155" s="370" t="s">
        <v>4062</v>
      </c>
      <c r="E155" s="1" t="str">
        <f>VLOOKUP(D155,'MASTER POSITION'!$A:$B,2,FALSE)</f>
        <v>504404609356666643</v>
      </c>
      <c r="F155" s="369" t="str">
        <f t="shared" ref="F155" si="30">_xlfn.CONCAT(B155,D155)</f>
        <v>Memastikan pelaksanaan monitoring dan evaluasi pencapaian program kerja keuangan berkelanjutanOfficer Pengaturan &amp; Pengawasan Proyek</v>
      </c>
      <c r="G155" s="369" t="str">
        <f t="shared" si="17"/>
        <v xml:space="preserve">INSERT INTO `hr_kpi_group_position` (`KPI_GROUP_POSITION_ID`, `KPI_GROUP_ID`, `POSITION_ID`) VALUES ('202205020931', '20220400411', '504404609356666643'); </v>
      </c>
    </row>
    <row r="156" spans="1:7" ht="14.25" customHeight="1" x14ac:dyDescent="0.25">
      <c r="A156" s="413">
        <f t="shared" si="18"/>
        <v>202205020932</v>
      </c>
      <c r="B156" s="343" t="s">
        <v>548</v>
      </c>
      <c r="C156" s="196">
        <f>VLOOKUP(B156,'KPI GROUP TUGAS POKOK'!$C:$D,2,FALSE)</f>
        <v>20220400412</v>
      </c>
      <c r="D156" s="370" t="s">
        <v>4063</v>
      </c>
      <c r="E156" s="1" t="str">
        <f>VLOOKUP(D156,'MASTER POSITION'!$A:$B,2,FALSE)</f>
        <v>504404609356756794</v>
      </c>
      <c r="F156" s="369" t="str">
        <f t="shared" ref="F156" si="31">_xlfn.CONCAT(B156,D156)</f>
        <v>Meningkatkan kualitas monitoring dan evaluasi proyek program transformasiOfficer Transformasi &amp; Manajemen Perubahan</v>
      </c>
      <c r="G156" s="369" t="str">
        <f t="shared" si="17"/>
        <v xml:space="preserve">INSERT INTO `hr_kpi_group_position` (`KPI_GROUP_POSITION_ID`, `KPI_GROUP_ID`, `POSITION_ID`) VALUES ('202205020932', '20220400412', '504404609356756794'); </v>
      </c>
    </row>
    <row r="157" spans="1:7" ht="14.25" customHeight="1" x14ac:dyDescent="0.25">
      <c r="A157" s="413">
        <f t="shared" si="18"/>
        <v>202205020933</v>
      </c>
      <c r="B157" s="343" t="s">
        <v>550</v>
      </c>
      <c r="C157" s="196">
        <f>VLOOKUP(B157,'KPI GROUP TUGAS POKOK'!$C:$D,2,FALSE)</f>
        <v>20220400413</v>
      </c>
      <c r="D157" s="370" t="s">
        <v>4063</v>
      </c>
      <c r="E157" s="1" t="str">
        <f>VLOOKUP(D157,'MASTER POSITION'!$A:$B,2,FALSE)</f>
        <v>504404609356756794</v>
      </c>
      <c r="F157" s="369" t="str">
        <f t="shared" ref="F157" si="32">_xlfn.CONCAT(B157,D157)</f>
        <v>Meningkatkan kualitas rekomendasi untuk perbaikan proyek/program perubahan.Officer Transformasi &amp; Manajemen Perubahan</v>
      </c>
      <c r="G157" s="369" t="str">
        <f t="shared" si="17"/>
        <v xml:space="preserve">INSERT INTO `hr_kpi_group_position` (`KPI_GROUP_POSITION_ID`, `KPI_GROUP_ID`, `POSITION_ID`) VALUES ('202205020933', '20220400413', '504404609356756794'); </v>
      </c>
    </row>
    <row r="158" spans="1:7" ht="14.25" customHeight="1" x14ac:dyDescent="0.25">
      <c r="A158" s="413">
        <f t="shared" si="18"/>
        <v>202205020934</v>
      </c>
      <c r="B158" s="451" t="s">
        <v>552</v>
      </c>
      <c r="C158" s="196">
        <f>VLOOKUP(B158,'KPI GROUP TUGAS POKOK'!$C:$D,2,FALSE)</f>
        <v>20220400414</v>
      </c>
      <c r="D158" s="370" t="s">
        <v>3014</v>
      </c>
      <c r="E158" s="1" t="str">
        <f>VLOOKUP(D158,'MASTER POSITION'!$A:$B,2,FALSE)</f>
        <v>504404597198119713</v>
      </c>
      <c r="F158" s="369" t="str">
        <f t="shared" ref="F158:F162" si="33">_xlfn.CONCAT(B158,D158)</f>
        <v>Menjamin pelaksanaan keseluruhan audit yang berkualitasKepala Satuan Kerja Audit Intern &amp; Anti Fraud</v>
      </c>
      <c r="G158" s="369" t="str">
        <f t="shared" si="17"/>
        <v xml:space="preserve">INSERT INTO `hr_kpi_group_position` (`KPI_GROUP_POSITION_ID`, `KPI_GROUP_ID`, `POSITION_ID`) VALUES ('202205020934', '20220400414', '504404597198119713'); </v>
      </c>
    </row>
    <row r="159" spans="1:7" ht="14.25" customHeight="1" x14ac:dyDescent="0.25">
      <c r="A159" s="413">
        <f t="shared" si="18"/>
        <v>202205020935</v>
      </c>
      <c r="B159" s="448" t="s">
        <v>218</v>
      </c>
      <c r="C159" s="196">
        <f>VLOOKUP(B159,'KPI GROUP TUGAS POKOK'!$C:$D,2,FALSE)</f>
        <v>20220400570</v>
      </c>
      <c r="D159" s="370" t="s">
        <v>3014</v>
      </c>
      <c r="E159" s="1" t="str">
        <f>VLOOKUP(D159,'MASTER POSITION'!$A:$B,2,FALSE)</f>
        <v>504404597198119713</v>
      </c>
      <c r="F159" s="369" t="str">
        <f t="shared" si="33"/>
        <v>Meningkatkan efektivitas penerapan strategi anti fraud dan pengawasan pasifKepala Satuan Kerja Audit Intern &amp; Anti Fraud</v>
      </c>
      <c r="G159" s="369" t="str">
        <f t="shared" si="17"/>
        <v xml:space="preserve">INSERT INTO `hr_kpi_group_position` (`KPI_GROUP_POSITION_ID`, `KPI_GROUP_ID`, `POSITION_ID`) VALUES ('202205020935', '20220400570', '504404597198119713'); </v>
      </c>
    </row>
    <row r="160" spans="1:7" ht="14.25" customHeight="1" x14ac:dyDescent="0.25">
      <c r="A160" s="413">
        <f t="shared" si="18"/>
        <v>202205020936</v>
      </c>
      <c r="B160" s="449" t="s">
        <v>220</v>
      </c>
      <c r="C160" s="196">
        <f>VLOOKUP(B160,'KPI GROUP TUGAS POKOK'!$C:$D,2,FALSE)</f>
        <v>20220400571</v>
      </c>
      <c r="D160" s="370" t="s">
        <v>3014</v>
      </c>
      <c r="E160" s="1" t="str">
        <f>VLOOKUP(D160,'MASTER POSITION'!$A:$B,2,FALSE)</f>
        <v>504404597198119713</v>
      </c>
      <c r="F160" s="369" t="str">
        <f t="shared" si="33"/>
        <v>Mengoptimalkan fungsi manajemen auditKepala Satuan Kerja Audit Intern &amp; Anti Fraud</v>
      </c>
      <c r="G160" s="369" t="str">
        <f t="shared" si="17"/>
        <v xml:space="preserve">INSERT INTO `hr_kpi_group_position` (`KPI_GROUP_POSITION_ID`, `KPI_GROUP_ID`, `POSITION_ID`) VALUES ('202205020936', '20220400571', '504404597198119713'); </v>
      </c>
    </row>
    <row r="161" spans="1:7" ht="14.25" customHeight="1" x14ac:dyDescent="0.25">
      <c r="A161" s="413">
        <f t="shared" si="18"/>
        <v>202205020937</v>
      </c>
      <c r="B161" s="452" t="s">
        <v>222</v>
      </c>
      <c r="C161" s="196">
        <f>VLOOKUP(B161,'KPI GROUP TUGAS POKOK'!$C:$D,2,FALSE)</f>
        <v>20220400572</v>
      </c>
      <c r="D161" s="370" t="s">
        <v>3014</v>
      </c>
      <c r="E161" s="1" t="str">
        <f>VLOOKUP(D161,'MASTER POSITION'!$A:$B,2,FALSE)</f>
        <v>504404597198119713</v>
      </c>
      <c r="F161" s="369" t="str">
        <f t="shared" si="33"/>
        <v>Mengoptimalkan fungsi konsultasi bagi pihak-pihak intern terkait aspek pengendalian internKepala Satuan Kerja Audit Intern &amp; Anti Fraud</v>
      </c>
      <c r="G161" s="369" t="str">
        <f t="shared" si="17"/>
        <v xml:space="preserve">INSERT INTO `hr_kpi_group_position` (`KPI_GROUP_POSITION_ID`, `KPI_GROUP_ID`, `POSITION_ID`) VALUES ('202205020937', '20220400572', '504404597198119713'); </v>
      </c>
    </row>
    <row r="162" spans="1:7" ht="14.25" customHeight="1" x14ac:dyDescent="0.25">
      <c r="A162" s="413">
        <f t="shared" si="18"/>
        <v>202205020938</v>
      </c>
      <c r="B162" s="452" t="s">
        <v>224</v>
      </c>
      <c r="C162" s="196">
        <f>VLOOKUP(B162,'KPI GROUP TUGAS POKOK'!$C:$D,2,FALSE)</f>
        <v>20220400573</v>
      </c>
      <c r="D162" s="370" t="s">
        <v>3014</v>
      </c>
      <c r="E162" s="1" t="str">
        <f>VLOOKUP(D162,'MASTER POSITION'!$A:$B,2,FALSE)</f>
        <v>504404597198119713</v>
      </c>
      <c r="F162" s="369" t="str">
        <f t="shared" si="33"/>
        <v>Memastikan pelaporan pelaksanaan dan pokok-pokok hasil audit dan laporan evaluasi penerapan strategi anti fraud Otoritas Jasa Keuangan (OJK) secara tepat waktuKepala Satuan Kerja Audit Intern &amp; Anti Fraud</v>
      </c>
      <c r="G162" s="369" t="str">
        <f t="shared" si="17"/>
        <v xml:space="preserve">INSERT INTO `hr_kpi_group_position` (`KPI_GROUP_POSITION_ID`, `KPI_GROUP_ID`, `POSITION_ID`) VALUES ('202205020938', '20220400573', '504404597198119713'); </v>
      </c>
    </row>
    <row r="163" spans="1:7" ht="14.25" customHeight="1" x14ac:dyDescent="0.25">
      <c r="A163" s="413">
        <f t="shared" si="18"/>
        <v>202205020939</v>
      </c>
      <c r="B163" s="374" t="s">
        <v>226</v>
      </c>
      <c r="C163" s="196">
        <f>VLOOKUP(B163,'KPI GROUP TUGAS POKOK'!$C:$D,2,FALSE)</f>
        <v>20220400574</v>
      </c>
      <c r="D163" s="370" t="s">
        <v>2969</v>
      </c>
      <c r="E163" s="1" t="str">
        <f>VLOOKUP(D163,'MASTER POSITION'!$A:$B,2,FALSE)</f>
        <v>1784659105</v>
      </c>
      <c r="F163" s="369" t="str">
        <f t="shared" ref="F163" si="34">_xlfn.CONCAT(B163,D163)</f>
        <v>Mengoptimalkan pendampingan audit dari pihak eksternalKepala Bagian Audit I</v>
      </c>
      <c r="G163" s="369" t="str">
        <f t="shared" si="17"/>
        <v xml:space="preserve">INSERT INTO `hr_kpi_group_position` (`KPI_GROUP_POSITION_ID`, `KPI_GROUP_ID`, `POSITION_ID`) VALUES ('202205020939', '20220400574', '1784659105'); </v>
      </c>
    </row>
    <row r="164" spans="1:7" ht="14.25" customHeight="1" x14ac:dyDescent="0.25">
      <c r="A164" s="413">
        <f t="shared" si="18"/>
        <v>202205020940</v>
      </c>
      <c r="B164" s="374" t="s">
        <v>226</v>
      </c>
      <c r="C164" s="196">
        <f>VLOOKUP(B164,'KPI GROUP TUGAS POKOK'!$C:$D,2,FALSE)</f>
        <v>20220400574</v>
      </c>
      <c r="D164" s="370" t="s">
        <v>2975</v>
      </c>
      <c r="E164" s="1" t="str">
        <f>VLOOKUP(D164,'MASTER POSITION'!$A:$B,2,FALSE)</f>
        <v>1784659109</v>
      </c>
      <c r="F164" s="369" t="str">
        <f t="shared" ref="F164" si="35">_xlfn.CONCAT(B164,D164)</f>
        <v>Mengoptimalkan pendampingan audit dari pihak eksternalKepala Bagian Audit II</v>
      </c>
      <c r="G164" s="369" t="str">
        <f t="shared" si="17"/>
        <v xml:space="preserve">INSERT INTO `hr_kpi_group_position` (`KPI_GROUP_POSITION_ID`, `KPI_GROUP_ID`, `POSITION_ID`) VALUES ('202205020940', '20220400574', '1784659109'); </v>
      </c>
    </row>
    <row r="165" spans="1:7" ht="14.25" customHeight="1" x14ac:dyDescent="0.25">
      <c r="A165" s="413">
        <f t="shared" si="18"/>
        <v>202205020941</v>
      </c>
      <c r="B165" s="418" t="s">
        <v>554</v>
      </c>
      <c r="C165" s="196">
        <f>VLOOKUP(B165,'KPI GROUP TUGAS POKOK'!$C:$D,2,FALSE)</f>
        <v>20220400415</v>
      </c>
      <c r="D165" s="370" t="s">
        <v>4066</v>
      </c>
      <c r="E165" s="1" t="str">
        <f>VLOOKUP(D165,'MASTER POSITION'!$A:$B,2,FALSE)</f>
        <v>202211160006</v>
      </c>
      <c r="F165" s="369" t="str">
        <f t="shared" ref="F165" si="36">_xlfn.CONCAT(B165,D165)</f>
        <v>Memastikan penyusunan dan penyampaian Laporan Hasil Audit Umum (LHA) secara tepat waktu.Officer Audit Bisnis</v>
      </c>
      <c r="G165" s="369" t="str">
        <f t="shared" si="17"/>
        <v xml:space="preserve">INSERT INTO `hr_kpi_group_position` (`KPI_GROUP_POSITION_ID`, `KPI_GROUP_ID`, `POSITION_ID`) VALUES ('202205020941', '20220400415', '202211160006'); </v>
      </c>
    </row>
    <row r="166" spans="1:7" ht="14.25" customHeight="1" x14ac:dyDescent="0.25">
      <c r="A166" s="413">
        <f t="shared" si="18"/>
        <v>202205020942</v>
      </c>
      <c r="B166" s="418" t="s">
        <v>554</v>
      </c>
      <c r="C166" s="196">
        <f>VLOOKUP(B166,'KPI GROUP TUGAS POKOK'!$C:$D,2,FALSE)</f>
        <v>20220400415</v>
      </c>
      <c r="D166" s="1" t="s">
        <v>4069</v>
      </c>
      <c r="E166" s="1" t="str">
        <f>VLOOKUP(D166,'MASTER POSITION'!$A:$B,2,FALSE)</f>
        <v>202211160007</v>
      </c>
      <c r="F166" s="369" t="str">
        <f t="shared" ref="F166" si="37">_xlfn.CONCAT(B166,D166)</f>
        <v>Memastikan penyusunan dan penyampaian Laporan Hasil Audit Umum (LHA) secara tepat waktu.Officer Audit Operasional</v>
      </c>
      <c r="G166" s="369" t="str">
        <f t="shared" si="17"/>
        <v xml:space="preserve">INSERT INTO `hr_kpi_group_position` (`KPI_GROUP_POSITION_ID`, `KPI_GROUP_ID`, `POSITION_ID`) VALUES ('202205020942', '20220400415', '202211160007'); </v>
      </c>
    </row>
    <row r="167" spans="1:7" ht="14.25" customHeight="1" x14ac:dyDescent="0.25">
      <c r="A167" s="413">
        <f t="shared" si="18"/>
        <v>202205020943</v>
      </c>
      <c r="B167" s="451" t="s">
        <v>4071</v>
      </c>
      <c r="C167" s="196">
        <f>VLOOKUP(B167,'KPI GROUP TUGAS POKOK'!$C:$D,2,FALSE)</f>
        <v>20220400575</v>
      </c>
      <c r="D167" s="370" t="s">
        <v>2507</v>
      </c>
      <c r="E167" s="1" t="str">
        <f>VLOOKUP(D167,'MASTER POSITION'!$A:$B,2,FALSE)</f>
        <v>37105</v>
      </c>
      <c r="F167" s="369" t="str">
        <f t="shared" ref="F167" si="38">_xlfn.CONCAT(B167,D167)</f>
        <v>Menjamin pelaksanaan surprise audit dan/atau audit khusus yang berkualitasWakil Kepala Satuan Kerja Audit Intern &amp; Anti Fraud</v>
      </c>
      <c r="G167" s="369" t="str">
        <f t="shared" si="17"/>
        <v xml:space="preserve">INSERT INTO `hr_kpi_group_position` (`KPI_GROUP_POSITION_ID`, `KPI_GROUP_ID`, `POSITION_ID`) VALUES ('202205020943', '20220400575', '37105'); </v>
      </c>
    </row>
    <row r="168" spans="1:7" ht="14.25" customHeight="1" x14ac:dyDescent="0.25">
      <c r="A168" s="413">
        <f t="shared" si="18"/>
        <v>202205020944</v>
      </c>
      <c r="B168" s="331" t="s">
        <v>244</v>
      </c>
      <c r="C168" s="196">
        <f>VLOOKUP(B168,'KPI GROUP TUGAS POKOK'!$C:$D,2,FALSE)</f>
        <v>20220400576</v>
      </c>
      <c r="D168" s="370" t="s">
        <v>2507</v>
      </c>
      <c r="E168" s="1" t="str">
        <f>VLOOKUP(D168,'MASTER POSITION'!$A:$B,2,FALSE)</f>
        <v>37105</v>
      </c>
      <c r="F168" s="369" t="str">
        <f t="shared" ref="F168:F171" si="39">_xlfn.CONCAT(B168,D168)</f>
        <v>Meningkatkan efektivitas penerapan strategi anti fraud dan pengawasan pasif Wakil Kepala Satuan Kerja Audit Intern &amp; Anti Fraud</v>
      </c>
      <c r="G168" s="369" t="str">
        <f t="shared" si="17"/>
        <v xml:space="preserve">INSERT INTO `hr_kpi_group_position` (`KPI_GROUP_POSITION_ID`, `KPI_GROUP_ID`, `POSITION_ID`) VALUES ('202205020944', '20220400576', '37105'); </v>
      </c>
    </row>
    <row r="169" spans="1:7" ht="14.25" customHeight="1" x14ac:dyDescent="0.25">
      <c r="A169" s="413">
        <f t="shared" si="18"/>
        <v>202205020945</v>
      </c>
      <c r="B169" s="331" t="s">
        <v>220</v>
      </c>
      <c r="C169" s="196">
        <f>VLOOKUP(B169,'KPI GROUP TUGAS POKOK'!$C:$D,2,FALSE)</f>
        <v>20220400571</v>
      </c>
      <c r="D169" s="370" t="s">
        <v>2507</v>
      </c>
      <c r="E169" s="1" t="str">
        <f>VLOOKUP(D169,'MASTER POSITION'!$A:$B,2,FALSE)</f>
        <v>37105</v>
      </c>
      <c r="F169" s="369" t="str">
        <f t="shared" si="39"/>
        <v>Mengoptimalkan fungsi manajemen auditWakil Kepala Satuan Kerja Audit Intern &amp; Anti Fraud</v>
      </c>
      <c r="G169" s="369" t="str">
        <f t="shared" si="17"/>
        <v xml:space="preserve">INSERT INTO `hr_kpi_group_position` (`KPI_GROUP_POSITION_ID`, `KPI_GROUP_ID`, `POSITION_ID`) VALUES ('202205020945', '20220400571', '37105'); </v>
      </c>
    </row>
    <row r="170" spans="1:7" ht="14.25" customHeight="1" x14ac:dyDescent="0.25">
      <c r="A170" s="413">
        <f t="shared" si="18"/>
        <v>202205020946</v>
      </c>
      <c r="B170" s="452" t="s">
        <v>222</v>
      </c>
      <c r="C170" s="196">
        <f>VLOOKUP(B170,'KPI GROUP TUGAS POKOK'!$C:$D,2,FALSE)</f>
        <v>20220400572</v>
      </c>
      <c r="D170" s="370" t="s">
        <v>2507</v>
      </c>
      <c r="E170" s="1" t="str">
        <f>VLOOKUP(D170,'MASTER POSITION'!$A:$B,2,FALSE)</f>
        <v>37105</v>
      </c>
      <c r="F170" s="369" t="str">
        <f t="shared" si="39"/>
        <v>Mengoptimalkan fungsi konsultasi bagi pihak-pihak intern terkait aspek pengendalian internWakil Kepala Satuan Kerja Audit Intern &amp; Anti Fraud</v>
      </c>
      <c r="G170" s="369" t="str">
        <f t="shared" si="17"/>
        <v xml:space="preserve">INSERT INTO `hr_kpi_group_position` (`KPI_GROUP_POSITION_ID`, `KPI_GROUP_ID`, `POSITION_ID`) VALUES ('202205020946', '20220400572', '37105'); </v>
      </c>
    </row>
    <row r="171" spans="1:7" ht="14.25" customHeight="1" x14ac:dyDescent="0.25">
      <c r="A171" s="413">
        <f t="shared" si="18"/>
        <v>202205020947</v>
      </c>
      <c r="B171" s="450" t="s">
        <v>246</v>
      </c>
      <c r="C171" s="196">
        <f>VLOOKUP(B171,'KPI GROUP TUGAS POKOK'!$C:$D,2,FALSE)</f>
        <v>20220400577</v>
      </c>
      <c r="D171" s="370" t="s">
        <v>2507</v>
      </c>
      <c r="E171" s="1" t="str">
        <f>VLOOKUP(D171,'MASTER POSITION'!$A:$B,2,FALSE)</f>
        <v>37105</v>
      </c>
      <c r="F171" s="369" t="str">
        <f t="shared" si="39"/>
        <v>Memastikan pelaporan evaluasi penerapan strategi anti fraud Otoritas Jasa Keuangan (OJK) secara tepat waktuWakil Kepala Satuan Kerja Audit Intern &amp; Anti Fraud</v>
      </c>
      <c r="G171" s="369" t="str">
        <f t="shared" si="17"/>
        <v xml:space="preserve">INSERT INTO `hr_kpi_group_position` (`KPI_GROUP_POSITION_ID`, `KPI_GROUP_ID`, `POSITION_ID`) VALUES ('202205020947', '20220400577', '37105'); </v>
      </c>
    </row>
    <row r="172" spans="1:7" ht="14.25" customHeight="1" x14ac:dyDescent="0.25">
      <c r="A172" s="413">
        <f t="shared" si="18"/>
        <v>202205020948</v>
      </c>
      <c r="B172" s="419" t="s">
        <v>226</v>
      </c>
      <c r="C172" s="196">
        <f>VLOOKUP(B172,'KPI GROUP TUGAS POKOK'!$C:$D,2,FALSE)</f>
        <v>20220400574</v>
      </c>
      <c r="D172" s="370" t="s">
        <v>2811</v>
      </c>
      <c r="E172" s="1" t="str">
        <f>VLOOKUP(D172,'MASTER POSITION'!$A:$B,2,FALSE)</f>
        <v>784659095</v>
      </c>
      <c r="F172" s="369" t="str">
        <f t="shared" ref="F172" si="40">_xlfn.CONCAT(B172,D172)</f>
        <v>Mengoptimalkan pendampingan audit dari pihak eksternalKepala Bagian Anti Fraud &amp; Pengawasan Pasif</v>
      </c>
      <c r="G172" s="369" t="str">
        <f t="shared" si="17"/>
        <v xml:space="preserve">INSERT INTO `hr_kpi_group_position` (`KPI_GROUP_POSITION_ID`, `KPI_GROUP_ID`, `POSITION_ID`) VALUES ('202205020948', '20220400574', '784659095'); </v>
      </c>
    </row>
    <row r="173" spans="1:7" ht="14.25" customHeight="1" x14ac:dyDescent="0.25">
      <c r="A173" s="413">
        <f t="shared" si="18"/>
        <v>202205020949</v>
      </c>
      <c r="B173" s="453" t="s">
        <v>248</v>
      </c>
      <c r="C173" s="196">
        <f>VLOOKUP(B173,'KPI GROUP TUGAS POKOK'!$C:$D,2,FALSE)</f>
        <v>20220400578</v>
      </c>
      <c r="D173" s="370" t="s">
        <v>2811</v>
      </c>
      <c r="E173" s="1" t="str">
        <f>VLOOKUP(D173,'MASTER POSITION'!$A:$B,2,FALSE)</f>
        <v>784659095</v>
      </c>
      <c r="F173" s="369" t="str">
        <f t="shared" ref="F173:F174" si="41">_xlfn.CONCAT(B173,D173)</f>
        <v>Mengoptimalkan pembangunan basis data profil fraud internal dan fraud eksternalKepala Bagian Anti Fraud &amp; Pengawasan Pasif</v>
      </c>
      <c r="G173" s="369" t="str">
        <f t="shared" si="17"/>
        <v xml:space="preserve">INSERT INTO `hr_kpi_group_position` (`KPI_GROUP_POSITION_ID`, `KPI_GROUP_ID`, `POSITION_ID`) VALUES ('202205020949', '20220400578', '784659095'); </v>
      </c>
    </row>
    <row r="174" spans="1:7" ht="14.25" customHeight="1" x14ac:dyDescent="0.25">
      <c r="A174" s="413">
        <f t="shared" si="18"/>
        <v>202205020950</v>
      </c>
      <c r="B174" s="453" t="s">
        <v>250</v>
      </c>
      <c r="C174" s="196">
        <f>VLOOKUP(B174,'KPI GROUP TUGAS POKOK'!$C:$D,2,FALSE)</f>
        <v>20220400579</v>
      </c>
      <c r="D174" s="370" t="s">
        <v>2811</v>
      </c>
      <c r="E174" s="1" t="str">
        <f>VLOOKUP(D174,'MASTER POSITION'!$A:$B,2,FALSE)</f>
        <v>784659095</v>
      </c>
      <c r="F174" s="369" t="str">
        <f t="shared" si="41"/>
        <v>Mengoptimalkan pembinaan kepada Kantor Cabang berkaitan pengelolaan dan pelaksanaan kontrol internal Kepala Bagian Anti Fraud &amp; Pengawasan Pasif</v>
      </c>
      <c r="G174" s="369" t="str">
        <f t="shared" si="17"/>
        <v xml:space="preserve">INSERT INTO `hr_kpi_group_position` (`KPI_GROUP_POSITION_ID`, `KPI_GROUP_ID`, `POSITION_ID`) VALUES ('202205020950', '20220400579', '784659095'); </v>
      </c>
    </row>
    <row r="175" spans="1:7" ht="14.25" customHeight="1" x14ac:dyDescent="0.25">
      <c r="A175" s="413">
        <f t="shared" si="18"/>
        <v>202205020951</v>
      </c>
      <c r="B175" s="453" t="s">
        <v>556</v>
      </c>
      <c r="C175" s="196">
        <f>VLOOKUP(B175,'KPI GROUP TUGAS POKOK'!$C:$D,2,FALSE)</f>
        <v>20220400416</v>
      </c>
      <c r="D175" s="370" t="s">
        <v>2411</v>
      </c>
      <c r="E175" s="1" t="str">
        <f>VLOOKUP(D175,'MASTER POSITION'!$A:$B,2,FALSE)</f>
        <v>37051</v>
      </c>
      <c r="F175" s="369" t="str">
        <f t="shared" ref="F175" si="42">_xlfn.CONCAT(B175,D175)</f>
        <v>Mengoptimalkan review, perubahan, perbaikan, atau perkembangan Buku Pedoman Perusahaan (BPP) dan/atau Standar Operasional Prosedur (SOP) dan/atau sistem-sistem operasional Strategi Anti FraudOfficer Analisa &amp; Kajian</v>
      </c>
      <c r="G175" s="369" t="str">
        <f t="shared" si="17"/>
        <v xml:space="preserve">INSERT INTO `hr_kpi_group_position` (`KPI_GROUP_POSITION_ID`, `KPI_GROUP_ID`, `POSITION_ID`) VALUES ('202205020951', '20220400416', '37051'); </v>
      </c>
    </row>
    <row r="176" spans="1:7" ht="14.25" customHeight="1" x14ac:dyDescent="0.25">
      <c r="A176" s="413">
        <f t="shared" si="18"/>
        <v>202205020952</v>
      </c>
      <c r="B176" s="456" t="s">
        <v>794</v>
      </c>
      <c r="C176" s="196">
        <f>VLOOKUP(B176,'KPI GROUP TUGAS POKOK'!$C:$D,2,FALSE)</f>
        <v>20220400580</v>
      </c>
      <c r="D176" s="370" t="s">
        <v>2952</v>
      </c>
      <c r="E176" s="1" t="str">
        <f>VLOOKUP(D176,'MASTER POSITION'!$A:$B,2,FALSE)</f>
        <v>1784659095</v>
      </c>
      <c r="F176" s="369" t="str">
        <f t="shared" ref="F176" si="43">_xlfn.CONCAT(B176,D176)</f>
        <v>Mengoptimlakan penyusunan Laporan Profil Risiko Operasional BankOfficer Administrasi Pelaporan</v>
      </c>
      <c r="G176" s="369" t="str">
        <f t="shared" si="17"/>
        <v xml:space="preserve">INSERT INTO `hr_kpi_group_position` (`KPI_GROUP_POSITION_ID`, `KPI_GROUP_ID`, `POSITION_ID`) VALUES ('202205020952', '20220400580', '1784659095'); </v>
      </c>
    </row>
    <row r="177" spans="1:7" ht="14.25" customHeight="1" x14ac:dyDescent="0.25">
      <c r="A177" s="413">
        <f t="shared" si="18"/>
        <v>202205020953</v>
      </c>
      <c r="B177" s="453" t="s">
        <v>560</v>
      </c>
      <c r="C177" s="196">
        <f>VLOOKUP(B177,'KPI GROUP TUGAS POKOK'!$C:$D,2,FALSE)</f>
        <v>20220400418</v>
      </c>
      <c r="D177" s="370" t="s">
        <v>2481</v>
      </c>
      <c r="E177" s="1" t="str">
        <f>VLOOKUP(D177,'MASTER POSITION'!$A:$B,2,FALSE)</f>
        <v>37089</v>
      </c>
      <c r="F177" s="369" t="str">
        <f t="shared" ref="F177" si="44">_xlfn.CONCAT(B177,D177)</f>
        <v>Mengoptimalkan monitoring pasif Officer Pengawasan Pasif</v>
      </c>
      <c r="G177" s="369" t="str">
        <f t="shared" si="17"/>
        <v xml:space="preserve">INSERT INTO `hr_kpi_group_position` (`KPI_GROUP_POSITION_ID`, `KPI_GROUP_ID`, `POSITION_ID`) VALUES ('202205020953', '20220400418', '37089'); </v>
      </c>
    </row>
    <row r="178" spans="1:7" ht="14.25" customHeight="1" x14ac:dyDescent="0.25">
      <c r="A178" s="413">
        <f t="shared" si="18"/>
        <v>202205020954</v>
      </c>
      <c r="B178" s="402" t="s">
        <v>795</v>
      </c>
      <c r="C178" s="196">
        <f>VLOOKUP(B178,'KPI GROUP TUGAS POKOK'!$C:$D,2,FALSE)</f>
        <v>20220400581</v>
      </c>
      <c r="D178" s="1" t="s">
        <v>3000</v>
      </c>
      <c r="E178" s="1" t="str">
        <f>VLOOKUP(D178,'MASTER POSITION'!$A:$B,2,FALSE)</f>
        <v>504404597099063428</v>
      </c>
      <c r="F178" s="369" t="str">
        <f t="shared" ref="F178" si="45">_xlfn.CONCAT(B178,D178)</f>
        <v>Memastikan laporan finansial bank yang berkualiitas Kepala Divisi Operasional Keuangan &amp; Akuntansi</v>
      </c>
      <c r="G178" s="369" t="str">
        <f t="shared" si="17"/>
        <v xml:space="preserve">INSERT INTO `hr_kpi_group_position` (`KPI_GROUP_POSITION_ID`, `KPI_GROUP_ID`, `POSITION_ID`) VALUES ('202205020954', '20220400581', '504404597099063428'); </v>
      </c>
    </row>
    <row r="179" spans="1:7" ht="14.25" customHeight="1" x14ac:dyDescent="0.25">
      <c r="A179" s="413">
        <f t="shared" si="18"/>
        <v>202205020955</v>
      </c>
      <c r="B179" s="457" t="s">
        <v>254</v>
      </c>
      <c r="C179" s="196">
        <f>VLOOKUP(B179,'KPI GROUP TUGAS POKOK'!$C:$D,2,FALSE)</f>
        <v>20220400582</v>
      </c>
      <c r="D179" s="1" t="s">
        <v>3000</v>
      </c>
      <c r="E179" s="1" t="str">
        <f>VLOOKUP(D179,'MASTER POSITION'!$A:$B,2,FALSE)</f>
        <v>504404597099063428</v>
      </c>
      <c r="F179" s="369" t="str">
        <f t="shared" ref="F179:F180" si="46">_xlfn.CONCAT(B179,D179)</f>
        <v>Memastikan keakuratan sistem akuntansi bank Kepala Divisi Operasional Keuangan &amp; Akuntansi</v>
      </c>
      <c r="G179" s="369" t="str">
        <f t="shared" si="17"/>
        <v xml:space="preserve">INSERT INTO `hr_kpi_group_position` (`KPI_GROUP_POSITION_ID`, `KPI_GROUP_ID`, `POSITION_ID`) VALUES ('202205020955', '20220400582', '504404597099063428'); </v>
      </c>
    </row>
    <row r="180" spans="1:7" ht="14.25" customHeight="1" x14ac:dyDescent="0.25">
      <c r="A180" s="413">
        <f t="shared" si="18"/>
        <v>202205020956</v>
      </c>
      <c r="B180" s="458" t="s">
        <v>256</v>
      </c>
      <c r="C180" s="196">
        <f>VLOOKUP(B180,'KPI GROUP TUGAS POKOK'!$C:$D,2,FALSE)</f>
        <v>20220400583</v>
      </c>
      <c r="D180" s="1" t="s">
        <v>3000</v>
      </c>
      <c r="E180" s="1" t="str">
        <f>VLOOKUP(D180,'MASTER POSITION'!$A:$B,2,FALSE)</f>
        <v>504404597099063428</v>
      </c>
      <c r="F180" s="369" t="str">
        <f t="shared" si="46"/>
        <v>Mengoptimalkan operasional bank secara efektif dan efisienKepala Divisi Operasional Keuangan &amp; Akuntansi</v>
      </c>
      <c r="G180" s="369" t="str">
        <f t="shared" si="17"/>
        <v xml:space="preserve">INSERT INTO `hr_kpi_group_position` (`KPI_GROUP_POSITION_ID`, `KPI_GROUP_ID`, `POSITION_ID`) VALUES ('202205020956', '20220400583', '504404597099063428'); </v>
      </c>
    </row>
    <row r="181" spans="1:7" ht="14.25" customHeight="1" x14ac:dyDescent="0.25">
      <c r="A181" s="413">
        <f t="shared" si="18"/>
        <v>202205020957</v>
      </c>
      <c r="B181" s="459" t="s">
        <v>258</v>
      </c>
      <c r="C181" s="196">
        <f>VLOOKUP(B181,'KPI GROUP TUGAS POKOK'!$C:$D,2,FALSE)</f>
        <v>20220400584</v>
      </c>
      <c r="D181" s="370" t="s">
        <v>2479</v>
      </c>
      <c r="E181" s="1" t="str">
        <f>VLOOKUP(D181,'MASTER POSITION'!$A:$B,2,FALSE)</f>
        <v>37088</v>
      </c>
      <c r="F181" s="369" t="str">
        <f t="shared" ref="F181" si="47">_xlfn.CONCAT(B181,D181)</f>
        <v>Meningkatkan pengelolaan akses sistem operasional bank Kepala Bagian Operasional</v>
      </c>
      <c r="G181" s="369" t="str">
        <f t="shared" si="17"/>
        <v xml:space="preserve">INSERT INTO `hr_kpi_group_position` (`KPI_GROUP_POSITION_ID`, `KPI_GROUP_ID`, `POSITION_ID`) VALUES ('202205020957', '20220400584', '37088'); </v>
      </c>
    </row>
    <row r="182" spans="1:7" ht="14.25" customHeight="1" x14ac:dyDescent="0.25">
      <c r="A182" s="413">
        <f t="shared" si="18"/>
        <v>202205020958</v>
      </c>
      <c r="B182" s="460" t="s">
        <v>262</v>
      </c>
      <c r="C182" s="196">
        <f>VLOOKUP(B182,'KPI GROUP TUGAS POKOK'!$C:$D,2,FALSE)</f>
        <v>20220400585</v>
      </c>
      <c r="D182" s="370" t="s">
        <v>2479</v>
      </c>
      <c r="E182" s="1" t="str">
        <f>VLOOKUP(D182,'MASTER POSITION'!$A:$B,2,FALSE)</f>
        <v>37088</v>
      </c>
      <c r="F182" s="369" t="str">
        <f t="shared" ref="F182:F184" si="48">_xlfn.CONCAT(B182,D182)</f>
        <v>Memastikan kebijakan dan prosedur terkait operasional bank Kepala Bagian Operasional</v>
      </c>
      <c r="G182" s="369" t="str">
        <f t="shared" si="17"/>
        <v xml:space="preserve">INSERT INTO `hr_kpi_group_position` (`KPI_GROUP_POSITION_ID`, `KPI_GROUP_ID`, `POSITION_ID`) VALUES ('202205020958', '20220400585', '37088'); </v>
      </c>
    </row>
    <row r="183" spans="1:7" ht="14.25" customHeight="1" x14ac:dyDescent="0.25">
      <c r="A183" s="413">
        <f t="shared" si="18"/>
        <v>202205020959</v>
      </c>
      <c r="B183" s="373" t="s">
        <v>564</v>
      </c>
      <c r="C183" s="196">
        <f>VLOOKUP(B183,'KPI GROUP TUGAS POKOK'!$C:$D,2,FALSE)</f>
        <v>20220400420</v>
      </c>
      <c r="D183" s="370" t="s">
        <v>2479</v>
      </c>
      <c r="E183" s="1" t="str">
        <f>VLOOKUP(D183,'MASTER POSITION'!$A:$B,2,FALSE)</f>
        <v>37088</v>
      </c>
      <c r="F183" s="369" t="str">
        <f t="shared" si="48"/>
        <v>Memastikan rekonsiliasi transaksi  bankKepala Bagian Operasional</v>
      </c>
      <c r="G183" s="369" t="str">
        <f t="shared" si="17"/>
        <v xml:space="preserve">INSERT INTO `hr_kpi_group_position` (`KPI_GROUP_POSITION_ID`, `KPI_GROUP_ID`, `POSITION_ID`) VALUES ('202205020959', '20220400420', '37088'); </v>
      </c>
    </row>
    <row r="184" spans="1:7" ht="14.25" customHeight="1" x14ac:dyDescent="0.25">
      <c r="A184" s="413">
        <f t="shared" si="18"/>
        <v>202205020960</v>
      </c>
      <c r="B184" s="374" t="s">
        <v>264</v>
      </c>
      <c r="C184" s="196">
        <f>VLOOKUP(B184,'KPI GROUP TUGAS POKOK'!$C:$D,2,FALSE)</f>
        <v>20220400586</v>
      </c>
      <c r="D184" s="370" t="s">
        <v>2479</v>
      </c>
      <c r="E184" s="1" t="str">
        <f>VLOOKUP(D184,'MASTER POSITION'!$A:$B,2,FALSE)</f>
        <v>37088</v>
      </c>
      <c r="F184" s="369" t="str">
        <f t="shared" si="48"/>
        <v>Meningkatkan aktivitas pelimpahan pajak dan operasional sistem Modul Penerimaan Pajak (MPN) Kepala Bagian Operasional</v>
      </c>
      <c r="G184" s="369" t="str">
        <f t="shared" si="17"/>
        <v xml:space="preserve">INSERT INTO `hr_kpi_group_position` (`KPI_GROUP_POSITION_ID`, `KPI_GROUP_ID`, `POSITION_ID`) VALUES ('202205020960', '20220400586', '37088'); </v>
      </c>
    </row>
    <row r="185" spans="1:7" ht="14.25" customHeight="1" x14ac:dyDescent="0.25">
      <c r="A185" s="413">
        <f t="shared" si="18"/>
        <v>202205020961</v>
      </c>
      <c r="B185" s="343" t="s">
        <v>566</v>
      </c>
      <c r="C185" s="196">
        <f>VLOOKUP(B185,'KPI GROUP TUGAS POKOK'!$C:$D,2,FALSE)</f>
        <v>20220400421</v>
      </c>
      <c r="D185" s="371" t="s">
        <v>4072</v>
      </c>
      <c r="E185" s="1" t="str">
        <f>VLOOKUP(D185,'MASTER POSITION'!$A:$B,2,FALSE)</f>
        <v>504404745871035579</v>
      </c>
      <c r="F185" s="369" t="str">
        <f t="shared" ref="F185" si="49">_xlfn.CONCAT(B185,D185)</f>
        <v>Mengoptimalkan kegiatan administrasi operasional bank yang efektif dan efisienOfficer Kliring &amp; DHN</v>
      </c>
      <c r="G185" s="369" t="str">
        <f t="shared" si="17"/>
        <v xml:space="preserve">INSERT INTO `hr_kpi_group_position` (`KPI_GROUP_POSITION_ID`, `KPI_GROUP_ID`, `POSITION_ID`) VALUES ('202205020961', '20220400421', '504404745871035579'); </v>
      </c>
    </row>
    <row r="186" spans="1:7" ht="14.25" customHeight="1" x14ac:dyDescent="0.25">
      <c r="A186" s="413">
        <f t="shared" si="18"/>
        <v>202205020962</v>
      </c>
      <c r="B186" s="377" t="s">
        <v>568</v>
      </c>
      <c r="C186" s="196">
        <f>VLOOKUP(B186,'KPI GROUP TUGAS POKOK'!$C:$D,2,FALSE)</f>
        <v>20220400422</v>
      </c>
      <c r="D186" s="371" t="s">
        <v>4072</v>
      </c>
      <c r="E186" s="1" t="str">
        <f>VLOOKUP(D186,'MASTER POSITION'!$A:$B,2,FALSE)</f>
        <v>504404745871035579</v>
      </c>
      <c r="F186" s="369" t="str">
        <f t="shared" ref="F186:F189" si="50">_xlfn.CONCAT(B186,D186)</f>
        <v>Memastikan transaksi SKNBI  sesuai ketentuan/regulasi bankOfficer Kliring &amp; DHN</v>
      </c>
      <c r="G186" s="369" t="str">
        <f t="shared" si="17"/>
        <v xml:space="preserve">INSERT INTO `hr_kpi_group_position` (`KPI_GROUP_POSITION_ID`, `KPI_GROUP_ID`, `POSITION_ID`) VALUES ('202205020962', '20220400422', '504404745871035579'); </v>
      </c>
    </row>
    <row r="187" spans="1:7" ht="14.25" customHeight="1" x14ac:dyDescent="0.25">
      <c r="A187" s="413">
        <f t="shared" si="18"/>
        <v>202205020963</v>
      </c>
      <c r="B187" s="461" t="s">
        <v>4073</v>
      </c>
      <c r="C187" s="196">
        <f>VLOOKUP(B187,'KPI GROUP TUGAS POKOK'!$C:$D,2,FALSE)</f>
        <v>20220400423</v>
      </c>
      <c r="D187" s="371" t="s">
        <v>4072</v>
      </c>
      <c r="E187" s="1" t="str">
        <f>VLOOKUP(D187,'MASTER POSITION'!$A:$B,2,FALSE)</f>
        <v>504404745871035579</v>
      </c>
      <c r="F187" s="369" t="str">
        <f t="shared" si="50"/>
        <v>Memastikan pengiriman dan penerimaan  dana/ transfer dari/untuk nasabah sesuai ketentuan Bank IndonesiaOfficer Kliring &amp; DHN</v>
      </c>
      <c r="G187" s="369" t="str">
        <f t="shared" si="17"/>
        <v xml:space="preserve">INSERT INTO `hr_kpi_group_position` (`KPI_GROUP_POSITION_ID`, `KPI_GROUP_ID`, `POSITION_ID`) VALUES ('202205020963', '20220400423', '504404745871035579'); </v>
      </c>
    </row>
    <row r="188" spans="1:7" ht="14.25" customHeight="1" x14ac:dyDescent="0.25">
      <c r="A188" s="413">
        <f t="shared" si="18"/>
        <v>202205020964</v>
      </c>
      <c r="B188" s="462" t="s">
        <v>572</v>
      </c>
      <c r="C188" s="196">
        <f>VLOOKUP(B188,'KPI GROUP TUGAS POKOK'!$C:$D,2,FALSE)</f>
        <v>20220400424</v>
      </c>
      <c r="D188" s="371" t="s">
        <v>4072</v>
      </c>
      <c r="E188" s="1" t="str">
        <f>VLOOKUP(D188,'MASTER POSITION'!$A:$B,2,FALSE)</f>
        <v>504404745871035579</v>
      </c>
      <c r="F188" s="369" t="str">
        <f t="shared" si="50"/>
        <v>Memastikan penatausahaan  Cek dan/atau Bilyet Giro Kosong pada Bank dan memastikan pelaporan penggunaan dan penolakan  Cek dan Bilyet Giro sesuai ketentuan BIOfficer Kliring &amp; DHN</v>
      </c>
      <c r="G188" s="369" t="str">
        <f t="shared" si="17"/>
        <v xml:space="preserve">INSERT INTO `hr_kpi_group_position` (`KPI_GROUP_POSITION_ID`, `KPI_GROUP_ID`, `POSITION_ID`) VALUES ('202205020964', '20220400424', '504404745871035579'); </v>
      </c>
    </row>
    <row r="189" spans="1:7" ht="14.25" customHeight="1" x14ac:dyDescent="0.25">
      <c r="A189" s="413">
        <f t="shared" si="18"/>
        <v>202205020965</v>
      </c>
      <c r="B189" s="463" t="s">
        <v>574</v>
      </c>
      <c r="C189" s="196">
        <v>20220400425</v>
      </c>
      <c r="D189" s="371" t="s">
        <v>4072</v>
      </c>
      <c r="E189" s="1" t="str">
        <f>VLOOKUP(D189,'MASTER POSITION'!$A:$B,2,FALSE)</f>
        <v>504404745871035579</v>
      </c>
      <c r="F189" s="369" t="str">
        <f t="shared" si="50"/>
        <v>Memastikan pengelolaan dan pelaporan Daftar Hitam Individual Bank (DHIB) dan Daftar Hitam Nasional (DHN) terkait kewajiban sebagai KPDHN sesuai dengan kebijakan/regulasi bank  dan memastikan pelaporan Laporan Berkala dan Laporan Insidentil sesuai ketentuan BI.Officer Kliring &amp; DHN</v>
      </c>
      <c r="G189" s="369" t="str">
        <f t="shared" si="17"/>
        <v xml:space="preserve">INSERT INTO `hr_kpi_group_position` (`KPI_GROUP_POSITION_ID`, `KPI_GROUP_ID`, `POSITION_ID`) VALUES ('202205020965', '20220400425', '504404745871035579'); </v>
      </c>
    </row>
    <row r="190" spans="1:7" ht="14.25" customHeight="1" x14ac:dyDescent="0.25">
      <c r="A190" s="413">
        <f t="shared" si="18"/>
        <v>202205020966</v>
      </c>
      <c r="B190" s="465" t="s">
        <v>576</v>
      </c>
      <c r="C190" s="196">
        <f>VLOOKUP(B190,'KPI GROUP TUGAS POKOK'!$C:$D,2,FALSE)</f>
        <v>20220400426</v>
      </c>
      <c r="D190" s="370" t="s">
        <v>4074</v>
      </c>
      <c r="E190" s="1" t="str">
        <f>VLOOKUP(D190,'MASTER POSITION'!$A:$B,2,FALSE)</f>
        <v>504404745871121414</v>
      </c>
      <c r="F190" s="369" t="str">
        <f t="shared" ref="F190" si="51">_xlfn.CONCAT(B190,D190)</f>
        <v>Memastikan transaksi lelang surat berharga Officer Transaksi &amp; RTGS</v>
      </c>
      <c r="G190" s="369" t="str">
        <f t="shared" si="17"/>
        <v xml:space="preserve">INSERT INTO `hr_kpi_group_position` (`KPI_GROUP_POSITION_ID`, `KPI_GROUP_ID`, `POSITION_ID`) VALUES ('202205020966', '20220400426', '504404745871121414'); </v>
      </c>
    </row>
    <row r="191" spans="1:7" ht="14.25" customHeight="1" x14ac:dyDescent="0.25">
      <c r="A191" s="413">
        <f t="shared" si="18"/>
        <v>202205020967</v>
      </c>
      <c r="B191" s="465" t="s">
        <v>4075</v>
      </c>
      <c r="C191" s="196">
        <f>VLOOKUP(B191,'KPI GROUP TUGAS POKOK'!$C:$D,2,FALSE)</f>
        <v>20220400427</v>
      </c>
      <c r="D191" s="370" t="s">
        <v>4074</v>
      </c>
      <c r="E191" s="1" t="str">
        <f>VLOOKUP(D191,'MASTER POSITION'!$A:$B,2,FALSE)</f>
        <v>504404745871121414</v>
      </c>
      <c r="F191" s="369" t="str">
        <f t="shared" ref="F191:F193" si="52">_xlfn.CONCAT(B191,D191)</f>
        <v>Memastikan  approval transaksi pada sistem BI-RTGS dan sistem BI-SSSSOfficer Transaksi &amp; RTGS</v>
      </c>
      <c r="G191" s="369" t="str">
        <f t="shared" si="17"/>
        <v xml:space="preserve">INSERT INTO `hr_kpi_group_position` (`KPI_GROUP_POSITION_ID`, `KPI_GROUP_ID`, `POSITION_ID`) VALUES ('202205020967', '20220400427', '504404745871121414'); </v>
      </c>
    </row>
    <row r="192" spans="1:7" ht="14.25" customHeight="1" x14ac:dyDescent="0.25">
      <c r="A192" s="413">
        <f t="shared" si="18"/>
        <v>202205020968</v>
      </c>
      <c r="B192" s="458" t="s">
        <v>580</v>
      </c>
      <c r="C192" s="196">
        <f>VLOOKUP(B192,'KPI GROUP TUGAS POKOK'!$C:$D,2,FALSE)</f>
        <v>20220400428</v>
      </c>
      <c r="D192" s="370" t="s">
        <v>4074</v>
      </c>
      <c r="E192" s="1" t="str">
        <f>VLOOKUP(D192,'MASTER POSITION'!$A:$B,2,FALSE)</f>
        <v>504404745871121414</v>
      </c>
      <c r="F192" s="369" t="str">
        <f t="shared" si="52"/>
        <v>Memastikan penempatan dana dan/atau pelunasan dana antar bankOfficer Transaksi &amp; RTGS</v>
      </c>
      <c r="G192" s="369" t="str">
        <f t="shared" si="17"/>
        <v xml:space="preserve">INSERT INTO `hr_kpi_group_position` (`KPI_GROUP_POSITION_ID`, `KPI_GROUP_ID`, `POSITION_ID`) VALUES ('202205020968', '20220400428', '504404745871121414'); </v>
      </c>
    </row>
    <row r="193" spans="1:7" ht="14.25" customHeight="1" x14ac:dyDescent="0.25">
      <c r="A193" s="413">
        <f t="shared" si="18"/>
        <v>202205020969</v>
      </c>
      <c r="B193" s="466" t="s">
        <v>4076</v>
      </c>
      <c r="C193" s="196">
        <f>VLOOKUP(B193,'KPI GROUP TUGAS POKOK'!$C:$D,2,FALSE)</f>
        <v>20220400429</v>
      </c>
      <c r="D193" s="370" t="s">
        <v>4074</v>
      </c>
      <c r="E193" s="1" t="str">
        <f>VLOOKUP(D193,'MASTER POSITION'!$A:$B,2,FALSE)</f>
        <v>504404745871121414</v>
      </c>
      <c r="F193" s="369" t="str">
        <f t="shared" si="52"/>
        <v>Memastikan pemeliharaan Digital Certificate Hard Token maupun Soft Token secara berkala untuk menghindari kegagalan login (suspended)Officer Transaksi &amp; RTGS</v>
      </c>
      <c r="G193" s="369" t="str">
        <f t="shared" si="17"/>
        <v xml:space="preserve">INSERT INTO `hr_kpi_group_position` (`KPI_GROUP_POSITION_ID`, `KPI_GROUP_ID`, `POSITION_ID`) VALUES ('202205020969', '20220400429', '504404745871121414'); </v>
      </c>
    </row>
    <row r="194" spans="1:7" ht="14.25" customHeight="1" x14ac:dyDescent="0.25">
      <c r="A194" s="413">
        <f t="shared" si="18"/>
        <v>202205020970</v>
      </c>
      <c r="B194" s="402" t="s">
        <v>264</v>
      </c>
      <c r="C194" s="196">
        <f>VLOOKUP(B194,'KPI GROUP TUGAS POKOK'!$C:$D,2,FALSE)</f>
        <v>20220400586</v>
      </c>
      <c r="D194" s="370" t="s">
        <v>4077</v>
      </c>
      <c r="E194" s="1" t="str">
        <f>VLOOKUP(D194,'MASTER POSITION'!$A:$B,2,FALSE)</f>
        <v>504404609114490711</v>
      </c>
      <c r="F194" s="369" t="str">
        <f t="shared" ref="F194" si="53">_xlfn.CONCAT(B194,D194)</f>
        <v>Meningkatkan aktivitas pelimpahan pajak dan operasional sistem Modul Penerimaan Pajak (MPN) Officer Rekonsiliasi</v>
      </c>
      <c r="G194" s="369" t="str">
        <f t="shared" si="17"/>
        <v xml:space="preserve">INSERT INTO `hr_kpi_group_position` (`KPI_GROUP_POSITION_ID`, `KPI_GROUP_ID`, `POSITION_ID`) VALUES ('202205020970', '20220400586', '504404609114490711'); </v>
      </c>
    </row>
    <row r="195" spans="1:7" ht="14.25" customHeight="1" x14ac:dyDescent="0.25">
      <c r="A195" s="413">
        <f t="shared" si="18"/>
        <v>202205020971</v>
      </c>
      <c r="B195" s="186" t="s">
        <v>584</v>
      </c>
      <c r="C195" s="196">
        <f>VLOOKUP(B195,'KPI GROUP TUGAS POKOK'!$C:$D,2,FALSE)</f>
        <v>20220400430</v>
      </c>
      <c r="D195" s="370" t="s">
        <v>4077</v>
      </c>
      <c r="E195" s="1" t="str">
        <f>VLOOKUP(D195,'MASTER POSITION'!$A:$B,2,FALSE)</f>
        <v>504404609114490711</v>
      </c>
      <c r="F195" s="369" t="str">
        <f t="shared" ref="F195" si="54">_xlfn.CONCAT(B195,D195)</f>
        <v>Mengembangkan kebijakan dan prosedur operasional bank yang berlaku Officer Rekonsiliasi</v>
      </c>
      <c r="G195" s="369" t="str">
        <f t="shared" ref="G195:G258" si="55">"INSERT INTO `hr_kpi_group_position` (`KPI_GROUP_POSITION_ID`, `KPI_GROUP_ID`, `POSITION_ID`) VALUES ('"&amp;A195&amp;"', '"&amp;C195&amp;"', '"&amp;E195&amp;"'); "</f>
        <v xml:space="preserve">INSERT INTO `hr_kpi_group_position` (`KPI_GROUP_POSITION_ID`, `KPI_GROUP_ID`, `POSITION_ID`) VALUES ('202205020971', '20220400430', '504404609114490711'); </v>
      </c>
    </row>
    <row r="196" spans="1:7" ht="14.25" customHeight="1" x14ac:dyDescent="0.25">
      <c r="A196" s="413">
        <f t="shared" si="18"/>
        <v>202205020972</v>
      </c>
      <c r="B196" s="469" t="s">
        <v>266</v>
      </c>
      <c r="C196" s="196">
        <f>VLOOKUP(B196,'KPI GROUP TUGAS POKOK'!$C:$D,2,FALSE)</f>
        <v>20220400587</v>
      </c>
      <c r="D196" s="370" t="s">
        <v>3381</v>
      </c>
      <c r="E196" s="1" t="str">
        <f>VLOOKUP(D196,'MASTER POSITION'!$A:$B,2,FALSE)</f>
        <v>504404768940670086</v>
      </c>
      <c r="F196" s="369" t="str">
        <f t="shared" ref="F196:F199" si="56">_xlfn.CONCAT(B196,D196)</f>
        <v>Memastikan verifikasi/rekonsiliasi transaksi keuangan bank Kepala Bagian Keuangan &amp; Akuntansi</v>
      </c>
      <c r="G196" s="369" t="str">
        <f t="shared" si="55"/>
        <v xml:space="preserve">INSERT INTO `hr_kpi_group_position` (`KPI_GROUP_POSITION_ID`, `KPI_GROUP_ID`, `POSITION_ID`) VALUES ('202205020972', '20220400587', '504404768940670086'); </v>
      </c>
    </row>
    <row r="197" spans="1:7" ht="14.25" customHeight="1" x14ac:dyDescent="0.25">
      <c r="A197" s="413">
        <f t="shared" ref="A197:A260" si="57">A196 +1</f>
        <v>202205020973</v>
      </c>
      <c r="B197" s="343" t="s">
        <v>268</v>
      </c>
      <c r="C197" s="196">
        <f>VLOOKUP(B197,'KPI GROUP TUGAS POKOK'!$C:$D,2,FALSE)</f>
        <v>20220400588</v>
      </c>
      <c r="D197" s="370" t="s">
        <v>3381</v>
      </c>
      <c r="E197" s="1" t="str">
        <f>VLOOKUP(D197,'MASTER POSITION'!$A:$B,2,FALSE)</f>
        <v>504404768940670086</v>
      </c>
      <c r="F197" s="369" t="str">
        <f t="shared" si="56"/>
        <v>Meningkatan pelaporan pajak badanKepala Bagian Keuangan &amp; Akuntansi</v>
      </c>
      <c r="G197" s="369" t="str">
        <f t="shared" si="55"/>
        <v xml:space="preserve">INSERT INTO `hr_kpi_group_position` (`KPI_GROUP_POSITION_ID`, `KPI_GROUP_ID`, `POSITION_ID`) VALUES ('202205020973', '20220400588', '504404768940670086'); </v>
      </c>
    </row>
    <row r="198" spans="1:7" ht="14.25" customHeight="1" x14ac:dyDescent="0.25">
      <c r="A198" s="413">
        <f t="shared" si="57"/>
        <v>202205020974</v>
      </c>
      <c r="B198" s="343" t="s">
        <v>270</v>
      </c>
      <c r="C198" s="196">
        <f>VLOOKUP(B198,'KPI GROUP TUGAS POKOK'!$C:$D,2,FALSE)</f>
        <v>20220400589</v>
      </c>
      <c r="D198" s="370" t="s">
        <v>3381</v>
      </c>
      <c r="E198" s="1" t="str">
        <f>VLOOKUP(D198,'MASTER POSITION'!$A:$B,2,FALSE)</f>
        <v>504404768940670086</v>
      </c>
      <c r="F198" s="369" t="str">
        <f t="shared" si="56"/>
        <v>Mengembangkan kebijakan dan prosedur terkait keuangan dan sistem akuntansi  bankKepala Bagian Keuangan &amp; Akuntansi</v>
      </c>
      <c r="G198" s="369" t="str">
        <f t="shared" si="55"/>
        <v xml:space="preserve">INSERT INTO `hr_kpi_group_position` (`KPI_GROUP_POSITION_ID`, `KPI_GROUP_ID`, `POSITION_ID`) VALUES ('202205020974', '20220400589', '504404768940670086'); </v>
      </c>
    </row>
    <row r="199" spans="1:7" ht="14.25" customHeight="1" x14ac:dyDescent="0.25">
      <c r="A199" s="413">
        <f t="shared" si="57"/>
        <v>202205020975</v>
      </c>
      <c r="B199" s="343" t="s">
        <v>272</v>
      </c>
      <c r="C199" s="196">
        <f>VLOOKUP(B199,'KPI GROUP TUGAS POKOK'!$C:$D,2,FALSE)</f>
        <v>20220400590</v>
      </c>
      <c r="D199" s="370" t="s">
        <v>3381</v>
      </c>
      <c r="E199" s="1" t="str">
        <f>VLOOKUP(D199,'MASTER POSITION'!$A:$B,2,FALSE)</f>
        <v>504404768940670086</v>
      </c>
      <c r="F199" s="369" t="str">
        <f t="shared" si="56"/>
        <v>Mengoptimalkan sistem informasi manajemen keuangan bank Kepala Bagian Keuangan &amp; Akuntansi</v>
      </c>
      <c r="G199" s="369" t="str">
        <f t="shared" si="55"/>
        <v xml:space="preserve">INSERT INTO `hr_kpi_group_position` (`KPI_GROUP_POSITION_ID`, `KPI_GROUP_ID`, `POSITION_ID`) VALUES ('202205020975', '20220400590', '504404768940670086'); </v>
      </c>
    </row>
    <row r="200" spans="1:7" ht="14.25" customHeight="1" x14ac:dyDescent="0.25">
      <c r="A200" s="413">
        <f t="shared" si="57"/>
        <v>202205020976</v>
      </c>
      <c r="B200" s="468" t="s">
        <v>272</v>
      </c>
      <c r="C200" s="196">
        <f>VLOOKUP(B200,'KPI GROUP TUGAS POKOK'!$C:$D,2,FALSE)</f>
        <v>20220400590</v>
      </c>
      <c r="D200" s="370" t="s">
        <v>4078</v>
      </c>
      <c r="E200" s="1" t="str">
        <f>VLOOKUP(D200,'MASTER POSITION'!$A:$B,2,FALSE)</f>
        <v>504404609115496504</v>
      </c>
      <c r="F200" s="369" t="str">
        <f t="shared" ref="F200" si="58">_xlfn.CONCAT(B200,D200)</f>
        <v>Mengoptimalkan sistem informasi manajemen keuangan bank Officer Keuangan</v>
      </c>
      <c r="G200" s="369" t="str">
        <f t="shared" si="55"/>
        <v xml:space="preserve">INSERT INTO `hr_kpi_group_position` (`KPI_GROUP_POSITION_ID`, `KPI_GROUP_ID`, `POSITION_ID`) VALUES ('202205020976', '20220400590', '504404609115496504'); </v>
      </c>
    </row>
    <row r="201" spans="1:7" ht="14.25" customHeight="1" x14ac:dyDescent="0.25">
      <c r="A201" s="413">
        <f t="shared" si="57"/>
        <v>202205020977</v>
      </c>
      <c r="B201" s="468" t="s">
        <v>270</v>
      </c>
      <c r="C201" s="196">
        <f>VLOOKUP(B201,'KPI GROUP TUGAS POKOK'!$C:$D,2,FALSE)</f>
        <v>20220400589</v>
      </c>
      <c r="D201" s="370" t="s">
        <v>4078</v>
      </c>
      <c r="E201" s="1" t="str">
        <f>VLOOKUP(D201,'MASTER POSITION'!$A:$B,2,FALSE)</f>
        <v>504404609115496504</v>
      </c>
      <c r="F201" s="369" t="str">
        <f t="shared" ref="F201:F202" si="59">_xlfn.CONCAT(B201,D201)</f>
        <v>Mengembangkan kebijakan dan prosedur terkait keuangan dan sistem akuntansi  bankOfficer Keuangan</v>
      </c>
      <c r="G201" s="369" t="str">
        <f t="shared" si="55"/>
        <v xml:space="preserve">INSERT INTO `hr_kpi_group_position` (`KPI_GROUP_POSITION_ID`, `KPI_GROUP_ID`, `POSITION_ID`) VALUES ('202205020977', '20220400589', '504404609115496504'); </v>
      </c>
    </row>
    <row r="202" spans="1:7" ht="14.25" customHeight="1" x14ac:dyDescent="0.25">
      <c r="A202" s="413">
        <f t="shared" si="57"/>
        <v>202205020978</v>
      </c>
      <c r="B202" s="377" t="s">
        <v>586</v>
      </c>
      <c r="C202" s="196">
        <f>VLOOKUP(B202,'KPI GROUP TUGAS POKOK'!$C:$D,2,FALSE)</f>
        <v>20220400431</v>
      </c>
      <c r="D202" s="370" t="s">
        <v>4078</v>
      </c>
      <c r="E202" s="1" t="str">
        <f>VLOOKUP(D202,'MASTER POSITION'!$A:$B,2,FALSE)</f>
        <v>504404609115496504</v>
      </c>
      <c r="F202" s="369" t="str">
        <f t="shared" si="59"/>
        <v>Mengembangkan proses analisis dan dampak keuangan atas Neraca dan Rugi/LabaOfficer Keuangan</v>
      </c>
      <c r="G202" s="369" t="str">
        <f t="shared" si="55"/>
        <v xml:space="preserve">INSERT INTO `hr_kpi_group_position` (`KPI_GROUP_POSITION_ID`, `KPI_GROUP_ID`, `POSITION_ID`) VALUES ('202205020978', '20220400431', '504404609115496504'); </v>
      </c>
    </row>
    <row r="203" spans="1:7" ht="14.25" customHeight="1" x14ac:dyDescent="0.25">
      <c r="A203" s="413">
        <f t="shared" si="57"/>
        <v>202205020979</v>
      </c>
      <c r="B203" s="468" t="s">
        <v>272</v>
      </c>
      <c r="C203" s="196">
        <f>VLOOKUP(B203,'KPI GROUP TUGAS POKOK'!$C:$D,2,FALSE)</f>
        <v>20220400590</v>
      </c>
      <c r="D203" s="370" t="s">
        <v>4079</v>
      </c>
      <c r="E203" s="1" t="str">
        <f>VLOOKUP(D203,'MASTER POSITION'!$A:$B,2,FALSE)</f>
        <v>504404609115208028</v>
      </c>
      <c r="F203" s="369" t="str">
        <f t="shared" ref="F203" si="60">_xlfn.CONCAT(B203,D203)</f>
        <v>Mengoptimalkan sistem informasi manajemen keuangan bank Officer Akuntansi, Verifikasi &amp; Perpajakan</v>
      </c>
      <c r="G203" s="369" t="str">
        <f t="shared" si="55"/>
        <v xml:space="preserve">INSERT INTO `hr_kpi_group_position` (`KPI_GROUP_POSITION_ID`, `KPI_GROUP_ID`, `POSITION_ID`) VALUES ('202205020979', '20220400590', '504404609115208028'); </v>
      </c>
    </row>
    <row r="204" spans="1:7" ht="14.25" customHeight="1" x14ac:dyDescent="0.25">
      <c r="A204" s="413">
        <f t="shared" si="57"/>
        <v>202205020980</v>
      </c>
      <c r="B204" s="468" t="s">
        <v>270</v>
      </c>
      <c r="C204" s="196">
        <f>VLOOKUP(B204,'KPI GROUP TUGAS POKOK'!$C:$D,2,FALSE)</f>
        <v>20220400589</v>
      </c>
      <c r="D204" s="370" t="s">
        <v>4079</v>
      </c>
      <c r="E204" s="1" t="str">
        <f>VLOOKUP(D204,'MASTER POSITION'!$A:$B,2,FALSE)</f>
        <v>504404609115208028</v>
      </c>
      <c r="F204" s="369" t="str">
        <f t="shared" ref="F204:F206" si="61">_xlfn.CONCAT(B204,D204)</f>
        <v>Mengembangkan kebijakan dan prosedur terkait keuangan dan sistem akuntansi  bankOfficer Akuntansi, Verifikasi &amp; Perpajakan</v>
      </c>
      <c r="G204" s="369" t="str">
        <f t="shared" si="55"/>
        <v xml:space="preserve">INSERT INTO `hr_kpi_group_position` (`KPI_GROUP_POSITION_ID`, `KPI_GROUP_ID`, `POSITION_ID`) VALUES ('202205020980', '20220400589', '504404609115208028'); </v>
      </c>
    </row>
    <row r="205" spans="1:7" ht="14.25" customHeight="1" x14ac:dyDescent="0.25">
      <c r="A205" s="413">
        <f t="shared" si="57"/>
        <v>202205020981</v>
      </c>
      <c r="B205" s="468" t="s">
        <v>268</v>
      </c>
      <c r="C205" s="196">
        <f>VLOOKUP(B205,'KPI GROUP TUGAS POKOK'!$C:$D,2,FALSE)</f>
        <v>20220400588</v>
      </c>
      <c r="D205" s="370" t="s">
        <v>4079</v>
      </c>
      <c r="E205" s="1" t="str">
        <f>VLOOKUP(D205,'MASTER POSITION'!$A:$B,2,FALSE)</f>
        <v>504404609115208028</v>
      </c>
      <c r="F205" s="369" t="str">
        <f t="shared" si="61"/>
        <v>Meningkatan pelaporan pajak badanOfficer Akuntansi, Verifikasi &amp; Perpajakan</v>
      </c>
      <c r="G205" s="369" t="str">
        <f t="shared" si="55"/>
        <v xml:space="preserve">INSERT INTO `hr_kpi_group_position` (`KPI_GROUP_POSITION_ID`, `KPI_GROUP_ID`, `POSITION_ID`) VALUES ('202205020981', '20220400588', '504404609115208028'); </v>
      </c>
    </row>
    <row r="206" spans="1:7" ht="14.25" customHeight="1" x14ac:dyDescent="0.25">
      <c r="A206" s="413">
        <f t="shared" si="57"/>
        <v>202205020982</v>
      </c>
      <c r="B206" s="377" t="s">
        <v>588</v>
      </c>
      <c r="C206" s="196">
        <f>VLOOKUP(B206,'KPI GROUP TUGAS POKOK'!$C:$D,2,FALSE)</f>
        <v>20220400432</v>
      </c>
      <c r="D206" s="370" t="s">
        <v>4079</v>
      </c>
      <c r="E206" s="1" t="str">
        <f>VLOOKUP(D206,'MASTER POSITION'!$A:$B,2,FALSE)</f>
        <v>504404609115208028</v>
      </c>
      <c r="F206" s="369" t="str">
        <f t="shared" si="61"/>
        <v>Mengoptimalkan pengarsipan bukti transaksi bank sesuai ketentuan Officer Akuntansi, Verifikasi &amp; Perpajakan</v>
      </c>
      <c r="G206" s="369" t="str">
        <f t="shared" si="55"/>
        <v xml:space="preserve">INSERT INTO `hr_kpi_group_position` (`KPI_GROUP_POSITION_ID`, `KPI_GROUP_ID`, `POSITION_ID`) VALUES ('202205020982', '20220400432', '504404609115208028'); </v>
      </c>
    </row>
    <row r="207" spans="1:7" ht="14.25" customHeight="1" x14ac:dyDescent="0.25">
      <c r="A207" s="413">
        <f t="shared" si="57"/>
        <v>202205020983</v>
      </c>
      <c r="B207" s="473" t="s">
        <v>276</v>
      </c>
      <c r="C207" s="196">
        <f>VLOOKUP(B207,'KPI GROUP TUGAS POKOK'!$C:$D,2,FALSE)</f>
        <v>20220400591</v>
      </c>
      <c r="D207" s="470" t="s">
        <v>2994</v>
      </c>
      <c r="E207" s="1" t="str">
        <f>VLOOKUP(D207,'MASTER POSITION'!$A:$B,2,FALSE)</f>
        <v>504404597098885811</v>
      </c>
      <c r="F207" s="369" t="str">
        <f t="shared" ref="F207" si="62">_xlfn.CONCAT(B207,D207)</f>
        <v>Mengembangkan kebijakan dan prosedur teknologi informasi Kepala Divisi Teknologi Informasi</v>
      </c>
      <c r="G207" s="369" t="str">
        <f t="shared" si="55"/>
        <v xml:space="preserve">INSERT INTO `hr_kpi_group_position` (`KPI_GROUP_POSITION_ID`, `KPI_GROUP_ID`, `POSITION_ID`) VALUES ('202205020983', '20220400591', '504404597098885811'); </v>
      </c>
    </row>
    <row r="208" spans="1:7" ht="14.25" customHeight="1" x14ac:dyDescent="0.25">
      <c r="A208" s="413">
        <f t="shared" si="57"/>
        <v>202205020984</v>
      </c>
      <c r="B208" s="471" t="s">
        <v>278</v>
      </c>
      <c r="C208" s="196">
        <f>VLOOKUP(B208,'KPI GROUP TUGAS POKOK'!$C:$D,2,FALSE)</f>
        <v>20220400592</v>
      </c>
      <c r="D208" s="470" t="s">
        <v>2994</v>
      </c>
      <c r="E208" s="1" t="str">
        <f>VLOOKUP(D208,'MASTER POSITION'!$A:$B,2,FALSE)</f>
        <v>504404597098885811</v>
      </c>
      <c r="F208" s="369" t="str">
        <f t="shared" ref="F208:F210" si="63">_xlfn.CONCAT(B208,D208)</f>
        <v>Mengoptimalkan  sistem pengelolaan pengamanan informasi Kepala Divisi Teknologi Informasi</v>
      </c>
      <c r="G208" s="369" t="str">
        <f t="shared" si="55"/>
        <v xml:space="preserve">INSERT INTO `hr_kpi_group_position` (`KPI_GROUP_POSITION_ID`, `KPI_GROUP_ID`, `POSITION_ID`) VALUES ('202205020984', '20220400592', '504404597098885811'); </v>
      </c>
    </row>
    <row r="209" spans="1:7" ht="14.25" customHeight="1" x14ac:dyDescent="0.25">
      <c r="A209" s="413">
        <f t="shared" si="57"/>
        <v>202205020985</v>
      </c>
      <c r="B209" s="471" t="s">
        <v>280</v>
      </c>
      <c r="C209" s="196">
        <f>VLOOKUP(B209,'KPI GROUP TUGAS POKOK'!$C:$D,2,FALSE)</f>
        <v>20220400593</v>
      </c>
      <c r="D209" s="470" t="s">
        <v>2994</v>
      </c>
      <c r="E209" s="1" t="str">
        <f>VLOOKUP(D209,'MASTER POSITION'!$A:$B,2,FALSE)</f>
        <v>504404597098885811</v>
      </c>
      <c r="F209" s="369" t="str">
        <f t="shared" si="63"/>
        <v>Memastikan kehandalan sistem teknologi informasi Kepala Divisi Teknologi Informasi</v>
      </c>
      <c r="G209" s="369" t="str">
        <f t="shared" si="55"/>
        <v xml:space="preserve">INSERT INTO `hr_kpi_group_position` (`KPI_GROUP_POSITION_ID`, `KPI_GROUP_ID`, `POSITION_ID`) VALUES ('202205020985', '20220400593', '504404597098885811'); </v>
      </c>
    </row>
    <row r="210" spans="1:7" ht="14.25" customHeight="1" x14ac:dyDescent="0.25">
      <c r="A210" s="413">
        <f t="shared" si="57"/>
        <v>202205020986</v>
      </c>
      <c r="B210" s="471" t="s">
        <v>282</v>
      </c>
      <c r="C210" s="196">
        <f>VLOOKUP(B210,'KPI GROUP TUGAS POKOK'!$C:$D,2,FALSE)</f>
        <v>20220400594</v>
      </c>
      <c r="D210" s="470" t="s">
        <v>2994</v>
      </c>
      <c r="E210" s="1" t="str">
        <f>VLOOKUP(D210,'MASTER POSITION'!$A:$B,2,FALSE)</f>
        <v>504404597098885811</v>
      </c>
      <c r="F210" s="369" t="str">
        <f t="shared" si="63"/>
        <v>Mengoptimalkan infrastruktur TIKepala Divisi Teknologi Informasi</v>
      </c>
      <c r="G210" s="369" t="str">
        <f t="shared" si="55"/>
        <v xml:space="preserve">INSERT INTO `hr_kpi_group_position` (`KPI_GROUP_POSITION_ID`, `KPI_GROUP_ID`, `POSITION_ID`) VALUES ('202205020986', '20220400594', '504404597098885811'); </v>
      </c>
    </row>
    <row r="211" spans="1:7" ht="14.25" customHeight="1" x14ac:dyDescent="0.25">
      <c r="A211" s="413">
        <f t="shared" si="57"/>
        <v>202205020987</v>
      </c>
      <c r="B211" s="474" t="s">
        <v>284</v>
      </c>
      <c r="C211" s="196">
        <f>VLOOKUP(B211,'KPI GROUP TUGAS POKOK'!$C:$D,2,FALSE)</f>
        <v>20220400595</v>
      </c>
      <c r="D211" s="470" t="s">
        <v>3361</v>
      </c>
      <c r="E211" s="1" t="str">
        <f>VLOOKUP(D211,'MASTER POSITION'!$A:$B,2,FALSE)</f>
        <v>504404768938892026</v>
      </c>
      <c r="F211" s="369" t="str">
        <f t="shared" ref="F211:F213" si="64">_xlfn.CONCAT(B211,D211)</f>
        <v>Mengoptimalkan sistem teknologi informasi bankWakil Kepala Divisi Teknologi Informasi</v>
      </c>
      <c r="G211" s="369" t="str">
        <f t="shared" si="55"/>
        <v xml:space="preserve">INSERT INTO `hr_kpi_group_position` (`KPI_GROUP_POSITION_ID`, `KPI_GROUP_ID`, `POSITION_ID`) VALUES ('202205020987', '20220400595', '504404768938892026'); </v>
      </c>
    </row>
    <row r="212" spans="1:7" ht="14.25" customHeight="1" x14ac:dyDescent="0.25">
      <c r="A212" s="413">
        <f t="shared" si="57"/>
        <v>202205020988</v>
      </c>
      <c r="B212" s="474" t="s">
        <v>4080</v>
      </c>
      <c r="C212" s="196">
        <f>VLOOKUP(B212,'KPI GROUP TUGAS POKOK'!$C:$D,2,FALSE)</f>
        <v>20220400433</v>
      </c>
      <c r="D212" s="470" t="s">
        <v>3361</v>
      </c>
      <c r="E212" s="1" t="str">
        <f>VLOOKUP(D212,'MASTER POSITION'!$A:$B,2,FALSE)</f>
        <v>504404768938892026</v>
      </c>
      <c r="F212" s="369" t="str">
        <f t="shared" si="64"/>
        <v>Mengoptimalkan Research and Development pada sistem teknologi informasi bankWakil Kepala Divisi Teknologi Informasi</v>
      </c>
      <c r="G212" s="369" t="str">
        <f t="shared" si="55"/>
        <v xml:space="preserve">INSERT INTO `hr_kpi_group_position` (`KPI_GROUP_POSITION_ID`, `KPI_GROUP_ID`, `POSITION_ID`) VALUES ('202205020988', '20220400433', '504404768938892026'); </v>
      </c>
    </row>
    <row r="213" spans="1:7" ht="14.25" customHeight="1" x14ac:dyDescent="0.25">
      <c r="A213" s="413">
        <f t="shared" si="57"/>
        <v>202205020989</v>
      </c>
      <c r="B213" s="474" t="s">
        <v>288</v>
      </c>
      <c r="C213" s="196">
        <f>VLOOKUP(B213,'KPI GROUP TUGAS POKOK'!$C:$D,2,FALSE)</f>
        <v>20220400596</v>
      </c>
      <c r="D213" s="470" t="s">
        <v>3361</v>
      </c>
      <c r="E213" s="1" t="str">
        <f>VLOOKUP(D213,'MASTER POSITION'!$A:$B,2,FALSE)</f>
        <v>504404768938892026</v>
      </c>
      <c r="F213" s="369" t="str">
        <f t="shared" si="64"/>
        <v>Mengembangkan kebijakan dan prosedur teknologi informasi bankWakil Kepala Divisi Teknologi Informasi</v>
      </c>
      <c r="G213" s="369" t="str">
        <f t="shared" si="55"/>
        <v xml:space="preserve">INSERT INTO `hr_kpi_group_position` (`KPI_GROUP_POSITION_ID`, `KPI_GROUP_ID`, `POSITION_ID`) VALUES ('202205020989', '20220400596', '504404768938892026'); </v>
      </c>
    </row>
    <row r="214" spans="1:7" ht="14.25" customHeight="1" x14ac:dyDescent="0.25">
      <c r="A214" s="413">
        <f t="shared" si="57"/>
        <v>202205020990</v>
      </c>
      <c r="B214" s="473" t="s">
        <v>4082</v>
      </c>
      <c r="C214" s="196">
        <f>VLOOKUP(B214,'KPI GROUP TUGAS POKOK'!$C:$D,2,FALSE)</f>
        <v>20220400434</v>
      </c>
      <c r="D214" s="470" t="s">
        <v>4081</v>
      </c>
      <c r="E214" s="1" t="str">
        <f>VLOOKUP(D214,'MASTER POSITION'!$A:$B,2,FALSE)</f>
        <v>504404768938424137</v>
      </c>
      <c r="F214" s="369" t="str">
        <f t="shared" ref="F214:F217" si="65">_xlfn.CONCAT(B214,D214)</f>
        <v>Mengoptimalkan pelaksanaan dan evaluasi capacity planning teknologi informasiKepala Bagian IT Governance, Risk and Compliance</v>
      </c>
      <c r="G214" s="369" t="str">
        <f t="shared" si="55"/>
        <v xml:space="preserve">INSERT INTO `hr_kpi_group_position` (`KPI_GROUP_POSITION_ID`, `KPI_GROUP_ID`, `POSITION_ID`) VALUES ('202205020990', '20220400434', '504404768938424137'); </v>
      </c>
    </row>
    <row r="215" spans="1:7" ht="14.25" customHeight="1" x14ac:dyDescent="0.25">
      <c r="A215" s="413">
        <f t="shared" si="57"/>
        <v>202205020991</v>
      </c>
      <c r="B215" s="471" t="s">
        <v>4083</v>
      </c>
      <c r="C215" s="196">
        <f>VLOOKUP(B215,'KPI GROUP TUGAS POKOK'!$C:$D,2,FALSE)</f>
        <v>20220400597</v>
      </c>
      <c r="D215" s="470" t="s">
        <v>4081</v>
      </c>
      <c r="E215" s="1" t="str">
        <f>VLOOKUP(D215,'MASTER POSITION'!$A:$B,2,FALSE)</f>
        <v>504404768938424137</v>
      </c>
      <c r="F215" s="369" t="str">
        <f t="shared" si="65"/>
        <v>Meningkatkan standarisasi hak paten (license) produk teknologi bankKepala Bagian IT Governance, Risk and Compliance</v>
      </c>
      <c r="G215" s="369" t="str">
        <f t="shared" si="55"/>
        <v xml:space="preserve">INSERT INTO `hr_kpi_group_position` (`KPI_GROUP_POSITION_ID`, `KPI_GROUP_ID`, `POSITION_ID`) VALUES ('202205020991', '20220400597', '504404768938424137'); </v>
      </c>
    </row>
    <row r="216" spans="1:7" ht="14.25" customHeight="1" x14ac:dyDescent="0.25">
      <c r="A216" s="413">
        <f t="shared" si="57"/>
        <v>202205020992</v>
      </c>
      <c r="B216" s="474" t="s">
        <v>294</v>
      </c>
      <c r="C216" s="196">
        <f>VLOOKUP(B216,'KPI GROUP TUGAS POKOK'!$C:$D,2,FALSE)</f>
        <v>20220400598</v>
      </c>
      <c r="D216" s="470" t="s">
        <v>4081</v>
      </c>
      <c r="E216" s="1" t="str">
        <f>VLOOKUP(D216,'MASTER POSITION'!$A:$B,2,FALSE)</f>
        <v>504404768938424137</v>
      </c>
      <c r="F216" s="369" t="str">
        <f t="shared" si="65"/>
        <v>Mengoptimalkan sistem anggaran pada project TI bankKepala Bagian IT Governance, Risk and Compliance</v>
      </c>
      <c r="G216" s="369" t="str">
        <f t="shared" si="55"/>
        <v xml:space="preserve">INSERT INTO `hr_kpi_group_position` (`KPI_GROUP_POSITION_ID`, `KPI_GROUP_ID`, `POSITION_ID`) VALUES ('202205020992', '20220400598', '504404768938424137'); </v>
      </c>
    </row>
    <row r="217" spans="1:7" ht="14.25" customHeight="1" x14ac:dyDescent="0.25">
      <c r="A217" s="413">
        <f t="shared" si="57"/>
        <v>202205020993</v>
      </c>
      <c r="B217" s="45" t="s">
        <v>4084</v>
      </c>
      <c r="C217" s="196">
        <f>VLOOKUP(B217,'KPI GROUP TUGAS POKOK'!$C:$D,2,FALSE)</f>
        <v>20220400599</v>
      </c>
      <c r="D217" s="470" t="s">
        <v>4081</v>
      </c>
      <c r="E217" s="1" t="str">
        <f>VLOOKUP(D217,'MASTER POSITION'!$A:$B,2,FALSE)</f>
        <v>504404768938424137</v>
      </c>
      <c r="F217" s="369" t="str">
        <f t="shared" si="65"/>
        <v>Memastikan pelaksanaan project management TI bank secara end to end Kepala Bagian IT Governance, Risk and Compliance</v>
      </c>
      <c r="G217" s="369" t="str">
        <f t="shared" si="55"/>
        <v xml:space="preserve">INSERT INTO `hr_kpi_group_position` (`KPI_GROUP_POSITION_ID`, `KPI_GROUP_ID`, `POSITION_ID`) VALUES ('202205020993', '20220400599', '504404768938424137'); </v>
      </c>
    </row>
    <row r="218" spans="1:7" ht="14.25" customHeight="1" x14ac:dyDescent="0.25">
      <c r="A218" s="413">
        <f t="shared" si="57"/>
        <v>202205020994</v>
      </c>
      <c r="B218" s="473" t="s">
        <v>594</v>
      </c>
      <c r="C218" s="196">
        <f>VLOOKUP(B218,'KPI GROUP TUGAS POKOK'!$C:$D,2,FALSE)</f>
        <v>20220400435</v>
      </c>
      <c r="D218" s="475" t="s">
        <v>3293</v>
      </c>
      <c r="E218" s="1" t="str">
        <f>VLOOKUP(D218,'MASTER POSITION'!$A:$B,2,FALSE)</f>
        <v>504404722906081004</v>
      </c>
      <c r="F218" s="369" t="str">
        <f t="shared" ref="F218" si="66">_xlfn.CONCAT(B218,D218)</f>
        <v>Mengoptimalkan keamanan dan monitoring teknologi sistem informasi bankOfficer Security</v>
      </c>
      <c r="G218" s="369" t="str">
        <f t="shared" si="55"/>
        <v xml:space="preserve">INSERT INTO `hr_kpi_group_position` (`KPI_GROUP_POSITION_ID`, `KPI_GROUP_ID`, `POSITION_ID`) VALUES ('202205020994', '20220400435', '504404722906081004'); </v>
      </c>
    </row>
    <row r="219" spans="1:7" ht="14.25" customHeight="1" x14ac:dyDescent="0.25">
      <c r="A219" s="413">
        <f t="shared" si="57"/>
        <v>202205020995</v>
      </c>
      <c r="B219" s="471" t="s">
        <v>596</v>
      </c>
      <c r="C219" s="196">
        <f>VLOOKUP(B219,'KPI GROUP TUGAS POKOK'!$C:$D,2,FALSE)</f>
        <v>20220400436</v>
      </c>
      <c r="D219" s="475" t="s">
        <v>3293</v>
      </c>
      <c r="E219" s="1" t="str">
        <f>VLOOKUP(D219,'MASTER POSITION'!$A:$B,2,FALSE)</f>
        <v>504404722906081004</v>
      </c>
      <c r="F219" s="369" t="str">
        <f t="shared" ref="F219:F220" si="67">_xlfn.CONCAT(B219,D219)</f>
        <v>Memastikan kegiatan penilaian risiko pengamanan informasi bankOfficer Security</v>
      </c>
      <c r="G219" s="369" t="str">
        <f t="shared" si="55"/>
        <v xml:space="preserve">INSERT INTO `hr_kpi_group_position` (`KPI_GROUP_POSITION_ID`, `KPI_GROUP_ID`, `POSITION_ID`) VALUES ('202205020995', '20220400436', '504404722906081004'); </v>
      </c>
    </row>
    <row r="220" spans="1:7" ht="14.25" customHeight="1" x14ac:dyDescent="0.25">
      <c r="A220" s="413">
        <f t="shared" si="57"/>
        <v>202205020996</v>
      </c>
      <c r="B220" s="471" t="s">
        <v>4085</v>
      </c>
      <c r="C220" s="196">
        <f>VLOOKUP(B220,'KPI GROUP TUGAS POKOK'!$C:$D,2,FALSE)</f>
        <v>20220400437</v>
      </c>
      <c r="D220" s="475" t="s">
        <v>3293</v>
      </c>
      <c r="E220" s="1" t="str">
        <f>VLOOKUP(D220,'MASTER POSITION'!$A:$B,2,FALSE)</f>
        <v>504404722906081004</v>
      </c>
      <c r="F220" s="369" t="str">
        <f t="shared" si="67"/>
        <v>Meningkatkan pengelolaan aksesibilitas pengguna sistem core/non core bankingOfficer Security</v>
      </c>
      <c r="G220" s="369" t="str">
        <f t="shared" si="55"/>
        <v xml:space="preserve">INSERT INTO `hr_kpi_group_position` (`KPI_GROUP_POSITION_ID`, `KPI_GROUP_ID`, `POSITION_ID`) VALUES ('202205020996', '20220400437', '504404722906081004'); </v>
      </c>
    </row>
    <row r="221" spans="1:7" ht="15.75" customHeight="1" x14ac:dyDescent="0.25">
      <c r="A221" s="413">
        <f t="shared" si="57"/>
        <v>202205020997</v>
      </c>
      <c r="B221" s="479" t="s">
        <v>600</v>
      </c>
      <c r="C221" s="196">
        <f>VLOOKUP(B221,'KPI GROUP TUGAS POKOK'!$C:$D,2,FALSE)</f>
        <v>20220400438</v>
      </c>
      <c r="D221" s="475" t="s">
        <v>3365</v>
      </c>
      <c r="E221" s="1" t="str">
        <f>VLOOKUP(D221,'MASTER POSITION'!$A:$B,2,FALSE)</f>
        <v>504404768939205829</v>
      </c>
      <c r="F221" s="369" t="str">
        <f t="shared" ref="F221" si="68">_xlfn.CONCAT(B221,D221)</f>
        <v>Memastikan pengelolaan IT Risk and Compliance bankOfficer IT Risk &amp; Compliance</v>
      </c>
      <c r="G221" s="369" t="str">
        <f t="shared" si="55"/>
        <v xml:space="preserve">INSERT INTO `hr_kpi_group_position` (`KPI_GROUP_POSITION_ID`, `KPI_GROUP_ID`, `POSITION_ID`) VALUES ('202205020997', '20220400438', '504404768939205829'); </v>
      </c>
    </row>
    <row r="222" spans="1:7" ht="15.75" customHeight="1" x14ac:dyDescent="0.25">
      <c r="A222" s="413">
        <f t="shared" si="57"/>
        <v>202205020998</v>
      </c>
      <c r="B222" s="480" t="s">
        <v>602</v>
      </c>
      <c r="C222" s="196">
        <f>VLOOKUP(B222,'KPI GROUP TUGAS POKOK'!$C:$D,2,FALSE)</f>
        <v>20220400439</v>
      </c>
      <c r="D222" s="475" t="s">
        <v>3365</v>
      </c>
      <c r="E222" s="1" t="str">
        <f>VLOOKUP(D222,'MASTER POSITION'!$A:$B,2,FALSE)</f>
        <v>504404768939205829</v>
      </c>
      <c r="F222" s="369" t="str">
        <f t="shared" ref="F222" si="69">_xlfn.CONCAT(B222,D222)</f>
        <v>Memastikan self assessment penilaian risiko teknologi informasi bankOfficer IT Risk &amp; Compliance</v>
      </c>
      <c r="G222" s="369" t="str">
        <f t="shared" si="55"/>
        <v xml:space="preserve">INSERT INTO `hr_kpi_group_position` (`KPI_GROUP_POSITION_ID`, `KPI_GROUP_ID`, `POSITION_ID`) VALUES ('202205020998', '20220400439', '504404768939205829'); </v>
      </c>
    </row>
    <row r="223" spans="1:7" ht="15.75" customHeight="1" x14ac:dyDescent="0.25">
      <c r="A223" s="413">
        <f t="shared" si="57"/>
        <v>202205020999</v>
      </c>
      <c r="B223" s="479" t="s">
        <v>797</v>
      </c>
      <c r="C223" s="196">
        <f>VLOOKUP(B223,'KPI GROUP TUGAS POKOK'!$C:$D,2,FALSE)</f>
        <v>20220400600</v>
      </c>
      <c r="D223" s="158" t="s">
        <v>3367</v>
      </c>
      <c r="E223" s="1" t="str">
        <f>VLOOKUP(D223,'MASTER POSITION'!$A:$B,2,FALSE)</f>
        <v>504404768939309923</v>
      </c>
      <c r="F223" s="369" t="str">
        <f t="shared" ref="F223" si="70">_xlfn.CONCAT(B223,D223)</f>
        <v>Mengoptimalkan pelaksanaan dan evaluasi capacity planning  teknologi informasiOfficer QA, Planning &amp; Budgeting</v>
      </c>
      <c r="G223" s="369" t="str">
        <f t="shared" si="55"/>
        <v xml:space="preserve">INSERT INTO `hr_kpi_group_position` (`KPI_GROUP_POSITION_ID`, `KPI_GROUP_ID`, `POSITION_ID`) VALUES ('202205020999', '20220400600', '504404768939309923'); </v>
      </c>
    </row>
    <row r="224" spans="1:7" ht="15.75" customHeight="1" x14ac:dyDescent="0.25">
      <c r="A224" s="413">
        <f t="shared" si="57"/>
        <v>202205021000</v>
      </c>
      <c r="B224" s="480" t="s">
        <v>604</v>
      </c>
      <c r="C224" s="196">
        <f>VLOOKUP(B224,'KPI GROUP TUGAS POKOK'!$C:$D,2,FALSE)</f>
        <v>20220400440</v>
      </c>
      <c r="D224" s="158" t="s">
        <v>3367</v>
      </c>
      <c r="E224" s="1" t="str">
        <f>VLOOKUP(D224,'MASTER POSITION'!$A:$B,2,FALSE)</f>
        <v>504404768939309923</v>
      </c>
      <c r="F224" s="369" t="str">
        <f t="shared" ref="F224:F226" si="71">_xlfn.CONCAT(B224,D224)</f>
        <v>Memastikan pelaksanaan project TI bank secara end to end Officer QA, Planning &amp; Budgeting</v>
      </c>
      <c r="G224" s="369" t="str">
        <f t="shared" si="55"/>
        <v xml:space="preserve">INSERT INTO `hr_kpi_group_position` (`KPI_GROUP_POSITION_ID`, `KPI_GROUP_ID`, `POSITION_ID`) VALUES ('202205021000', '20220400440', '504404768939309923'); </v>
      </c>
    </row>
    <row r="225" spans="1:7" ht="15.75" customHeight="1" x14ac:dyDescent="0.25">
      <c r="A225" s="413">
        <f t="shared" si="57"/>
        <v>202205021001</v>
      </c>
      <c r="B225" s="477" t="s">
        <v>276</v>
      </c>
      <c r="C225" s="196">
        <f>VLOOKUP(B225,'KPI GROUP TUGAS POKOK'!$C:$D,2,FALSE)</f>
        <v>20220400591</v>
      </c>
      <c r="D225" s="158" t="s">
        <v>3367</v>
      </c>
      <c r="E225" s="1" t="str">
        <f>VLOOKUP(D225,'MASTER POSITION'!$A:$B,2,FALSE)</f>
        <v>504404768939309923</v>
      </c>
      <c r="F225" s="369" t="str">
        <f t="shared" si="71"/>
        <v>Mengembangkan kebijakan dan prosedur teknologi informasi Officer QA, Planning &amp; Budgeting</v>
      </c>
      <c r="G225" s="369" t="str">
        <f t="shared" si="55"/>
        <v xml:space="preserve">INSERT INTO `hr_kpi_group_position` (`KPI_GROUP_POSITION_ID`, `KPI_GROUP_ID`, `POSITION_ID`) VALUES ('202205021001', '20220400591', '504404768939309923'); </v>
      </c>
    </row>
    <row r="226" spans="1:7" ht="15.75" customHeight="1" x14ac:dyDescent="0.25">
      <c r="A226" s="413">
        <f t="shared" si="57"/>
        <v>202205021002</v>
      </c>
      <c r="B226" s="10" t="s">
        <v>606</v>
      </c>
      <c r="C226" s="196">
        <f>VLOOKUP(B226,'KPI GROUP TUGAS POKOK'!$C:$D,2,FALSE)</f>
        <v>20220400441</v>
      </c>
      <c r="D226" s="158" t="s">
        <v>3367</v>
      </c>
      <c r="E226" s="1" t="str">
        <f>VLOOKUP(D226,'MASTER POSITION'!$A:$B,2,FALSE)</f>
        <v>504404768939309923</v>
      </c>
      <c r="F226" s="369" t="str">
        <f t="shared" si="71"/>
        <v>Mengoptimalkan pengelolaan administrasi dan pelaporan pada QA, planning dan budgetingOfficer QA, Planning &amp; Budgeting</v>
      </c>
      <c r="G226" s="369" t="str">
        <f t="shared" si="55"/>
        <v xml:space="preserve">INSERT INTO `hr_kpi_group_position` (`KPI_GROUP_POSITION_ID`, `KPI_GROUP_ID`, `POSITION_ID`) VALUES ('202205021002', '20220400441', '504404768939309923'); </v>
      </c>
    </row>
    <row r="227" spans="1:7" ht="15.75" customHeight="1" x14ac:dyDescent="0.25">
      <c r="A227" s="413">
        <f t="shared" si="57"/>
        <v>202205021003</v>
      </c>
      <c r="B227" s="45" t="s">
        <v>4087</v>
      </c>
      <c r="C227" s="196">
        <f>VLOOKUP(B227,'KPI GROUP TUGAS POKOK'!$C:$D,2,FALSE)</f>
        <v>20220400440</v>
      </c>
      <c r="D227" s="158" t="s">
        <v>3369</v>
      </c>
      <c r="E227" s="1" t="str">
        <f>VLOOKUP(D227,'MASTER POSITION'!$A:$B,2,FALSE)</f>
        <v>504404768939392770</v>
      </c>
      <c r="F227" s="369" t="str">
        <f t="shared" ref="F227:F229" si="72">_xlfn.CONCAT(B227,D227)</f>
        <v>Memastikan pelaksanaan project TI bank secara end to end Officer IT Project Management</v>
      </c>
      <c r="G227" s="369" t="str">
        <f t="shared" si="55"/>
        <v xml:space="preserve">INSERT INTO `hr_kpi_group_position` (`KPI_GROUP_POSITION_ID`, `KPI_GROUP_ID`, `POSITION_ID`) VALUES ('202205021003', '20220400440', '504404768939392770'); </v>
      </c>
    </row>
    <row r="228" spans="1:7" ht="15.75" customHeight="1" x14ac:dyDescent="0.25">
      <c r="A228" s="413">
        <f t="shared" si="57"/>
        <v>202205021004</v>
      </c>
      <c r="B228" s="477" t="s">
        <v>276</v>
      </c>
      <c r="C228" s="196">
        <f>VLOOKUP(B228,'KPI GROUP TUGAS POKOK'!$C:$D,2,FALSE)</f>
        <v>20220400591</v>
      </c>
      <c r="D228" s="158" t="s">
        <v>3369</v>
      </c>
      <c r="E228" s="1" t="str">
        <f>VLOOKUP(D228,'MASTER POSITION'!$A:$B,2,FALSE)</f>
        <v>504404768939392770</v>
      </c>
      <c r="F228" s="369" t="str">
        <f t="shared" si="72"/>
        <v>Mengembangkan kebijakan dan prosedur teknologi informasi Officer IT Project Management</v>
      </c>
      <c r="G228" s="369" t="str">
        <f t="shared" si="55"/>
        <v xml:space="preserve">INSERT INTO `hr_kpi_group_position` (`KPI_GROUP_POSITION_ID`, `KPI_GROUP_ID`, `POSITION_ID`) VALUES ('202205021004', '20220400591', '504404768939392770'); </v>
      </c>
    </row>
    <row r="229" spans="1:7" ht="15.75" customHeight="1" x14ac:dyDescent="0.25">
      <c r="A229" s="413">
        <f t="shared" si="57"/>
        <v>202205021005</v>
      </c>
      <c r="B229" s="9" t="s">
        <v>608</v>
      </c>
      <c r="C229" s="196">
        <f>VLOOKUP(B229,'KPI GROUP TUGAS POKOK'!$C:$D,2,FALSE)</f>
        <v>20220400442</v>
      </c>
      <c r="D229" s="158" t="s">
        <v>3369</v>
      </c>
      <c r="E229" s="1" t="str">
        <f>VLOOKUP(D229,'MASTER POSITION'!$A:$B,2,FALSE)</f>
        <v>504404768939392770</v>
      </c>
      <c r="F229" s="369" t="str">
        <f t="shared" si="72"/>
        <v>Mengoptimalkan pasca implementasi project TI bankOfficer IT Project Management</v>
      </c>
      <c r="G229" s="369" t="str">
        <f t="shared" si="55"/>
        <v xml:space="preserve">INSERT INTO `hr_kpi_group_position` (`KPI_GROUP_POSITION_ID`, `KPI_GROUP_ID`, `POSITION_ID`) VALUES ('202205021005', '20220400442', '504404768939392770'); </v>
      </c>
    </row>
    <row r="230" spans="1:7" ht="15.75" customHeight="1" x14ac:dyDescent="0.25">
      <c r="A230" s="413">
        <f t="shared" si="57"/>
        <v>202205021006</v>
      </c>
      <c r="B230" s="479" t="s">
        <v>302</v>
      </c>
      <c r="C230" s="196">
        <f>VLOOKUP(B230,'KPI GROUP TUGAS POKOK'!$C:$D,2,FALSE)</f>
        <v>20220400601</v>
      </c>
      <c r="D230" s="3" t="s">
        <v>4088</v>
      </c>
      <c r="E230" s="1" t="str">
        <f>VLOOKUP(D230,'MASTER POSITION'!$A:$B,2,FALSE)</f>
        <v>504404609116625934</v>
      </c>
      <c r="F230" s="369" t="str">
        <f t="shared" ref="F230:F231" si="73">_xlfn.CONCAT(B230,D230)</f>
        <v>Meningkatkan pemeliharaan perangkat keras dan sistem operasi (OS) secara berkalaKepala Bagian Technical Support</v>
      </c>
      <c r="G230" s="369" t="str">
        <f t="shared" si="55"/>
        <v xml:space="preserve">INSERT INTO `hr_kpi_group_position` (`KPI_GROUP_POSITION_ID`, `KPI_GROUP_ID`, `POSITION_ID`) VALUES ('202205021006', '20220400601', '504404609116625934'); </v>
      </c>
    </row>
    <row r="231" spans="1:7" ht="15.75" customHeight="1" x14ac:dyDescent="0.25">
      <c r="A231" s="413">
        <f t="shared" si="57"/>
        <v>202205021007</v>
      </c>
      <c r="B231" s="479" t="s">
        <v>4089</v>
      </c>
      <c r="C231" s="196">
        <f>VLOOKUP(B231,'KPI GROUP TUGAS POKOK'!$C:$D,2,FALSE)</f>
        <v>20220400602</v>
      </c>
      <c r="D231" s="3" t="s">
        <v>4088</v>
      </c>
      <c r="E231" s="1" t="str">
        <f>VLOOKUP(D231,'MASTER POSITION'!$A:$B,2,FALSE)</f>
        <v>504404609116625934</v>
      </c>
      <c r="F231" s="369" t="str">
        <f t="shared" si="73"/>
        <v>Mengoptimalkan pelaksanaan dan evaluasi capacity planning infrastruktur server dan data center/data recovery centerKepala Bagian Technical Support</v>
      </c>
      <c r="G231" s="369" t="str">
        <f t="shared" si="55"/>
        <v xml:space="preserve">INSERT INTO `hr_kpi_group_position` (`KPI_GROUP_POSITION_ID`, `KPI_GROUP_ID`, `POSITION_ID`) VALUES ('202205021007', '20220400602', '504404609116625934'); </v>
      </c>
    </row>
    <row r="232" spans="1:7" ht="15.75" customHeight="1" x14ac:dyDescent="0.25">
      <c r="A232" s="413">
        <f t="shared" si="57"/>
        <v>202205021008</v>
      </c>
      <c r="B232" s="10" t="s">
        <v>610</v>
      </c>
      <c r="C232" s="196">
        <f>VLOOKUP(B232,'KPI GROUP TUGAS POKOK'!$C:$D,2,FALSE)</f>
        <v>20220400443</v>
      </c>
      <c r="D232" s="158" t="s">
        <v>4090</v>
      </c>
      <c r="E232" s="1" t="str">
        <f>VLOOKUP(D232,'MASTER POSITION'!$A:$B,2,FALSE)</f>
        <v>504404609119410674</v>
      </c>
      <c r="F232" s="369" t="str">
        <f t="shared" ref="F232:F235" si="74">_xlfn.CONCAT(B232,D232)</f>
        <v>Memastikan implementasi standar teknis dan rancangan pengamanan informasi Officer Engineer Jaringan Komunikasi</v>
      </c>
      <c r="G232" s="369" t="str">
        <f t="shared" si="55"/>
        <v xml:space="preserve">INSERT INTO `hr_kpi_group_position` (`KPI_GROUP_POSITION_ID`, `KPI_GROUP_ID`, `POSITION_ID`) VALUES ('202205021008', '20220400443', '504404609119410674'); </v>
      </c>
    </row>
    <row r="233" spans="1:7" ht="15.75" customHeight="1" x14ac:dyDescent="0.25">
      <c r="A233" s="413">
        <f t="shared" si="57"/>
        <v>202205021009</v>
      </c>
      <c r="B233" s="480" t="s">
        <v>302</v>
      </c>
      <c r="C233" s="196">
        <f>VLOOKUP(B233,'KPI GROUP TUGAS POKOK'!$C:$D,2,FALSE)</f>
        <v>20220400601</v>
      </c>
      <c r="D233" s="158" t="s">
        <v>4090</v>
      </c>
      <c r="E233" s="1" t="str">
        <f>VLOOKUP(D233,'MASTER POSITION'!$A:$B,2,FALSE)</f>
        <v>504404609119410674</v>
      </c>
      <c r="F233" s="369" t="str">
        <f t="shared" si="74"/>
        <v>Meningkatkan pemeliharaan perangkat keras dan sistem operasi (OS) secara berkalaOfficer Engineer Jaringan Komunikasi</v>
      </c>
      <c r="G233" s="369" t="str">
        <f t="shared" si="55"/>
        <v xml:space="preserve">INSERT INTO `hr_kpi_group_position` (`KPI_GROUP_POSITION_ID`, `KPI_GROUP_ID`, `POSITION_ID`) VALUES ('202205021009', '20220400601', '504404609119410674'); </v>
      </c>
    </row>
    <row r="234" spans="1:7" ht="15.75" customHeight="1" x14ac:dyDescent="0.25">
      <c r="A234" s="413">
        <f t="shared" si="57"/>
        <v>202205021010</v>
      </c>
      <c r="B234" s="479" t="s">
        <v>4091</v>
      </c>
      <c r="C234" s="196">
        <f>VLOOKUP(B234,'KPI GROUP TUGAS POKOK'!$C:$D,2,FALSE)</f>
        <v>20220400602</v>
      </c>
      <c r="D234" s="158" t="s">
        <v>4090</v>
      </c>
      <c r="E234" s="1" t="str">
        <f>VLOOKUP(D234,'MASTER POSITION'!$A:$B,2,FALSE)</f>
        <v>504404609119410674</v>
      </c>
      <c r="F234" s="369" t="str">
        <f t="shared" si="74"/>
        <v>Mengoptimalkan pelaksanaan dan evaluasi capacity planning infrastruktur server dan data center/data recovery centerOfficer Engineer Jaringan Komunikasi</v>
      </c>
      <c r="G234" s="369" t="str">
        <f t="shared" si="55"/>
        <v xml:space="preserve">INSERT INTO `hr_kpi_group_position` (`KPI_GROUP_POSITION_ID`, `KPI_GROUP_ID`, `POSITION_ID`) VALUES ('202205021010', '20220400602', '504404609119410674'); </v>
      </c>
    </row>
    <row r="235" spans="1:7" ht="15.75" customHeight="1" x14ac:dyDescent="0.25">
      <c r="A235" s="413">
        <f t="shared" si="57"/>
        <v>202205021011</v>
      </c>
      <c r="B235" s="9" t="s">
        <v>612</v>
      </c>
      <c r="C235" s="196">
        <f>VLOOKUP(B235,'KPI GROUP TUGAS POKOK'!$C:$D,2,FALSE)</f>
        <v>20220400444</v>
      </c>
      <c r="D235" s="158" t="s">
        <v>4090</v>
      </c>
      <c r="E235" s="1" t="str">
        <f>VLOOKUP(D235,'MASTER POSITION'!$A:$B,2,FALSE)</f>
        <v>504404609119410674</v>
      </c>
      <c r="F235" s="369" t="str">
        <f t="shared" si="74"/>
        <v>Mengembangkan ResearchandDevelopment teknologi jaringan komunikasi data Officer Engineer Jaringan Komunikasi</v>
      </c>
      <c r="G235" s="369" t="str">
        <f t="shared" si="55"/>
        <v xml:space="preserve">INSERT INTO `hr_kpi_group_position` (`KPI_GROUP_POSITION_ID`, `KPI_GROUP_ID`, `POSITION_ID`) VALUES ('202205021011', '20220400444', '504404609119410674'); </v>
      </c>
    </row>
    <row r="236" spans="1:7" ht="15.75" customHeight="1" x14ac:dyDescent="0.25">
      <c r="A236" s="413">
        <f t="shared" si="57"/>
        <v>202205021012</v>
      </c>
      <c r="B236" s="10" t="s">
        <v>4092</v>
      </c>
      <c r="C236" s="196">
        <f>VLOOKUP(B236,'KPI GROUP TUGAS POKOK'!$C:$D,2,FALSE)</f>
        <v>20220400603</v>
      </c>
      <c r="D236" s="158" t="s">
        <v>3110</v>
      </c>
      <c r="E236" s="1" t="str">
        <f>VLOOKUP(D236,'MASTER POSITION'!$A:$B,2,FALSE)</f>
        <v>504404609119603830</v>
      </c>
      <c r="F236" s="369" t="str">
        <f t="shared" ref="F236" si="75">_xlfn.CONCAT(B236,D236)</f>
        <v>Mengoptimalkan pengelolaan infrastuktur server   pada data centerOfficer Engineer Hardware</v>
      </c>
      <c r="G236" s="369" t="str">
        <f t="shared" si="55"/>
        <v xml:space="preserve">INSERT INTO `hr_kpi_group_position` (`KPI_GROUP_POSITION_ID`, `KPI_GROUP_ID`, `POSITION_ID`) VALUES ('202205021012', '20220400603', '504404609119603830'); </v>
      </c>
    </row>
    <row r="237" spans="1:7" ht="15.75" customHeight="1" x14ac:dyDescent="0.25">
      <c r="A237" s="413">
        <f t="shared" si="57"/>
        <v>202205021013</v>
      </c>
      <c r="B237" s="10" t="s">
        <v>4093</v>
      </c>
      <c r="C237" s="196">
        <f>VLOOKUP(B237,'KPI GROUP TUGAS POKOK'!$C:$D,2,FALSE)</f>
        <v>20220400446</v>
      </c>
      <c r="D237" s="158" t="s">
        <v>3110</v>
      </c>
      <c r="E237" s="1" t="str">
        <f>VLOOKUP(D237,'MASTER POSITION'!$A:$B,2,FALSE)</f>
        <v>504404609119603830</v>
      </c>
      <c r="F237" s="369" t="str">
        <f t="shared" ref="F237:F242" si="76">_xlfn.CONCAT(B237,D237)</f>
        <v>Mengoptimalkan pengelolaan database  engine  baruOfficer Engineer Hardware</v>
      </c>
      <c r="G237" s="369" t="str">
        <f t="shared" si="55"/>
        <v xml:space="preserve">INSERT INTO `hr_kpi_group_position` (`KPI_GROUP_POSITION_ID`, `KPI_GROUP_ID`, `POSITION_ID`) VALUES ('202205021013', '20220400446', '504404609119603830'); </v>
      </c>
    </row>
    <row r="238" spans="1:7" ht="15.75" customHeight="1" x14ac:dyDescent="0.25">
      <c r="A238" s="413">
        <f t="shared" si="57"/>
        <v>202205021014</v>
      </c>
      <c r="B238" s="10" t="s">
        <v>4094</v>
      </c>
      <c r="C238" s="196">
        <f>VLOOKUP(B238,'KPI GROUP TUGAS POKOK'!$C:$D,2,FALSE)</f>
        <v>20220400447</v>
      </c>
      <c r="D238" s="158" t="s">
        <v>3110</v>
      </c>
      <c r="E238" s="1" t="str">
        <f>VLOOKUP(D238,'MASTER POSITION'!$A:$B,2,FALSE)</f>
        <v>504404609119603830</v>
      </c>
      <c r="F238" s="369" t="str">
        <f t="shared" si="76"/>
        <v>Mengoptimalkan replikasi database pada data center dan  data recovery centerOfficer Engineer Hardware</v>
      </c>
      <c r="G238" s="369" t="str">
        <f t="shared" si="55"/>
        <v xml:space="preserve">INSERT INTO `hr_kpi_group_position` (`KPI_GROUP_POSITION_ID`, `KPI_GROUP_ID`, `POSITION_ID`) VALUES ('202205021014', '20220400447', '504404609119603830'); </v>
      </c>
    </row>
    <row r="239" spans="1:7" ht="15.75" customHeight="1" x14ac:dyDescent="0.25">
      <c r="A239" s="413">
        <f t="shared" si="57"/>
        <v>202205021015</v>
      </c>
      <c r="B239" s="10" t="s">
        <v>4095</v>
      </c>
      <c r="C239" s="196">
        <f>VLOOKUP(B239,'KPI GROUP TUGAS POKOK'!$C:$D,2,FALSE)</f>
        <v>20220400448</v>
      </c>
      <c r="D239" s="158" t="s">
        <v>3110</v>
      </c>
      <c r="E239" s="1" t="str">
        <f>VLOOKUP(D239,'MASTER POSITION'!$A:$B,2,FALSE)</f>
        <v>504404609119603830</v>
      </c>
      <c r="F239" s="369" t="str">
        <f t="shared" si="76"/>
        <v>Memastikan aktivasi proprietary license pada kantor pusat dan cabangOfficer Engineer Hardware</v>
      </c>
      <c r="G239" s="369" t="str">
        <f t="shared" si="55"/>
        <v xml:space="preserve">INSERT INTO `hr_kpi_group_position` (`KPI_GROUP_POSITION_ID`, `KPI_GROUP_ID`, `POSITION_ID`) VALUES ('202205021015', '20220400448', '504404609119603830'); </v>
      </c>
    </row>
    <row r="240" spans="1:7" ht="15.75" customHeight="1" x14ac:dyDescent="0.25">
      <c r="A240" s="413">
        <f t="shared" si="57"/>
        <v>202205021016</v>
      </c>
      <c r="B240" s="477" t="s">
        <v>4096</v>
      </c>
      <c r="C240" s="196">
        <f>VLOOKUP(B240,'KPI GROUP TUGAS POKOK'!$C:$D,2,FALSE)</f>
        <v>20220400602</v>
      </c>
      <c r="D240" s="158" t="s">
        <v>3110</v>
      </c>
      <c r="E240" s="1" t="str">
        <f>VLOOKUP(D240,'MASTER POSITION'!$A:$B,2,FALSE)</f>
        <v>504404609119603830</v>
      </c>
      <c r="F240" s="369" t="str">
        <f t="shared" si="76"/>
        <v>Mengoptimalkan pelaksanaan dan evaluasi capacity planning infrastruktur server dan data center/data recovery centerOfficer Engineer Hardware</v>
      </c>
      <c r="G240" s="369" t="str">
        <f t="shared" si="55"/>
        <v xml:space="preserve">INSERT INTO `hr_kpi_group_position` (`KPI_GROUP_POSITION_ID`, `KPI_GROUP_ID`, `POSITION_ID`) VALUES ('202205021016', '20220400602', '504404609119603830'); </v>
      </c>
    </row>
    <row r="241" spans="1:7" ht="15.75" customHeight="1" x14ac:dyDescent="0.25">
      <c r="A241" s="413">
        <f t="shared" si="57"/>
        <v>202205021017</v>
      </c>
      <c r="B241" s="274" t="s">
        <v>622</v>
      </c>
      <c r="C241" s="196">
        <f>VLOOKUP(B241,'KPI GROUP TUGAS POKOK'!$C:$D,2,FALSE)</f>
        <v>20220400449</v>
      </c>
      <c r="D241" s="158" t="s">
        <v>3110</v>
      </c>
      <c r="E241" s="1" t="str">
        <f>VLOOKUP(D241,'MASTER POSITION'!$A:$B,2,FALSE)</f>
        <v>504404609119603830</v>
      </c>
      <c r="F241" s="369" t="str">
        <f t="shared" si="76"/>
        <v>Mengembangkan ResearchandDevelopment teknologi infrastruktur server, perangkat kritikal DC/DRC dan database  serta security TIOfficer Engineer Hardware</v>
      </c>
      <c r="G241" s="369" t="str">
        <f t="shared" si="55"/>
        <v xml:space="preserve">INSERT INTO `hr_kpi_group_position` (`KPI_GROUP_POSITION_ID`, `KPI_GROUP_ID`, `POSITION_ID`) VALUES ('202205021017', '20220400449', '504404609119603830'); </v>
      </c>
    </row>
    <row r="242" spans="1:7" ht="15.75" customHeight="1" x14ac:dyDescent="0.25">
      <c r="A242" s="413">
        <f t="shared" si="57"/>
        <v>202205021018</v>
      </c>
      <c r="B242" s="481" t="s">
        <v>624</v>
      </c>
      <c r="C242" s="196">
        <f>VLOOKUP(B242,'KPI GROUP TUGAS POKOK'!$C:$D,2,FALSE)</f>
        <v>20220400450</v>
      </c>
      <c r="D242" s="158" t="s">
        <v>3110</v>
      </c>
      <c r="E242" s="1" t="str">
        <f>VLOOKUP(D242,'MASTER POSITION'!$A:$B,2,FALSE)</f>
        <v>504404609119603830</v>
      </c>
      <c r="F242" s="369" t="str">
        <f t="shared" si="76"/>
        <v>Meningkatkan pemeliharaan perangkat keras/lunak dan sistem operasi (OS) secara berkalaOfficer Engineer Hardware</v>
      </c>
      <c r="G242" s="369" t="str">
        <f t="shared" si="55"/>
        <v xml:space="preserve">INSERT INTO `hr_kpi_group_position` (`KPI_GROUP_POSITION_ID`, `KPI_GROUP_ID`, `POSITION_ID`) VALUES ('202205021018', '20220400450', '504404609119603830'); </v>
      </c>
    </row>
    <row r="243" spans="1:7" ht="15.75" customHeight="1" x14ac:dyDescent="0.25">
      <c r="A243" s="413">
        <f t="shared" si="57"/>
        <v>202205021019</v>
      </c>
      <c r="B243" s="76" t="s">
        <v>800</v>
      </c>
      <c r="C243" s="196">
        <f>VLOOKUP(B243,'KPI GROUP TUGAS POKOK'!$C:$D,2,FALSE)</f>
        <v>20220400604</v>
      </c>
      <c r="D243" s="3" t="s">
        <v>3112</v>
      </c>
      <c r="E243" s="1" t="str">
        <f>VLOOKUP(D243,'MASTER POSITION'!$A:$B,2,FALSE)</f>
        <v>504404609119903699</v>
      </c>
      <c r="F243" s="369" t="str">
        <f t="shared" ref="F243:F244" si="77">_xlfn.CONCAT(B243,D243)</f>
        <v>Mengoptimalkan operasional dan capacity planning dari Data Center dan  Data Recovery Center (DRC)Kepala Bagian Operasional, Help Desk &amp; Data Center</v>
      </c>
      <c r="G243" s="369" t="str">
        <f t="shared" si="55"/>
        <v xml:space="preserve">INSERT INTO `hr_kpi_group_position` (`KPI_GROUP_POSITION_ID`, `KPI_GROUP_ID`, `POSITION_ID`) VALUES ('202205021019', '20220400604', '504404609119903699'); </v>
      </c>
    </row>
    <row r="244" spans="1:7" ht="15.75" customHeight="1" x14ac:dyDescent="0.25">
      <c r="A244" s="413">
        <f t="shared" si="57"/>
        <v>202205021020</v>
      </c>
      <c r="B244" s="476" t="s">
        <v>801</v>
      </c>
      <c r="C244" s="196">
        <f>VLOOKUP(B244,'KPI GROUP TUGAS POKOK'!$C:$D,2,FALSE)</f>
        <v>20220400605</v>
      </c>
      <c r="D244" s="3" t="s">
        <v>3112</v>
      </c>
      <c r="E244" s="1" t="str">
        <f>VLOOKUP(D244,'MASTER POSITION'!$A:$B,2,FALSE)</f>
        <v>504404609119903699</v>
      </c>
      <c r="F244" s="369" t="str">
        <f t="shared" si="77"/>
        <v>Memastikan eskalasi permasalahan operation support, data center dan user support secara efektif dan efisienKepala Bagian Operasional, Help Desk &amp; Data Center</v>
      </c>
      <c r="G244" s="369" t="str">
        <f t="shared" si="55"/>
        <v xml:space="preserve">INSERT INTO `hr_kpi_group_position` (`KPI_GROUP_POSITION_ID`, `KPI_GROUP_ID`, `POSITION_ID`) VALUES ('202205021020', '20220400605', '504404609119903699'); </v>
      </c>
    </row>
    <row r="245" spans="1:7" ht="15.75" customHeight="1" x14ac:dyDescent="0.25">
      <c r="A245" s="413">
        <f t="shared" si="57"/>
        <v>202205021021</v>
      </c>
      <c r="B245" s="479" t="s">
        <v>626</v>
      </c>
      <c r="C245" s="196">
        <f>VLOOKUP(B245,'KPI GROUP TUGAS POKOK'!$C:$D,2,FALSE)</f>
        <v>20220400451</v>
      </c>
      <c r="D245" s="158" t="s">
        <v>3114</v>
      </c>
      <c r="E245" s="1" t="str">
        <f>VLOOKUP(D245,'MASTER POSITION'!$A:$B,2,FALSE)</f>
        <v>504404609127552624</v>
      </c>
      <c r="F245" s="369" t="str">
        <f t="shared" ref="F245:F247" si="78">_xlfn.CONCAT(B245,D245)</f>
        <v>Mengoptimalkan pelaksanaan dan evaluasi capacity planning perangkat keras dan server pada Data Center dan Data Recovery CenterOfficer Operasional, Engineer Help Desk</v>
      </c>
      <c r="G245" s="369" t="str">
        <f t="shared" si="55"/>
        <v xml:space="preserve">INSERT INTO `hr_kpi_group_position` (`KPI_GROUP_POSITION_ID`, `KPI_GROUP_ID`, `POSITION_ID`) VALUES ('202205021021', '20220400451', '504404609127552624'); </v>
      </c>
    </row>
    <row r="246" spans="1:7" ht="15.75" customHeight="1" x14ac:dyDescent="0.25">
      <c r="A246" s="413">
        <f t="shared" si="57"/>
        <v>202205021022</v>
      </c>
      <c r="B246" s="9" t="s">
        <v>628</v>
      </c>
      <c r="C246" s="196">
        <f>VLOOKUP(B246,'KPI GROUP TUGAS POKOK'!$C:$D,2,FALSE)</f>
        <v>20220400452</v>
      </c>
      <c r="D246" s="158" t="s">
        <v>3114</v>
      </c>
      <c r="E246" s="1" t="str">
        <f>VLOOKUP(D246,'MASTER POSITION'!$A:$B,2,FALSE)</f>
        <v>504404609127552624</v>
      </c>
      <c r="F246" s="369" t="str">
        <f t="shared" si="78"/>
        <v>Meningkatkan inquiry, investigasi
dan diagnostik terkait kelemahan sistem core/non core bankingOfficer Operasional, Engineer Help Desk</v>
      </c>
      <c r="G246" s="369" t="str">
        <f t="shared" si="55"/>
        <v xml:space="preserve">INSERT INTO `hr_kpi_group_position` (`KPI_GROUP_POSITION_ID`, `KPI_GROUP_ID`, `POSITION_ID`) VALUES ('202205021022', '20220400452', '504404609127552624'); </v>
      </c>
    </row>
    <row r="247" spans="1:7" ht="15.75" customHeight="1" x14ac:dyDescent="0.25">
      <c r="A247" s="413">
        <f t="shared" si="57"/>
        <v>202205021023</v>
      </c>
      <c r="B247" s="9" t="s">
        <v>630</v>
      </c>
      <c r="C247" s="196">
        <f>VLOOKUP(B247,'KPI GROUP TUGAS POKOK'!$C:$D,2,FALSE)</f>
        <v>20220400453</v>
      </c>
      <c r="D247" s="158" t="s">
        <v>3114</v>
      </c>
      <c r="E247" s="1" t="str">
        <f>VLOOKUP(D247,'MASTER POSITION'!$A:$B,2,FALSE)</f>
        <v>504404609127552624</v>
      </c>
      <c r="F247" s="369" t="str">
        <f t="shared" si="78"/>
        <v>Mengoptimalkan aktivitas UAT (User Acceptance Test)  secara efektif dan efisienOfficer Operasional, Engineer Help Desk</v>
      </c>
      <c r="G247" s="369" t="str">
        <f t="shared" si="55"/>
        <v xml:space="preserve">INSERT INTO `hr_kpi_group_position` (`KPI_GROUP_POSITION_ID`, `KPI_GROUP_ID`, `POSITION_ID`) VALUES ('202205021023', '20220400453', '504404609127552624'); </v>
      </c>
    </row>
    <row r="248" spans="1:7" ht="15.75" customHeight="1" x14ac:dyDescent="0.25">
      <c r="A248" s="413">
        <f t="shared" si="57"/>
        <v>202205021024</v>
      </c>
      <c r="B248" s="10" t="s">
        <v>632</v>
      </c>
      <c r="C248" s="196">
        <f>VLOOKUP(B248,'KPI GROUP TUGAS POKOK'!$C:$D,2,FALSE)</f>
        <v>20220400454</v>
      </c>
      <c r="D248" s="158" t="s">
        <v>4097</v>
      </c>
      <c r="E248" s="1" t="str">
        <f>VLOOKUP(D248,'MASTER POSITION'!$A:$B,2,FALSE)</f>
        <v>504404609127702906</v>
      </c>
      <c r="F248" s="369" t="str">
        <f t="shared" ref="F248:F251" si="79">_xlfn.CONCAT(B248,D248)</f>
        <v>Meningkatkan pemeliharaan perangkat keras dan sarana penunjang di Data Center dan Disaster Recovery CenterOfficer Engineer Data center</v>
      </c>
      <c r="G248" s="369" t="str">
        <f t="shared" si="55"/>
        <v xml:space="preserve">INSERT INTO `hr_kpi_group_position` (`KPI_GROUP_POSITION_ID`, `KPI_GROUP_ID`, `POSITION_ID`) VALUES ('202205021024', '20220400454', '504404609127702906'); </v>
      </c>
    </row>
    <row r="249" spans="1:7" ht="15.75" customHeight="1" x14ac:dyDescent="0.25">
      <c r="A249" s="413">
        <f t="shared" si="57"/>
        <v>202205021025</v>
      </c>
      <c r="B249" s="480" t="s">
        <v>4098</v>
      </c>
      <c r="C249" s="196">
        <f>VLOOKUP(B249,'KPI GROUP TUGAS POKOK'!$C:$D,2,FALSE)</f>
        <v>20220400604</v>
      </c>
      <c r="D249" s="158" t="s">
        <v>4097</v>
      </c>
      <c r="E249" s="1" t="str">
        <f>VLOOKUP(D249,'MASTER POSITION'!$A:$B,2,FALSE)</f>
        <v>504404609127702906</v>
      </c>
      <c r="F249" s="369" t="str">
        <f t="shared" si="79"/>
        <v>Mengoptimalkan operasional dan capacity planning dari Data Center dan  Data Recovery Center (DRC)Officer Engineer Data center</v>
      </c>
      <c r="G249" s="369" t="str">
        <f t="shared" si="55"/>
        <v xml:space="preserve">INSERT INTO `hr_kpi_group_position` (`KPI_GROUP_POSITION_ID`, `KPI_GROUP_ID`, `POSITION_ID`) VALUES ('202205021025', '20220400604', '504404609127702906'); </v>
      </c>
    </row>
    <row r="250" spans="1:7" ht="15.75" customHeight="1" x14ac:dyDescent="0.25">
      <c r="A250" s="413">
        <f t="shared" si="57"/>
        <v>202205021026</v>
      </c>
      <c r="B250" s="280" t="s">
        <v>634</v>
      </c>
      <c r="C250" s="196">
        <f>VLOOKUP(B250,'KPI GROUP TUGAS POKOK'!$C:$D,2,FALSE)</f>
        <v>20220400455</v>
      </c>
      <c r="D250" s="158" t="s">
        <v>4097</v>
      </c>
      <c r="E250" s="1" t="str">
        <f>VLOOKUP(D250,'MASTER POSITION'!$A:$B,2,FALSE)</f>
        <v>504404609127702906</v>
      </c>
      <c r="F250" s="369" t="str">
        <f t="shared" si="79"/>
        <v>Mengoptimalkan change control management   atas pengelolaan perangkat keras, OS dan infrastruktur komunikasi TI bankOfficer Engineer Data center</v>
      </c>
      <c r="G250" s="369" t="str">
        <f t="shared" si="55"/>
        <v xml:space="preserve">INSERT INTO `hr_kpi_group_position` (`KPI_GROUP_POSITION_ID`, `KPI_GROUP_ID`, `POSITION_ID`) VALUES ('202205021026', '20220400455', '504404609127702906'); </v>
      </c>
    </row>
    <row r="251" spans="1:7" ht="15.75" customHeight="1" x14ac:dyDescent="0.25">
      <c r="A251" s="413">
        <f t="shared" si="57"/>
        <v>202205021027</v>
      </c>
      <c r="B251" s="483" t="s">
        <v>636</v>
      </c>
      <c r="C251" s="196">
        <f>VLOOKUP(B251,'KPI GROUP TUGAS POKOK'!$C:$D,2,FALSE)</f>
        <v>20220400456</v>
      </c>
      <c r="D251" s="158" t="s">
        <v>4097</v>
      </c>
      <c r="E251" s="1" t="str">
        <f>VLOOKUP(D251,'MASTER POSITION'!$A:$B,2,FALSE)</f>
        <v>504404609127702906</v>
      </c>
      <c r="F251" s="369" t="str">
        <f t="shared" si="79"/>
        <v>Mengembangkan kebijakan dan prosedur terkait Data Center dan DRCOfficer Engineer Data center</v>
      </c>
      <c r="G251" s="369" t="str">
        <f t="shared" si="55"/>
        <v xml:space="preserve">INSERT INTO `hr_kpi_group_position` (`KPI_GROUP_POSITION_ID`, `KPI_GROUP_ID`, `POSITION_ID`) VALUES ('202205021027', '20220400456', '504404609127702906'); </v>
      </c>
    </row>
    <row r="252" spans="1:7" ht="15.75" customHeight="1" x14ac:dyDescent="0.25">
      <c r="A252" s="413">
        <f t="shared" si="57"/>
        <v>202205021028</v>
      </c>
      <c r="B252" s="479" t="s">
        <v>638</v>
      </c>
      <c r="C252" s="196">
        <f>VLOOKUP(B252,'KPI GROUP TUGAS POKOK'!$C:$D,2,FALSE)</f>
        <v>20220400457</v>
      </c>
      <c r="D252" s="3" t="s">
        <v>3100</v>
      </c>
      <c r="E252" s="1" t="str">
        <f>VLOOKUP(D252,'MASTER POSITION'!$A:$B,2,FALSE)</f>
        <v>504404609115990618</v>
      </c>
      <c r="F252" s="369" t="str">
        <f t="shared" ref="F252" si="80">_xlfn.CONCAT(B252,D252)</f>
        <v>Mengoptimalkan pasca implementasi core/non core system banking/middleware untuk internal dan eksternalKepala Bagian Pengembangan Aplikasi</v>
      </c>
      <c r="G252" s="369" t="str">
        <f t="shared" si="55"/>
        <v xml:space="preserve">INSERT INTO `hr_kpi_group_position` (`KPI_GROUP_POSITION_ID`, `KPI_GROUP_ID`, `POSITION_ID`) VALUES ('202205021028', '20220400457', '504404609115990618'); </v>
      </c>
    </row>
    <row r="253" spans="1:7" ht="15.75" customHeight="1" x14ac:dyDescent="0.25">
      <c r="A253" s="413">
        <f t="shared" si="57"/>
        <v>202205021029</v>
      </c>
      <c r="B253" s="480" t="s">
        <v>640</v>
      </c>
      <c r="C253" s="196">
        <f>VLOOKUP(B253,'KPI GROUP TUGAS POKOK'!$C:$D,2,FALSE)</f>
        <v>20220400458</v>
      </c>
      <c r="D253" s="158" t="s">
        <v>3371</v>
      </c>
      <c r="E253" s="1" t="str">
        <f>VLOOKUP(D253,'MASTER POSITION'!$A:$B,2,FALSE)</f>
        <v>504404768939918285</v>
      </c>
      <c r="F253" s="369" t="str">
        <f t="shared" ref="F253:F254" si="81">_xlfn.CONCAT(B253,D253)</f>
        <v>Mengoptimalkan pasca implementasi core system banking untuk internal dan eksternalOfficer Core Banking</v>
      </c>
      <c r="G253" s="369" t="str">
        <f t="shared" si="55"/>
        <v xml:space="preserve">INSERT INTO `hr_kpi_group_position` (`KPI_GROUP_POSITION_ID`, `KPI_GROUP_ID`, `POSITION_ID`) VALUES ('202205021029', '20220400458', '504404768939918285'); </v>
      </c>
    </row>
    <row r="254" spans="1:7" ht="15.75" customHeight="1" x14ac:dyDescent="0.25">
      <c r="A254" s="413">
        <f t="shared" si="57"/>
        <v>202205021030</v>
      </c>
      <c r="B254" s="9" t="s">
        <v>288</v>
      </c>
      <c r="C254" s="196">
        <f>VLOOKUP(B254,'KPI GROUP TUGAS POKOK'!$C:$D,2,FALSE)</f>
        <v>20220400596</v>
      </c>
      <c r="D254" s="158" t="s">
        <v>3371</v>
      </c>
      <c r="E254" s="1" t="str">
        <f>VLOOKUP(D254,'MASTER POSITION'!$A:$B,2,FALSE)</f>
        <v>504404768939918285</v>
      </c>
      <c r="F254" s="369" t="str">
        <f t="shared" si="81"/>
        <v>Mengembangkan kebijakan dan prosedur teknologi informasi bankOfficer Core Banking</v>
      </c>
      <c r="G254" s="369" t="str">
        <f t="shared" si="55"/>
        <v xml:space="preserve">INSERT INTO `hr_kpi_group_position` (`KPI_GROUP_POSITION_ID`, `KPI_GROUP_ID`, `POSITION_ID`) VALUES ('202205021030', '20220400596', '504404768939918285'); </v>
      </c>
    </row>
    <row r="255" spans="1:7" ht="15.75" customHeight="1" x14ac:dyDescent="0.25">
      <c r="A255" s="413">
        <f t="shared" si="57"/>
        <v>202205021031</v>
      </c>
      <c r="B255" s="480" t="s">
        <v>642</v>
      </c>
      <c r="C255" s="196">
        <f>VLOOKUP(B255,'KPI GROUP TUGAS POKOK'!$C:$D,2,FALSE)</f>
        <v>20220400459</v>
      </c>
      <c r="D255" s="158" t="s">
        <v>3373</v>
      </c>
      <c r="E255" s="1" t="str">
        <f>VLOOKUP(D255,'MASTER POSITION'!$A:$B,2,FALSE)</f>
        <v>504404768939961244</v>
      </c>
      <c r="F255" s="369" t="str">
        <f t="shared" ref="F255" si="82">_xlfn.CONCAT(B255,D255)</f>
        <v>Mengoptimalkan pasca implementasi non core system banking untuk internal dan eksternalOfficer Non Core Banking</v>
      </c>
      <c r="G255" s="369" t="str">
        <f t="shared" si="55"/>
        <v xml:space="preserve">INSERT INTO `hr_kpi_group_position` (`KPI_GROUP_POSITION_ID`, `KPI_GROUP_ID`, `POSITION_ID`) VALUES ('202205021031', '20220400459', '504404768939961244'); </v>
      </c>
    </row>
    <row r="256" spans="1:7" ht="15.75" customHeight="1" x14ac:dyDescent="0.25">
      <c r="A256" s="413">
        <f t="shared" si="57"/>
        <v>202205021032</v>
      </c>
      <c r="B256" s="9" t="s">
        <v>288</v>
      </c>
      <c r="C256" s="196">
        <f>VLOOKUP(B256,'KPI GROUP TUGAS POKOK'!$C:$D,2,FALSE)</f>
        <v>20220400596</v>
      </c>
      <c r="D256" s="158" t="s">
        <v>3373</v>
      </c>
      <c r="E256" s="1" t="str">
        <f>VLOOKUP(D256,'MASTER POSITION'!$A:$B,2,FALSE)</f>
        <v>504404768939961244</v>
      </c>
      <c r="F256" s="369" t="str">
        <f t="shared" ref="F256" si="83">_xlfn.CONCAT(B256,D256)</f>
        <v>Mengembangkan kebijakan dan prosedur teknologi informasi bankOfficer Non Core Banking</v>
      </c>
      <c r="G256" s="369" t="str">
        <f t="shared" si="55"/>
        <v xml:space="preserve">INSERT INTO `hr_kpi_group_position` (`KPI_GROUP_POSITION_ID`, `KPI_GROUP_ID`, `POSITION_ID`) VALUES ('202205021032', '20220400596', '504404768939961244'); </v>
      </c>
    </row>
    <row r="257" spans="1:7" ht="15.75" customHeight="1" x14ac:dyDescent="0.25">
      <c r="A257" s="413">
        <f t="shared" si="57"/>
        <v>202205021033</v>
      </c>
      <c r="B257" s="480" t="s">
        <v>644</v>
      </c>
      <c r="C257" s="196">
        <f>VLOOKUP(B257,'KPI GROUP TUGAS POKOK'!$C:$D,2,FALSE)</f>
        <v>20220400460</v>
      </c>
      <c r="D257" s="158" t="s">
        <v>3375</v>
      </c>
      <c r="E257" s="1" t="str">
        <f>VLOOKUP(D257,'MASTER POSITION'!$A:$B,2,FALSE)</f>
        <v>504404768940042358</v>
      </c>
      <c r="F257" s="369" t="str">
        <f t="shared" ref="F257:F258" si="84">_xlfn.CONCAT(B257,D257)</f>
        <v>Mengoptimalkan pasca implementasi sistem middleware untuk internal dan eksternalOfficer Middleware</v>
      </c>
      <c r="G257" s="369" t="str">
        <f t="shared" si="55"/>
        <v xml:space="preserve">INSERT INTO `hr_kpi_group_position` (`KPI_GROUP_POSITION_ID`, `KPI_GROUP_ID`, `POSITION_ID`) VALUES ('202205021033', '20220400460', '504404768940042358'); </v>
      </c>
    </row>
    <row r="258" spans="1:7" ht="15.75" customHeight="1" x14ac:dyDescent="0.25">
      <c r="A258" s="413">
        <f t="shared" si="57"/>
        <v>202205021034</v>
      </c>
      <c r="B258" s="9" t="s">
        <v>288</v>
      </c>
      <c r="C258" s="196">
        <f>VLOOKUP(B258,'KPI GROUP TUGAS POKOK'!$C:$D,2,FALSE)</f>
        <v>20220400596</v>
      </c>
      <c r="D258" s="158" t="s">
        <v>3375</v>
      </c>
      <c r="E258" s="1" t="str">
        <f>VLOOKUP(D258,'MASTER POSITION'!$A:$B,2,FALSE)</f>
        <v>504404768940042358</v>
      </c>
      <c r="F258" s="369" t="str">
        <f t="shared" si="84"/>
        <v>Mengembangkan kebijakan dan prosedur teknologi informasi bankOfficer Middleware</v>
      </c>
      <c r="G258" s="369" t="str">
        <f t="shared" si="55"/>
        <v xml:space="preserve">INSERT INTO `hr_kpi_group_position` (`KPI_GROUP_POSITION_ID`, `KPI_GROUP_ID`, `POSITION_ID`) VALUES ('202205021034', '20220400596', '504404768940042358'); </v>
      </c>
    </row>
    <row r="259" spans="1:7" ht="15.75" customHeight="1" x14ac:dyDescent="0.25">
      <c r="A259" s="413">
        <f t="shared" si="57"/>
        <v>202205021035</v>
      </c>
      <c r="B259" s="476" t="s">
        <v>802</v>
      </c>
      <c r="C259" s="196">
        <f>VLOOKUP(B259,'KPI GROUP TUGAS POKOK'!$C:$D,2,FALSE)</f>
        <v>20220400606</v>
      </c>
      <c r="D259" s="3" t="s">
        <v>4101</v>
      </c>
      <c r="E259" s="1" t="str">
        <f>VLOOKUP(D259,'MASTER POSITION'!$A:$B,2,FALSE)</f>
        <v>504404768939088886</v>
      </c>
      <c r="F259" s="369" t="str">
        <f t="shared" ref="F259" si="85">_xlfn.CONCAT(B259,D259)</f>
        <v>Mengoptimalkan pelaksanaan dan evaluasi pasca implementasi sistem teknologi informasi bank berbasis value added servicesKepala Bagian Pengembangan Value Added Services</v>
      </c>
      <c r="G259" s="369" t="str">
        <f t="shared" ref="G259:G322" si="86">"INSERT INTO `hr_kpi_group_position` (`KPI_GROUP_POSITION_ID`, `KPI_GROUP_ID`, `POSITION_ID`) VALUES ('"&amp;A259&amp;"', '"&amp;C259&amp;"', '"&amp;E259&amp;"'); "</f>
        <v xml:space="preserve">INSERT INTO `hr_kpi_group_position` (`KPI_GROUP_POSITION_ID`, `KPI_GROUP_ID`, `POSITION_ID`) VALUES ('202205021035', '20220400606', '504404768939088886'); </v>
      </c>
    </row>
    <row r="260" spans="1:7" ht="15.75" customHeight="1" x14ac:dyDescent="0.25">
      <c r="A260" s="413">
        <f t="shared" si="57"/>
        <v>202205021036</v>
      </c>
      <c r="B260" s="10" t="s">
        <v>802</v>
      </c>
      <c r="C260" s="196">
        <f>VLOOKUP(B260,'KPI GROUP TUGAS POKOK'!$C:$D,2,FALSE)</f>
        <v>20220400606</v>
      </c>
      <c r="D260" s="158" t="s">
        <v>3377</v>
      </c>
      <c r="E260" s="1" t="str">
        <f>VLOOKUP(D260,'MASTER POSITION'!$A:$B,2,FALSE)</f>
        <v>504404768940268186</v>
      </c>
      <c r="F260" s="369" t="str">
        <f t="shared" ref="F260" si="87">_xlfn.CONCAT(B260,D260)</f>
        <v>Mengoptimalkan pelaksanaan dan evaluasi pasca implementasi sistem teknologi informasi bank berbasis value added servicesOfficer Internal Business Analyst</v>
      </c>
      <c r="G260" s="369" t="str">
        <f t="shared" si="86"/>
        <v xml:space="preserve">INSERT INTO `hr_kpi_group_position` (`KPI_GROUP_POSITION_ID`, `KPI_GROUP_ID`, `POSITION_ID`) VALUES ('202205021036', '20220400606', '504404768940268186'); </v>
      </c>
    </row>
    <row r="261" spans="1:7" ht="15.75" customHeight="1" x14ac:dyDescent="0.25">
      <c r="A261" s="413">
        <f t="shared" ref="A261:A324" si="88">A260 +1</f>
        <v>202205021037</v>
      </c>
      <c r="B261" s="477" t="s">
        <v>324</v>
      </c>
      <c r="C261" s="196">
        <f>VLOOKUP(B261,'KPI GROUP TUGAS POKOK'!$C:$D,2,FALSE)</f>
        <v>20220400607</v>
      </c>
      <c r="D261" s="158" t="s">
        <v>3377</v>
      </c>
      <c r="E261" s="1" t="str">
        <f>VLOOKUP(D261,'MASTER POSITION'!$A:$B,2,FALSE)</f>
        <v>504404768940268186</v>
      </c>
      <c r="F261" s="369" t="str">
        <f t="shared" ref="F261:F262" si="89">_xlfn.CONCAT(B261,D261)</f>
        <v>Mengembangkan kebijakan dan prosedur teknologi informasi bank berbasis value added servicesOfficer Internal Business Analyst</v>
      </c>
      <c r="G261" s="369" t="str">
        <f t="shared" si="86"/>
        <v xml:space="preserve">INSERT INTO `hr_kpi_group_position` (`KPI_GROUP_POSITION_ID`, `KPI_GROUP_ID`, `POSITION_ID`) VALUES ('202205021037', '20220400607', '504404768940268186'); </v>
      </c>
    </row>
    <row r="262" spans="1:7" ht="15.75" customHeight="1" x14ac:dyDescent="0.25">
      <c r="A262" s="413">
        <f t="shared" si="88"/>
        <v>202205021038</v>
      </c>
      <c r="B262" s="10" t="s">
        <v>4100</v>
      </c>
      <c r="C262" s="196">
        <f>VLOOKUP(B262,'KPI GROUP TUGAS POKOK'!$C:$D,2,FALSE)</f>
        <v>20220400608</v>
      </c>
      <c r="D262" s="158" t="s">
        <v>3377</v>
      </c>
      <c r="E262" s="1" t="str">
        <f>VLOOKUP(D262,'MASTER POSITION'!$A:$B,2,FALSE)</f>
        <v>504404768940268186</v>
      </c>
      <c r="F262" s="369" t="str">
        <f t="shared" si="89"/>
        <v>Mengoptimalkan Research  and Development  pada sistem teknologi  bankOfficer Internal Business Analyst</v>
      </c>
      <c r="G262" s="369" t="str">
        <f t="shared" si="86"/>
        <v xml:space="preserve">INSERT INTO `hr_kpi_group_position` (`KPI_GROUP_POSITION_ID`, `KPI_GROUP_ID`, `POSITION_ID`) VALUES ('202205021038', '20220400608', '504404768940268186'); </v>
      </c>
    </row>
    <row r="263" spans="1:7" ht="15.75" customHeight="1" x14ac:dyDescent="0.25">
      <c r="A263" s="413">
        <f t="shared" si="88"/>
        <v>202205021039</v>
      </c>
      <c r="B263" s="10" t="s">
        <v>802</v>
      </c>
      <c r="C263" s="196">
        <f>VLOOKUP(B263,'KPI GROUP TUGAS POKOK'!$C:$D,2,FALSE)</f>
        <v>20220400606</v>
      </c>
      <c r="D263" s="158" t="s">
        <v>3379</v>
      </c>
      <c r="E263" s="1" t="str">
        <f>VLOOKUP(D263,'MASTER POSITION'!$A:$B,2,FALSE)</f>
        <v>504404768940306377</v>
      </c>
      <c r="F263" s="369" t="str">
        <f t="shared" ref="F263:F265" si="90">_xlfn.CONCAT(B263,D263)</f>
        <v>Mengoptimalkan pelaksanaan dan evaluasi pasca implementasi sistem teknologi informasi bank berbasis value added servicesOfficer Eksternal Business Analyst</v>
      </c>
      <c r="G263" s="369" t="str">
        <f t="shared" si="86"/>
        <v xml:space="preserve">INSERT INTO `hr_kpi_group_position` (`KPI_GROUP_POSITION_ID`, `KPI_GROUP_ID`, `POSITION_ID`) VALUES ('202205021039', '20220400606', '504404768940306377'); </v>
      </c>
    </row>
    <row r="264" spans="1:7" ht="15.75" customHeight="1" x14ac:dyDescent="0.25">
      <c r="A264" s="413">
        <f t="shared" si="88"/>
        <v>202205021040</v>
      </c>
      <c r="B264" s="477" t="s">
        <v>324</v>
      </c>
      <c r="C264" s="196">
        <f>VLOOKUP(B264,'KPI GROUP TUGAS POKOK'!$C:$D,2,FALSE)</f>
        <v>20220400607</v>
      </c>
      <c r="D264" s="158" t="s">
        <v>3379</v>
      </c>
      <c r="E264" s="1" t="str">
        <f>VLOOKUP(D264,'MASTER POSITION'!$A:$B,2,FALSE)</f>
        <v>504404768940306377</v>
      </c>
      <c r="F264" s="369" t="str">
        <f t="shared" si="90"/>
        <v>Mengembangkan kebijakan dan prosedur teknologi informasi bank berbasis value added servicesOfficer Eksternal Business Analyst</v>
      </c>
      <c r="G264" s="369" t="str">
        <f t="shared" si="86"/>
        <v xml:space="preserve">INSERT INTO `hr_kpi_group_position` (`KPI_GROUP_POSITION_ID`, `KPI_GROUP_ID`, `POSITION_ID`) VALUES ('202205021040', '20220400607', '504404768940306377'); </v>
      </c>
    </row>
    <row r="265" spans="1:7" ht="15.75" customHeight="1" x14ac:dyDescent="0.25">
      <c r="A265" s="413">
        <f t="shared" si="88"/>
        <v>202205021041</v>
      </c>
      <c r="B265" s="10" t="s">
        <v>4100</v>
      </c>
      <c r="C265" s="196">
        <f>VLOOKUP(B265,'KPI GROUP TUGAS POKOK'!$C:$D,2,FALSE)</f>
        <v>20220400608</v>
      </c>
      <c r="D265" s="158" t="s">
        <v>3379</v>
      </c>
      <c r="E265" s="1" t="str">
        <f>VLOOKUP(D265,'MASTER POSITION'!$A:$B,2,FALSE)</f>
        <v>504404768940306377</v>
      </c>
      <c r="F265" s="369" t="str">
        <f t="shared" si="90"/>
        <v>Mengoptimalkan Research  and Development  pada sistem teknologi  bankOfficer Eksternal Business Analyst</v>
      </c>
      <c r="G265" s="369" t="str">
        <f t="shared" si="86"/>
        <v xml:space="preserve">INSERT INTO `hr_kpi_group_position` (`KPI_GROUP_POSITION_ID`, `KPI_GROUP_ID`, `POSITION_ID`) VALUES ('202205021041', '20220400608', '504404768940306377'); </v>
      </c>
    </row>
    <row r="266" spans="1:7" ht="15.75" customHeight="1" x14ac:dyDescent="0.25">
      <c r="A266" s="413">
        <f t="shared" si="88"/>
        <v>202205021042</v>
      </c>
      <c r="B266" s="10" t="s">
        <v>802</v>
      </c>
      <c r="C266" s="196">
        <f>VLOOKUP(B266,'KPI GROUP TUGAS POKOK'!$C:$D,2,FALSE)</f>
        <v>20220400606</v>
      </c>
      <c r="D266" s="158" t="s">
        <v>3322</v>
      </c>
      <c r="E266" s="1" t="str">
        <f>VLOOKUP(D266,'MASTER POSITION'!$A:$B,2,FALSE)</f>
        <v>504404745868956686</v>
      </c>
      <c r="F266" s="369" t="str">
        <f t="shared" ref="F266:F268" si="91">_xlfn.CONCAT(B266,D266)</f>
        <v>Mengoptimalkan pelaksanaan dan evaluasi pasca implementasi sistem teknologi informasi bank berbasis value added servicesOfficer Management Information System (MIS)</v>
      </c>
      <c r="G266" s="369" t="str">
        <f t="shared" si="86"/>
        <v xml:space="preserve">INSERT INTO `hr_kpi_group_position` (`KPI_GROUP_POSITION_ID`, `KPI_GROUP_ID`, `POSITION_ID`) VALUES ('202205021042', '20220400606', '504404745868956686'); </v>
      </c>
    </row>
    <row r="267" spans="1:7" ht="15.75" customHeight="1" x14ac:dyDescent="0.25">
      <c r="A267" s="413">
        <f t="shared" si="88"/>
        <v>202205021043</v>
      </c>
      <c r="B267" s="477" t="s">
        <v>324</v>
      </c>
      <c r="C267" s="196">
        <f>VLOOKUP(B267,'KPI GROUP TUGAS POKOK'!$C:$D,2,FALSE)</f>
        <v>20220400607</v>
      </c>
      <c r="D267" s="158" t="s">
        <v>3322</v>
      </c>
      <c r="E267" s="1" t="str">
        <f>VLOOKUP(D267,'MASTER POSITION'!$A:$B,2,FALSE)</f>
        <v>504404745868956686</v>
      </c>
      <c r="F267" s="369" t="str">
        <f t="shared" si="91"/>
        <v>Mengembangkan kebijakan dan prosedur teknologi informasi bank berbasis value added servicesOfficer Management Information System (MIS)</v>
      </c>
      <c r="G267" s="369" t="str">
        <f t="shared" si="86"/>
        <v xml:space="preserve">INSERT INTO `hr_kpi_group_position` (`KPI_GROUP_POSITION_ID`, `KPI_GROUP_ID`, `POSITION_ID`) VALUES ('202205021043', '20220400607', '504404745868956686'); </v>
      </c>
    </row>
    <row r="268" spans="1:7" ht="15.75" customHeight="1" x14ac:dyDescent="0.25">
      <c r="A268" s="413">
        <f t="shared" si="88"/>
        <v>202205021044</v>
      </c>
      <c r="B268" s="10" t="s">
        <v>4100</v>
      </c>
      <c r="C268" s="196">
        <f>VLOOKUP(B268,'KPI GROUP TUGAS POKOK'!$C:$D,2,FALSE)</f>
        <v>20220400608</v>
      </c>
      <c r="D268" s="158" t="s">
        <v>3322</v>
      </c>
      <c r="E268" s="1" t="str">
        <f>VLOOKUP(D268,'MASTER POSITION'!$A:$B,2,FALSE)</f>
        <v>504404745868956686</v>
      </c>
      <c r="F268" s="369" t="str">
        <f t="shared" si="91"/>
        <v>Mengoptimalkan Research  and Development  pada sistem teknologi  bankOfficer Management Information System (MIS)</v>
      </c>
      <c r="G268" s="369" t="str">
        <f t="shared" si="86"/>
        <v xml:space="preserve">INSERT INTO `hr_kpi_group_position` (`KPI_GROUP_POSITION_ID`, `KPI_GROUP_ID`, `POSITION_ID`) VALUES ('202205021044', '20220400608', '504404745868956686'); </v>
      </c>
    </row>
    <row r="269" spans="1:7" ht="15.75" customHeight="1" x14ac:dyDescent="0.25">
      <c r="A269" s="413">
        <f t="shared" si="88"/>
        <v>202205021045</v>
      </c>
      <c r="B269" s="397" t="s">
        <v>318</v>
      </c>
      <c r="C269" s="196">
        <f>VLOOKUP(B269,'KPI GROUP TUGAS POKOK'!$C:$D,2,FALSE)</f>
        <v>20220400609</v>
      </c>
      <c r="D269" s="370" t="s">
        <v>2319</v>
      </c>
      <c r="E269" s="1" t="str">
        <f>VLOOKUP(D269,'MASTER POSITION'!$A:$B,2,FALSE)</f>
        <v>37001</v>
      </c>
      <c r="F269" s="369" t="str">
        <f t="shared" ref="F269:F270" si="92">_xlfn.CONCAT(B269,D269)</f>
        <v>Memastikan prosedur operasional Kantor Cabang berjalan sesuai ketentuan Kepala Cabang Kelas 1/2</v>
      </c>
      <c r="G269" s="369" t="str">
        <f t="shared" si="86"/>
        <v xml:space="preserve">INSERT INTO `hr_kpi_group_position` (`KPI_GROUP_POSITION_ID`, `KPI_GROUP_ID`, `POSITION_ID`) VALUES ('202205021045', '20220400609', '37001'); </v>
      </c>
    </row>
    <row r="270" spans="1:7" ht="15.75" customHeight="1" x14ac:dyDescent="0.25">
      <c r="A270" s="413">
        <f t="shared" si="88"/>
        <v>202205021046</v>
      </c>
      <c r="B270" s="491" t="s">
        <v>392</v>
      </c>
      <c r="C270" s="196">
        <f>VLOOKUP(B270,'KPI GROUP TUGAS POKOK'!$C:$D,2,FALSE)</f>
        <v>20220400610</v>
      </c>
      <c r="D270" s="370" t="s">
        <v>2319</v>
      </c>
      <c r="E270" s="1" t="str">
        <f>VLOOKUP(D270,'MASTER POSITION'!$A:$B,2,FALSE)</f>
        <v>37001</v>
      </c>
      <c r="F270" s="369" t="str">
        <f t="shared" si="92"/>
        <v>Mengoptimalkan penyelesaian kredit bermasalah Kepala Cabang Kelas 1/2</v>
      </c>
      <c r="G270" s="369" t="str">
        <f t="shared" si="86"/>
        <v xml:space="preserve">INSERT INTO `hr_kpi_group_position` (`KPI_GROUP_POSITION_ID`, `KPI_GROUP_ID`, `POSITION_ID`) VALUES ('202205021046', '20220400610', '37001'); </v>
      </c>
    </row>
    <row r="271" spans="1:7" ht="15.75" customHeight="1" x14ac:dyDescent="0.25">
      <c r="A271" s="413">
        <f t="shared" si="88"/>
        <v>202205021047</v>
      </c>
      <c r="B271" s="490" t="s">
        <v>646</v>
      </c>
      <c r="C271" s="196">
        <f>VLOOKUP(B271,'KPI GROUP TUGAS POKOK'!$C:$D,2,FALSE)</f>
        <v>20220400461</v>
      </c>
      <c r="D271" s="370" t="s">
        <v>2370</v>
      </c>
      <c r="E271" s="1" t="str">
        <f>VLOOKUP(D271,'MASTER POSITION'!$A:$B,2,FALSE)</f>
        <v>37028</v>
      </c>
      <c r="F271" s="369" t="str">
        <f t="shared" ref="F271:F272" si="93">_xlfn.CONCAT(B271,D271)</f>
        <v>Mengoptimalkan operasional pemasaran produk kreditWakil Kepala Cabang Bisnis</v>
      </c>
      <c r="G271" s="369" t="str">
        <f t="shared" si="86"/>
        <v xml:space="preserve">INSERT INTO `hr_kpi_group_position` (`KPI_GROUP_POSITION_ID`, `KPI_GROUP_ID`, `POSITION_ID`) VALUES ('202205021047', '20220400461', '37028'); </v>
      </c>
    </row>
    <row r="272" spans="1:7" ht="15.75" customHeight="1" x14ac:dyDescent="0.25">
      <c r="A272" s="413">
        <f t="shared" si="88"/>
        <v>202205021048</v>
      </c>
      <c r="B272" s="488" t="s">
        <v>330</v>
      </c>
      <c r="C272" s="196">
        <f>VLOOKUP(B272,'KPI GROUP TUGAS POKOK'!$C:$D,2,FALSE)</f>
        <v>20220400611</v>
      </c>
      <c r="D272" s="370" t="s">
        <v>2370</v>
      </c>
      <c r="E272" s="1" t="str">
        <f>VLOOKUP(D272,'MASTER POSITION'!$A:$B,2,FALSE)</f>
        <v>37028</v>
      </c>
      <c r="F272" s="369" t="str">
        <f t="shared" si="93"/>
        <v>Mengoptimalkan operasional pemasaran produk dana dan jasaWakil Kepala Cabang Bisnis</v>
      </c>
      <c r="G272" s="369" t="str">
        <f t="shared" si="86"/>
        <v xml:space="preserve">INSERT INTO `hr_kpi_group_position` (`KPI_GROUP_POSITION_ID`, `KPI_GROUP_ID`, `POSITION_ID`) VALUES ('202205021048', '20220400611', '37028'); </v>
      </c>
    </row>
    <row r="273" spans="1:7" ht="15.75" customHeight="1" x14ac:dyDescent="0.25">
      <c r="A273" s="413">
        <f t="shared" si="88"/>
        <v>202205021049</v>
      </c>
      <c r="B273" t="s">
        <v>332</v>
      </c>
      <c r="C273" s="196">
        <f>VLOOKUP(B273,'KPI GROUP TUGAS POKOK'!$C:$D,2,FALSE)</f>
        <v>20220400612</v>
      </c>
      <c r="D273" s="370" t="s">
        <v>3059</v>
      </c>
      <c r="E273" s="1" t="str">
        <f>VLOOKUP(D273,'MASTER POSITION'!$A:$B,2,FALSE)</f>
        <v>504404599971275546</v>
      </c>
      <c r="F273" s="369" t="str">
        <f t="shared" ref="F273" si="94">_xlfn.CONCAT(B273,D273)</f>
        <v>Mengoptimalkan aktivitas bidang perkreditan di Kantor CabangKepala Bidang Kredit</v>
      </c>
      <c r="G273" s="369" t="str">
        <f t="shared" si="86"/>
        <v xml:space="preserve">INSERT INTO `hr_kpi_group_position` (`KPI_GROUP_POSITION_ID`, `KPI_GROUP_ID`, `POSITION_ID`) VALUES ('202205021049', '20220400612', '504404599971275546'); </v>
      </c>
    </row>
    <row r="274" spans="1:7" ht="15.75" customHeight="1" x14ac:dyDescent="0.25">
      <c r="A274" s="413">
        <f t="shared" si="88"/>
        <v>202205021050</v>
      </c>
      <c r="B274" s="402" t="s">
        <v>648</v>
      </c>
      <c r="C274" s="196">
        <f>VLOOKUP(B274,'KPI GROUP TUGAS POKOK'!$C:$D,2,FALSE)</f>
        <v>20220400462</v>
      </c>
      <c r="D274" s="370" t="s">
        <v>4104</v>
      </c>
      <c r="E274" s="1" t="str">
        <f>VLOOKUP(D274,'MASTER POSITION'!$A:$B,2,FALSE)</f>
        <v>202211160008</v>
      </c>
      <c r="F274" s="369" t="str">
        <f t="shared" ref="F274" si="95">_xlfn.CONCAT(B274,D274)</f>
        <v>Mengoptimalkan pemantauan kualitas penyaluran kredit Pelaksana Analis Kredit</v>
      </c>
      <c r="G274" s="369" t="str">
        <f t="shared" si="86"/>
        <v xml:space="preserve">INSERT INTO `hr_kpi_group_position` (`KPI_GROUP_POSITION_ID`, `KPI_GROUP_ID`, `POSITION_ID`) VALUES ('202205021050', '20220400462', '202211160008'); </v>
      </c>
    </row>
    <row r="275" spans="1:7" ht="15.75" customHeight="1" x14ac:dyDescent="0.25">
      <c r="A275" s="413">
        <f t="shared" si="88"/>
        <v>202205021051</v>
      </c>
      <c r="B275" s="496" t="s">
        <v>352</v>
      </c>
      <c r="C275" s="196">
        <f>VLOOKUP(B275,'KPI GROUP TUGAS POKOK'!$C:$D,2,FALSE)</f>
        <v>20220400625</v>
      </c>
      <c r="D275" s="370" t="s">
        <v>2536</v>
      </c>
      <c r="E275" s="1" t="str">
        <f>VLOOKUP(D275,'MASTER POSITION'!$A:$B,2,FALSE)</f>
        <v>37122</v>
      </c>
      <c r="F275" s="369" t="str">
        <f t="shared" ref="F275:F276" si="96">_xlfn.CONCAT(B275,D275)</f>
        <v>Meningkatkan pertumbuhan kartuKepala Bidang Dana &amp; Jasa</v>
      </c>
      <c r="G275" s="369" t="str">
        <f t="shared" si="86"/>
        <v xml:space="preserve">INSERT INTO `hr_kpi_group_position` (`KPI_GROUP_POSITION_ID`, `KPI_GROUP_ID`, `POSITION_ID`) VALUES ('202205021051', '20220400625', '37122'); </v>
      </c>
    </row>
    <row r="276" spans="1:7" ht="15.75" customHeight="1" x14ac:dyDescent="0.25">
      <c r="A276" s="413">
        <f t="shared" si="88"/>
        <v>202205021052</v>
      </c>
      <c r="B276" s="497" t="s">
        <v>354</v>
      </c>
      <c r="C276" s="196">
        <f>VLOOKUP(B276,'KPI GROUP TUGAS POKOK'!$C:$D,2,FALSE)</f>
        <v>20220400626</v>
      </c>
      <c r="D276" s="370" t="s">
        <v>2536</v>
      </c>
      <c r="E276" s="1" t="str">
        <f>VLOOKUP(D276,'MASTER POSITION'!$A:$B,2,FALSE)</f>
        <v>37122</v>
      </c>
      <c r="F276" s="369" t="str">
        <f t="shared" si="96"/>
        <v>Mengoptimalkan aktivitas bidang dana dan jasa di Kantor CabangKepala Bidang Dana &amp; Jasa</v>
      </c>
      <c r="G276" s="369" t="str">
        <f t="shared" si="86"/>
        <v xml:space="preserve">INSERT INTO `hr_kpi_group_position` (`KPI_GROUP_POSITION_ID`, `KPI_GROUP_ID`, `POSITION_ID`) VALUES ('202205021052', '20220400626', '37122'); </v>
      </c>
    </row>
    <row r="277" spans="1:7" ht="15.75" customHeight="1" x14ac:dyDescent="0.25">
      <c r="A277" s="413">
        <f t="shared" si="88"/>
        <v>202205021053</v>
      </c>
      <c r="B277" s="491" t="s">
        <v>4106</v>
      </c>
      <c r="C277" s="196">
        <f>VLOOKUP(B277,'KPI GROUP TUGAS POKOK'!$C:$D,2,FALSE)</f>
        <v>20220400466</v>
      </c>
      <c r="D277" s="370" t="s">
        <v>2596</v>
      </c>
      <c r="E277" s="1" t="str">
        <f>VLOOKUP(D277,'MASTER POSITION'!$A:$B,2,FALSE)</f>
        <v>110520163</v>
      </c>
      <c r="F277" s="369" t="str">
        <f t="shared" ref="F277" si="97">_xlfn.CONCAT(B277,D277)</f>
        <v>Mengoptimalkan aktivitas cross selling atas produk DPK bankPelaksana Pemasaran Dana &amp; Jasa</v>
      </c>
      <c r="G277" s="369" t="str">
        <f t="shared" si="86"/>
        <v xml:space="preserve">INSERT INTO `hr_kpi_group_position` (`KPI_GROUP_POSITION_ID`, `KPI_GROUP_ID`, `POSITION_ID`) VALUES ('202205021053', '20220400466', '110520163'); </v>
      </c>
    </row>
    <row r="278" spans="1:7" ht="15.75" customHeight="1" x14ac:dyDescent="0.25">
      <c r="A278" s="413">
        <f t="shared" si="88"/>
        <v>202205021054</v>
      </c>
      <c r="B278" s="501" t="s">
        <v>358</v>
      </c>
      <c r="C278" s="196">
        <f>VLOOKUP(B278,'KPI GROUP TUGAS POKOK'!$C:$D,2,FALSE)</f>
        <v>20220400613</v>
      </c>
      <c r="D278" s="370" t="s">
        <v>2372</v>
      </c>
      <c r="E278" s="1" t="str">
        <f>VLOOKUP(D278,'MASTER POSITION'!$A:$B,2,FALSE)</f>
        <v>37029</v>
      </c>
      <c r="F278" s="369" t="str">
        <f t="shared" ref="F278:F283" si="98">_xlfn.CONCAT(B278,D278)</f>
        <v>Memastikan pengelolaan operasional pelayanan dan transaksi tunai dan non tunai kepada nasabah berjalan lancar, aman dan terkendali Wakil Kepala Cabang Operasional</v>
      </c>
      <c r="G278" s="369" t="str">
        <f t="shared" si="86"/>
        <v xml:space="preserve">INSERT INTO `hr_kpi_group_position` (`KPI_GROUP_POSITION_ID`, `KPI_GROUP_ID`, `POSITION_ID`) VALUES ('202205021054', '20220400613', '37029'); </v>
      </c>
    </row>
    <row r="279" spans="1:7" ht="15.75" customHeight="1" x14ac:dyDescent="0.25">
      <c r="A279" s="413">
        <f t="shared" si="88"/>
        <v>202205021055</v>
      </c>
      <c r="B279" s="502" t="s">
        <v>360</v>
      </c>
      <c r="C279" s="196">
        <f>VLOOKUP(B279,'KPI GROUP TUGAS POKOK'!$C:$D,2,FALSE)</f>
        <v>20220400614</v>
      </c>
      <c r="D279" s="370" t="s">
        <v>2372</v>
      </c>
      <c r="E279" s="1" t="str">
        <f>VLOOKUP(D279,'MASTER POSITION'!$A:$B,2,FALSE)</f>
        <v>37029</v>
      </c>
      <c r="F279" s="369" t="str">
        <f t="shared" si="98"/>
        <v>Memastikan operasional aktivitas back office Kantor Cabang berjalan lancar, aman dan terkendali  Wakil Kepala Cabang Operasional</v>
      </c>
      <c r="G279" s="369" t="str">
        <f t="shared" si="86"/>
        <v xml:space="preserve">INSERT INTO `hr_kpi_group_position` (`KPI_GROUP_POSITION_ID`, `KPI_GROUP_ID`, `POSITION_ID`) VALUES ('202205021055', '20220400614', '37029'); </v>
      </c>
    </row>
    <row r="280" spans="1:7" ht="15.75" customHeight="1" x14ac:dyDescent="0.25">
      <c r="A280" s="413">
        <f t="shared" si="88"/>
        <v>202205021056</v>
      </c>
      <c r="B280" s="502" t="s">
        <v>658</v>
      </c>
      <c r="C280" s="196">
        <f>VLOOKUP(B280,'KPI GROUP TUGAS POKOK'!$C:$D,2,FALSE)</f>
        <v>20220400467</v>
      </c>
      <c r="D280" s="370" t="s">
        <v>2372</v>
      </c>
      <c r="E280" s="1" t="str">
        <f>VLOOKUP(D280,'MASTER POSITION'!$A:$B,2,FALSE)</f>
        <v>37029</v>
      </c>
      <c r="F280" s="369" t="str">
        <f t="shared" si="98"/>
        <v>Memastikan pengelolaan dukungan operasional Kantor Cabang  berjalan lancar, aman dan terkendali  Wakil Kepala Cabang Operasional</v>
      </c>
      <c r="G280" s="369" t="str">
        <f t="shared" si="86"/>
        <v xml:space="preserve">INSERT INTO `hr_kpi_group_position` (`KPI_GROUP_POSITION_ID`, `KPI_GROUP_ID`, `POSITION_ID`) VALUES ('202205021056', '20220400467', '37029'); </v>
      </c>
    </row>
    <row r="281" spans="1:7" ht="15.75" customHeight="1" x14ac:dyDescent="0.25">
      <c r="A281" s="413">
        <f t="shared" si="88"/>
        <v>202205021057</v>
      </c>
      <c r="B281" s="503" t="s">
        <v>364</v>
      </c>
      <c r="C281" s="196">
        <f>VLOOKUP(B281,'KPI GROUP TUGAS POKOK'!$C:$D,2,FALSE)</f>
        <v>20220400615</v>
      </c>
      <c r="D281" s="370" t="s">
        <v>2372</v>
      </c>
      <c r="E281" s="1" t="str">
        <f>VLOOKUP(D281,'MASTER POSITION'!$A:$B,2,FALSE)</f>
        <v>37029</v>
      </c>
      <c r="F281" s="369" t="str">
        <f t="shared" si="98"/>
        <v>Memastikan pengelolaan administrasi kredit dan prosedur hukum perkreditan sesuai ketentuan dan peraturanWakil Kepala Cabang Operasional</v>
      </c>
      <c r="G281" s="369" t="str">
        <f t="shared" si="86"/>
        <v xml:space="preserve">INSERT INTO `hr_kpi_group_position` (`KPI_GROUP_POSITION_ID`, `KPI_GROUP_ID`, `POSITION_ID`) VALUES ('202205021057', '20220400615', '37029'); </v>
      </c>
    </row>
    <row r="282" spans="1:7" ht="15.75" customHeight="1" x14ac:dyDescent="0.25">
      <c r="A282" s="413">
        <f t="shared" si="88"/>
        <v>202205021058</v>
      </c>
      <c r="B282" s="504" t="s">
        <v>366</v>
      </c>
      <c r="C282" s="196">
        <f>VLOOKUP(B282,'KPI GROUP TUGAS POKOK'!$C:$D,2,FALSE)</f>
        <v>20220400616</v>
      </c>
      <c r="D282" s="370" t="s">
        <v>2372</v>
      </c>
      <c r="E282" s="1" t="str">
        <f>VLOOKUP(D282,'MASTER POSITION'!$A:$B,2,FALSE)</f>
        <v>37029</v>
      </c>
      <c r="F282" s="369" t="str">
        <f t="shared" si="98"/>
        <v>Memastikan pemenuhan laporan kantor cabang Wakil Kepala Cabang Operasional</v>
      </c>
      <c r="G282" s="369" t="str">
        <f t="shared" si="86"/>
        <v xml:space="preserve">INSERT INTO `hr_kpi_group_position` (`KPI_GROUP_POSITION_ID`, `KPI_GROUP_ID`, `POSITION_ID`) VALUES ('202205021058', '20220400616', '37029'); </v>
      </c>
    </row>
    <row r="283" spans="1:7" ht="15.75" customHeight="1" x14ac:dyDescent="0.25">
      <c r="A283" s="413">
        <f t="shared" si="88"/>
        <v>202205021059</v>
      </c>
      <c r="B283" s="505" t="s">
        <v>34</v>
      </c>
      <c r="C283" s="196">
        <f>VLOOKUP(B283,'KPI GROUP TUGAS POKOK'!$C:$D,2,FALSE)</f>
        <v>20220400507</v>
      </c>
      <c r="D283" s="370" t="s">
        <v>2372</v>
      </c>
      <c r="E283" s="1" t="str">
        <f>VLOOKUP(D283,'MASTER POSITION'!$A:$B,2,FALSE)</f>
        <v>37029</v>
      </c>
      <c r="F283" s="369" t="str">
        <f t="shared" si="98"/>
        <v>Mengoptimalkan pelaksanaan evaluasi ke unit kerjaWakil Kepala Cabang Operasional</v>
      </c>
      <c r="G283" s="369" t="str">
        <f t="shared" si="86"/>
        <v xml:space="preserve">INSERT INTO `hr_kpi_group_position` (`KPI_GROUP_POSITION_ID`, `KPI_GROUP_ID`, `POSITION_ID`) VALUES ('202205021059', '20220400507', '37029'); </v>
      </c>
    </row>
    <row r="284" spans="1:7" ht="15.75" customHeight="1" x14ac:dyDescent="0.25">
      <c r="A284" s="413">
        <f t="shared" si="88"/>
        <v>202205021060</v>
      </c>
      <c r="B284" s="512" t="s">
        <v>4107</v>
      </c>
      <c r="C284" s="196">
        <f>VLOOKUP(B284,'KPI GROUP TUGAS POKOK'!$C:$D,2,FALSE)</f>
        <v>20220400617</v>
      </c>
      <c r="D284" s="370" t="s">
        <v>2363</v>
      </c>
      <c r="E284" s="1" t="str">
        <f>VLOOKUP(D284,'MASTER POSITION'!$A:$B,2,FALSE)</f>
        <v>37024</v>
      </c>
      <c r="F284" s="369" t="str">
        <f t="shared" ref="F284" si="99">_xlfn.CONCAT(B284,D284)</f>
        <v>Meningkatkan pengelolaan atas transaksi reversal sesuai ketentuan bankKepala Bidang Pelayanan Nasabah</v>
      </c>
      <c r="G284" s="369" t="str">
        <f t="shared" si="86"/>
        <v xml:space="preserve">INSERT INTO `hr_kpi_group_position` (`KPI_GROUP_POSITION_ID`, `KPI_GROUP_ID`, `POSITION_ID`) VALUES ('202205021060', '20220400617', '37024'); </v>
      </c>
    </row>
    <row r="285" spans="1:7" ht="15.75" customHeight="1" x14ac:dyDescent="0.25">
      <c r="A285" s="413">
        <f t="shared" si="88"/>
        <v>202205021061</v>
      </c>
      <c r="B285" s="344" t="s">
        <v>370</v>
      </c>
      <c r="C285" s="196">
        <f>VLOOKUP(B285,'KPI GROUP TUGAS POKOK'!$C:$D,2,FALSE)</f>
        <v>20220400618</v>
      </c>
      <c r="D285" s="370" t="s">
        <v>2388</v>
      </c>
      <c r="E285" s="1" t="str">
        <f>VLOOKUP(D285,'MASTER POSITION'!$A:$B,2,FALSE)</f>
        <v>37037</v>
      </c>
      <c r="F285" s="369" t="str">
        <f t="shared" ref="F285" si="100">_xlfn.CONCAT(B285,D285)</f>
        <v>Memastikan keakuratan sistem operasional bank di kantor cabangHead Teller</v>
      </c>
      <c r="G285" s="369" t="str">
        <f t="shared" si="86"/>
        <v xml:space="preserve">INSERT INTO `hr_kpi_group_position` (`KPI_GROUP_POSITION_ID`, `KPI_GROUP_ID`, `POSITION_ID`) VALUES ('202205021061', '20220400618', '37037'); </v>
      </c>
    </row>
    <row r="286" spans="1:7" ht="15.75" customHeight="1" x14ac:dyDescent="0.25">
      <c r="A286" s="413">
        <f t="shared" si="88"/>
        <v>202205021062</v>
      </c>
      <c r="B286" s="344" t="s">
        <v>4111</v>
      </c>
      <c r="C286" s="196">
        <f>VLOOKUP(B286,'KPI GROUP TUGAS POKOK'!$C:$D,2,FALSE)</f>
        <v>20220400468</v>
      </c>
      <c r="D286" s="370" t="s">
        <v>4109</v>
      </c>
      <c r="E286" s="1" t="str">
        <f>VLOOKUP(D286,'MASTER POSITION'!$A:$B,2,FALSE)</f>
        <v>202211160009</v>
      </c>
      <c r="F286" s="369" t="str">
        <f t="shared" ref="F286:F288" si="101">_xlfn.CONCAT(B286,D286)</f>
        <v xml:space="preserve">Meningkatkan layanan customer service bank Pelaksana Customer Service - Bidang Pelayanan Nasabah </v>
      </c>
      <c r="G286" s="369" t="str">
        <f t="shared" si="86"/>
        <v xml:space="preserve">INSERT INTO `hr_kpi_group_position` (`KPI_GROUP_POSITION_ID`, `KPI_GROUP_ID`, `POSITION_ID`) VALUES ('202205021062', '20220400468', '202211160009'); </v>
      </c>
    </row>
    <row r="287" spans="1:7" ht="15.75" customHeight="1" x14ac:dyDescent="0.25">
      <c r="A287" s="413">
        <f t="shared" si="88"/>
        <v>202205021063</v>
      </c>
      <c r="B287" s="344" t="s">
        <v>4112</v>
      </c>
      <c r="C287" s="196">
        <f>VLOOKUP(B287,'KPI GROUP TUGAS POKOK'!$C:$D,2,FALSE)</f>
        <v>20220400469</v>
      </c>
      <c r="D287" s="370" t="s">
        <v>4109</v>
      </c>
      <c r="E287" s="1" t="str">
        <f>VLOOKUP(D287,'MASTER POSITION'!$A:$B,2,FALSE)</f>
        <v>202211160009</v>
      </c>
      <c r="F287" s="369" t="str">
        <f t="shared" si="101"/>
        <v xml:space="preserve">Memastikan kesesuaian database nasabah bank Pelaksana Customer Service - Bidang Pelayanan Nasabah </v>
      </c>
      <c r="G287" s="369" t="str">
        <f t="shared" si="86"/>
        <v xml:space="preserve">INSERT INTO `hr_kpi_group_position` (`KPI_GROUP_POSITION_ID`, `KPI_GROUP_ID`, `POSITION_ID`) VALUES ('202205021063', '20220400469', '202211160009'); </v>
      </c>
    </row>
    <row r="288" spans="1:7" ht="15.75" customHeight="1" x14ac:dyDescent="0.25">
      <c r="A288" s="413">
        <f t="shared" si="88"/>
        <v>202205021064</v>
      </c>
      <c r="B288" s="516" t="s">
        <v>664</v>
      </c>
      <c r="C288" s="196">
        <f>VLOOKUP(B288,'KPI GROUP TUGAS POKOK'!$C:$D,2,FALSE)</f>
        <v>20220400470</v>
      </c>
      <c r="D288" s="370" t="s">
        <v>4109</v>
      </c>
      <c r="E288" s="1" t="str">
        <f>VLOOKUP(D288,'MASTER POSITION'!$A:$B,2,FALSE)</f>
        <v>202211160009</v>
      </c>
      <c r="F288" s="369" t="str">
        <f t="shared" si="101"/>
        <v xml:space="preserve">Memastikan pemblokiran warkat nasabah sesuai dengan ketentuan Pelaksana Customer Service - Bidang Pelayanan Nasabah </v>
      </c>
      <c r="G288" s="369" t="str">
        <f t="shared" si="86"/>
        <v xml:space="preserve">INSERT INTO `hr_kpi_group_position` (`KPI_GROUP_POSITION_ID`, `KPI_GROUP_ID`, `POSITION_ID`) VALUES ('202205021064', '20220400470', '202211160009'); </v>
      </c>
    </row>
    <row r="289" spans="1:7" ht="15.75" customHeight="1" x14ac:dyDescent="0.25">
      <c r="A289" s="413">
        <f t="shared" si="88"/>
        <v>202205021065</v>
      </c>
      <c r="B289" s="344" t="s">
        <v>4115</v>
      </c>
      <c r="C289" s="196">
        <f>VLOOKUP(B289,'KPI GROUP TUGAS POKOK'!$C:$D,2,FALSE)</f>
        <v>20220400510</v>
      </c>
      <c r="D289" s="370" t="s">
        <v>4113</v>
      </c>
      <c r="E289" s="1" t="str">
        <f>VLOOKUP(D289,'MASTER POSITION'!$A:$B,2,FALSE)</f>
        <v>202211160010</v>
      </c>
      <c r="F289" s="369" t="str">
        <f t="shared" ref="F289" si="102">_xlfn.CONCAT(B289,D289)</f>
        <v>Memastikan pemenuhan pelaporan sesuai timelinePelaksana Money Changer - Bidang Pelayanan Nasabah</v>
      </c>
      <c r="G289" s="369" t="str">
        <f t="shared" si="86"/>
        <v xml:space="preserve">INSERT INTO `hr_kpi_group_position` (`KPI_GROUP_POSITION_ID`, `KPI_GROUP_ID`, `POSITION_ID`) VALUES ('202205021065', '20220400510', '202211160010'); </v>
      </c>
    </row>
    <row r="290" spans="1:7" ht="15.75" customHeight="1" x14ac:dyDescent="0.25">
      <c r="A290" s="413">
        <f t="shared" si="88"/>
        <v>202205021066</v>
      </c>
      <c r="B290" s="344" t="s">
        <v>666</v>
      </c>
      <c r="C290" s="196">
        <f>VLOOKUP(B290,'KPI GROUP TUGAS POKOK'!$C:$D,2,FALSE)</f>
        <v>20220400471</v>
      </c>
      <c r="D290" s="370" t="s">
        <v>4113</v>
      </c>
      <c r="E290" s="1" t="str">
        <f>VLOOKUP(D290,'MASTER POSITION'!$A:$B,2,FALSE)</f>
        <v>202211160010</v>
      </c>
      <c r="F290" s="369" t="str">
        <f t="shared" ref="F290" si="103">_xlfn.CONCAT(B290,D290)</f>
        <v>Memastikan validasi atas keaslian  valuta asing sesuai regulasi BI/OJK pada kantor cabang Pelaksana Money Changer - Bidang Pelayanan Nasabah</v>
      </c>
      <c r="G290" s="369" t="str">
        <f t="shared" si="86"/>
        <v xml:space="preserve">INSERT INTO `hr_kpi_group_position` (`KPI_GROUP_POSITION_ID`, `KPI_GROUP_ID`, `POSITION_ID`) VALUES ('202205021066', '20220400471', '202211160010'); </v>
      </c>
    </row>
    <row r="291" spans="1:7" ht="15.75" customHeight="1" x14ac:dyDescent="0.25">
      <c r="A291" s="413">
        <f t="shared" si="88"/>
        <v>202205021067</v>
      </c>
      <c r="B291" s="487" t="s">
        <v>394</v>
      </c>
      <c r="C291" s="196">
        <f>VLOOKUP(B291,'KPI GROUP TUGAS POKOK'!$C:$D,2,FALSE)</f>
        <v>20220400619</v>
      </c>
      <c r="D291" s="370" t="s">
        <v>4116</v>
      </c>
      <c r="E291" s="1" t="str">
        <f>VLOOKUP(D291,'MASTER POSITION'!$A:$B,2,FALSE)</f>
        <v>202211160011</v>
      </c>
      <c r="F291" s="369" t="str">
        <f t="shared" ref="F291:F294" si="104">_xlfn.CONCAT(B291,D291)</f>
        <v xml:space="preserve">Memastikan pengelolaan kas pada kantor cabang secara optimal Pelaksana Teller Tunai - Bidang Pelayanan Nasabah </v>
      </c>
      <c r="G291" s="369" t="str">
        <f t="shared" si="86"/>
        <v xml:space="preserve">INSERT INTO `hr_kpi_group_position` (`KPI_GROUP_POSITION_ID`, `KPI_GROUP_ID`, `POSITION_ID`) VALUES ('202205021067', '20220400619', '202211160011'); </v>
      </c>
    </row>
    <row r="292" spans="1:7" ht="15.75" customHeight="1" x14ac:dyDescent="0.25">
      <c r="A292" s="413">
        <f t="shared" si="88"/>
        <v>202205021068</v>
      </c>
      <c r="B292" s="487" t="s">
        <v>668</v>
      </c>
      <c r="C292" s="196">
        <f>VLOOKUP(B292,'KPI GROUP TUGAS POKOK'!$C:$D,2,FALSE)</f>
        <v>20220400472</v>
      </c>
      <c r="D292" s="370" t="s">
        <v>4116</v>
      </c>
      <c r="E292" s="1" t="str">
        <f>VLOOKUP(D292,'MASTER POSITION'!$A:$B,2,FALSE)</f>
        <v>202211160011</v>
      </c>
      <c r="F292" s="369" t="str">
        <f t="shared" si="104"/>
        <v xml:space="preserve">Meningkatkan pengelolaan atas transaksi nasabah sesuai ketentuanPelaksana Teller Tunai - Bidang Pelayanan Nasabah </v>
      </c>
      <c r="G292" s="369" t="str">
        <f t="shared" si="86"/>
        <v xml:space="preserve">INSERT INTO `hr_kpi_group_position` (`KPI_GROUP_POSITION_ID`, `KPI_GROUP_ID`, `POSITION_ID`) VALUES ('202205021068', '20220400472', '202211160011'); </v>
      </c>
    </row>
    <row r="293" spans="1:7" ht="15.75" customHeight="1" x14ac:dyDescent="0.25">
      <c r="A293" s="413">
        <f t="shared" si="88"/>
        <v>202205021069</v>
      </c>
      <c r="B293" s="487" t="s">
        <v>4118</v>
      </c>
      <c r="C293" s="196">
        <f>VLOOKUP(B293,'KPI GROUP TUGAS POKOK'!$C:$D,2,FALSE)</f>
        <v>20220400473</v>
      </c>
      <c r="D293" s="370" t="s">
        <v>4116</v>
      </c>
      <c r="E293" s="1" t="str">
        <f>VLOOKUP(D293,'MASTER POSITION'!$A:$B,2,FALSE)</f>
        <v>202211160011</v>
      </c>
      <c r="F293" s="369" t="str">
        <f t="shared" si="104"/>
        <v xml:space="preserve">Mengoptimalkan pelaksanaan kliring nasabah sesuai timelinePelaksana Teller Tunai - Bidang Pelayanan Nasabah </v>
      </c>
      <c r="G293" s="369" t="str">
        <f t="shared" si="86"/>
        <v xml:space="preserve">INSERT INTO `hr_kpi_group_position` (`KPI_GROUP_POSITION_ID`, `KPI_GROUP_ID`, `POSITION_ID`) VALUES ('202205021069', '20220400473', '202211160011'); </v>
      </c>
    </row>
    <row r="294" spans="1:7" ht="15.75" customHeight="1" x14ac:dyDescent="0.25">
      <c r="A294" s="413">
        <f t="shared" si="88"/>
        <v>202205021070</v>
      </c>
      <c r="B294" s="487" t="s">
        <v>672</v>
      </c>
      <c r="C294" s="196">
        <f>VLOOKUP(B294,'KPI GROUP TUGAS POKOK'!$C:$D,2,FALSE)</f>
        <v>20220400474</v>
      </c>
      <c r="D294" s="370" t="s">
        <v>4116</v>
      </c>
      <c r="E294" s="1" t="str">
        <f>VLOOKUP(D294,'MASTER POSITION'!$A:$B,2,FALSE)</f>
        <v>202211160011</v>
      </c>
      <c r="F294" s="369" t="str">
        <f t="shared" si="104"/>
        <v xml:space="preserve">Memastikan keaslian uang Rupiah  dalam melakukan transaksi keuangan dengan nasabahPelaksana Teller Tunai - Bidang Pelayanan Nasabah </v>
      </c>
      <c r="G294" s="369" t="str">
        <f t="shared" si="86"/>
        <v xml:space="preserve">INSERT INTO `hr_kpi_group_position` (`KPI_GROUP_POSITION_ID`, `KPI_GROUP_ID`, `POSITION_ID`) VALUES ('202205021070', '20220400474', '202211160011'); </v>
      </c>
    </row>
    <row r="295" spans="1:7" ht="15.75" customHeight="1" x14ac:dyDescent="0.25">
      <c r="A295" s="413">
        <f t="shared" si="88"/>
        <v>202205021071</v>
      </c>
      <c r="B295" s="487" t="s">
        <v>668</v>
      </c>
      <c r="C295" s="196">
        <f>VLOOKUP(B295,'KPI GROUP TUGAS POKOK'!$C:$D,2,FALSE)</f>
        <v>20220400472</v>
      </c>
      <c r="D295" s="370" t="s">
        <v>2883</v>
      </c>
      <c r="E295" s="1" t="str">
        <f>VLOOKUP(D295,'MASTER POSITION'!$A:$B,2,FALSE)</f>
        <v>1784659060</v>
      </c>
      <c r="F295" s="369" t="str">
        <f t="shared" ref="F295:F298" si="105">_xlfn.CONCAT(B295,D295)</f>
        <v>Meningkatkan pengelolaan atas transaksi nasabah sesuai ketentuanTeller Keliling</v>
      </c>
      <c r="G295" s="369" t="str">
        <f t="shared" si="86"/>
        <v xml:space="preserve">INSERT INTO `hr_kpi_group_position` (`KPI_GROUP_POSITION_ID`, `KPI_GROUP_ID`, `POSITION_ID`) VALUES ('202205021071', '20220400472', '1784659060'); </v>
      </c>
    </row>
    <row r="296" spans="1:7" ht="15.75" customHeight="1" x14ac:dyDescent="0.25">
      <c r="A296" s="413">
        <f t="shared" si="88"/>
        <v>202205021072</v>
      </c>
      <c r="B296" s="487" t="s">
        <v>4118</v>
      </c>
      <c r="C296" s="196">
        <f>VLOOKUP(B296,'KPI GROUP TUGAS POKOK'!$C:$D,2,FALSE)</f>
        <v>20220400473</v>
      </c>
      <c r="D296" s="370" t="s">
        <v>2883</v>
      </c>
      <c r="E296" s="1" t="str">
        <f>VLOOKUP(D296,'MASTER POSITION'!$A:$B,2,FALSE)</f>
        <v>1784659060</v>
      </c>
      <c r="F296" s="369" t="str">
        <f t="shared" si="105"/>
        <v>Mengoptimalkan pelaksanaan kliring nasabah sesuai timelineTeller Keliling</v>
      </c>
      <c r="G296" s="369" t="str">
        <f t="shared" si="86"/>
        <v xml:space="preserve">INSERT INTO `hr_kpi_group_position` (`KPI_GROUP_POSITION_ID`, `KPI_GROUP_ID`, `POSITION_ID`) VALUES ('202205021072', '20220400473', '1784659060'); </v>
      </c>
    </row>
    <row r="297" spans="1:7" ht="15.75" customHeight="1" x14ac:dyDescent="0.25">
      <c r="A297" s="413">
        <f t="shared" si="88"/>
        <v>202205021073</v>
      </c>
      <c r="B297" s="487" t="s">
        <v>804</v>
      </c>
      <c r="C297" s="196">
        <f>VLOOKUP(B297,'KPI GROUP TUGAS POKOK'!$C:$D,2,FALSE)</f>
        <v>20220400620</v>
      </c>
      <c r="D297" s="370" t="s">
        <v>2883</v>
      </c>
      <c r="E297" s="1" t="str">
        <f>VLOOKUP(D297,'MASTER POSITION'!$A:$B,2,FALSE)</f>
        <v>1784659060</v>
      </c>
      <c r="F297" s="369" t="str">
        <f t="shared" si="105"/>
        <v>Memastikan keaslian uang Rupiah  dalam melakukan transaksi keuangandengan nasabahTeller Keliling</v>
      </c>
      <c r="G297" s="369" t="str">
        <f t="shared" si="86"/>
        <v xml:space="preserve">INSERT INTO `hr_kpi_group_position` (`KPI_GROUP_POSITION_ID`, `KPI_GROUP_ID`, `POSITION_ID`) VALUES ('202205021073', '20220400620', '1784659060'); </v>
      </c>
    </row>
    <row r="298" spans="1:7" ht="15.75" customHeight="1" x14ac:dyDescent="0.25">
      <c r="A298" s="413">
        <f t="shared" si="88"/>
        <v>202205021074</v>
      </c>
      <c r="B298" s="518" t="s">
        <v>674</v>
      </c>
      <c r="C298" s="196">
        <f>VLOOKUP(B298,'KPI GROUP TUGAS POKOK'!$C:$D,2,FALSE)</f>
        <v>20220400475</v>
      </c>
      <c r="D298" s="370" t="s">
        <v>2883</v>
      </c>
      <c r="E298" s="1" t="str">
        <f>VLOOKUP(D298,'MASTER POSITION'!$A:$B,2,FALSE)</f>
        <v>1784659060</v>
      </c>
      <c r="F298" s="369" t="str">
        <f t="shared" si="105"/>
        <v>Mengoptimalkan pengelolaan dana pihak ketiga nasabah di gerai/  samsat secara optimal dan akuratTeller Keliling</v>
      </c>
      <c r="G298" s="369" t="str">
        <f t="shared" si="86"/>
        <v xml:space="preserve">INSERT INTO `hr_kpi_group_position` (`KPI_GROUP_POSITION_ID`, `KPI_GROUP_ID`, `POSITION_ID`) VALUES ('202205021074', '20220400475', '1784659060'); </v>
      </c>
    </row>
    <row r="299" spans="1:7" ht="15.75" customHeight="1" x14ac:dyDescent="0.25">
      <c r="A299" s="413">
        <f t="shared" si="88"/>
        <v>202205021075</v>
      </c>
      <c r="B299" s="521" t="s">
        <v>4120</v>
      </c>
      <c r="C299" s="196">
        <f>VLOOKUP(B299,'KPI GROUP TUGAS POKOK'!$C:$D,2,FALSE)</f>
        <v>20220400621</v>
      </c>
      <c r="D299" s="370" t="s">
        <v>2538</v>
      </c>
      <c r="E299" s="1" t="str">
        <f>VLOOKUP(D299,'MASTER POSITION'!$A:$B,2,FALSE)</f>
        <v>37123</v>
      </c>
      <c r="F299" s="369" t="str">
        <f t="shared" ref="F299" si="106">_xlfn.CONCAT(B299,D299)</f>
        <v>Memastikan pengelolaan transaksi harian back office secara prudent dan akuratKepala Bidang Back Office</v>
      </c>
      <c r="G299" s="369" t="str">
        <f t="shared" si="86"/>
        <v xml:space="preserve">INSERT INTO `hr_kpi_group_position` (`KPI_GROUP_POSITION_ID`, `KPI_GROUP_ID`, `POSITION_ID`) VALUES ('202205021075', '20220400621', '37123'); </v>
      </c>
    </row>
    <row r="300" spans="1:7" ht="15.75" customHeight="1" x14ac:dyDescent="0.25">
      <c r="A300" s="413">
        <f t="shared" si="88"/>
        <v>202205021076</v>
      </c>
      <c r="B300" s="397" t="s">
        <v>318</v>
      </c>
      <c r="C300" s="196">
        <f>VLOOKUP(B300,'KPI GROUP TUGAS POKOK'!$C:$D,2,FALSE)</f>
        <v>20220400609</v>
      </c>
      <c r="D300" s="370" t="s">
        <v>2853</v>
      </c>
      <c r="E300" s="1" t="str">
        <f>VLOOKUP(D300,'MASTER POSITION'!$A:$B,2,FALSE)</f>
        <v>1784659045</v>
      </c>
      <c r="F300" s="369" t="str">
        <f t="shared" ref="F300" si="107">_xlfn.CONCAT(B300,D300)</f>
        <v>Memastikan prosedur operasional Kantor Cabang berjalan sesuai ketentuan Kepala Cabang</v>
      </c>
      <c r="G300" s="369" t="str">
        <f t="shared" si="86"/>
        <v xml:space="preserve">INSERT INTO `hr_kpi_group_position` (`KPI_GROUP_POSITION_ID`, `KPI_GROUP_ID`, `POSITION_ID`) VALUES ('202205021076', '20220400609', '1784659045'); </v>
      </c>
    </row>
    <row r="301" spans="1:7" ht="15.75" customHeight="1" x14ac:dyDescent="0.25">
      <c r="A301" s="413">
        <f t="shared" si="88"/>
        <v>202205021077</v>
      </c>
      <c r="B301" s="491" t="s">
        <v>392</v>
      </c>
      <c r="C301" s="196">
        <f>VLOOKUP(B301,'KPI GROUP TUGAS POKOK'!$C:$D,2,FALSE)</f>
        <v>20220400610</v>
      </c>
      <c r="D301" s="370" t="s">
        <v>2853</v>
      </c>
      <c r="E301" s="1" t="str">
        <f>VLOOKUP(D301,'MASTER POSITION'!$A:$B,2,FALSE)</f>
        <v>1784659045</v>
      </c>
      <c r="F301" s="369" t="str">
        <f t="shared" ref="F301" si="108">_xlfn.CONCAT(B301,D301)</f>
        <v>Mengoptimalkan penyelesaian kredit bermasalah Kepala Cabang</v>
      </c>
      <c r="G301" s="369" t="str">
        <f t="shared" si="86"/>
        <v xml:space="preserve">INSERT INTO `hr_kpi_group_position` (`KPI_GROUP_POSITION_ID`, `KPI_GROUP_ID`, `POSITION_ID`) VALUES ('202205021077', '20220400610', '1784659045'); </v>
      </c>
    </row>
    <row r="302" spans="1:7" ht="15.75" customHeight="1" x14ac:dyDescent="0.25">
      <c r="A302" s="413">
        <f t="shared" si="88"/>
        <v>202205021078</v>
      </c>
      <c r="B302" s="344" t="s">
        <v>358</v>
      </c>
      <c r="C302" s="196">
        <f>VLOOKUP(B302,'KPI GROUP TUGAS POKOK'!$C:$D,2,FALSE)</f>
        <v>20220400613</v>
      </c>
      <c r="D302" s="370" t="s">
        <v>2855</v>
      </c>
      <c r="E302" s="1" t="str">
        <f>VLOOKUP(D302,'MASTER POSITION'!$A:$B,2,FALSE)</f>
        <v>1784659046</v>
      </c>
      <c r="F302" s="369" t="str">
        <f t="shared" ref="F302" si="109">_xlfn.CONCAT(B302,D302)</f>
        <v>Memastikan pengelolaan operasional pelayanan dan transaksi tunai dan non tunai kepada nasabah berjalan lancar, aman dan terkendali Wakil Kepala Cabang</v>
      </c>
      <c r="G302" s="369" t="str">
        <f t="shared" si="86"/>
        <v xml:space="preserve">INSERT INTO `hr_kpi_group_position` (`KPI_GROUP_POSITION_ID`, `KPI_GROUP_ID`, `POSITION_ID`) VALUES ('202205021078', '20220400613', '1784659046'); </v>
      </c>
    </row>
    <row r="303" spans="1:7" ht="15.75" customHeight="1" x14ac:dyDescent="0.25">
      <c r="A303" s="413">
        <f t="shared" si="88"/>
        <v>202205021079</v>
      </c>
      <c r="B303" s="519" t="s">
        <v>360</v>
      </c>
      <c r="C303" s="196">
        <f>VLOOKUP(B303,'KPI GROUP TUGAS POKOK'!$C:$D,2,FALSE)</f>
        <v>20220400614</v>
      </c>
      <c r="D303" s="370" t="s">
        <v>2855</v>
      </c>
      <c r="E303" s="1" t="str">
        <f>VLOOKUP(D303,'MASTER POSITION'!$A:$B,2,FALSE)</f>
        <v>1784659046</v>
      </c>
      <c r="F303" s="369" t="str">
        <f t="shared" ref="F303:F307" si="110">_xlfn.CONCAT(B303,D303)</f>
        <v>Memastikan operasional aktivitas back office Kantor Cabang berjalan lancar, aman dan terkendali  Wakil Kepala Cabang</v>
      </c>
      <c r="G303" s="369" t="str">
        <f t="shared" si="86"/>
        <v xml:space="preserve">INSERT INTO `hr_kpi_group_position` (`KPI_GROUP_POSITION_ID`, `KPI_GROUP_ID`, `POSITION_ID`) VALUES ('202205021079', '20220400614', '1784659046'); </v>
      </c>
    </row>
    <row r="304" spans="1:7" ht="15.75" customHeight="1" x14ac:dyDescent="0.25">
      <c r="A304" s="413">
        <f t="shared" si="88"/>
        <v>202205021080</v>
      </c>
      <c r="B304" s="342" t="s">
        <v>362</v>
      </c>
      <c r="C304" s="196">
        <f>VLOOKUP(B304,'KPI GROUP TUGAS POKOK'!$C:$D,2,FALSE)</f>
        <v>20220400622</v>
      </c>
      <c r="D304" s="370" t="s">
        <v>2855</v>
      </c>
      <c r="E304" s="1" t="str">
        <f>VLOOKUP(D304,'MASTER POSITION'!$A:$B,2,FALSE)</f>
        <v>1784659046</v>
      </c>
      <c r="F304" s="369" t="str">
        <f t="shared" si="110"/>
        <v>Memastikan pengelolaan dukungan operasional Kantor Cabang  berjalan lancar, aman dan terkendali Wakil Kepala Cabang</v>
      </c>
      <c r="G304" s="369" t="str">
        <f t="shared" si="86"/>
        <v xml:space="preserve">INSERT INTO `hr_kpi_group_position` (`KPI_GROUP_POSITION_ID`, `KPI_GROUP_ID`, `POSITION_ID`) VALUES ('202205021080', '20220400622', '1784659046'); </v>
      </c>
    </row>
    <row r="305" spans="1:7" ht="15.75" customHeight="1" x14ac:dyDescent="0.25">
      <c r="A305" s="413">
        <f t="shared" si="88"/>
        <v>202205021081</v>
      </c>
      <c r="B305" s="342" t="s">
        <v>390</v>
      </c>
      <c r="C305" s="196">
        <f>VLOOKUP(B305,'KPI GROUP TUGAS POKOK'!$C:$D,2,FALSE)</f>
        <v>20220400623</v>
      </c>
      <c r="D305" s="370" t="s">
        <v>2855</v>
      </c>
      <c r="E305" s="1" t="str">
        <f>VLOOKUP(D305,'MASTER POSITION'!$A:$B,2,FALSE)</f>
        <v>1784659046</v>
      </c>
      <c r="F305" s="369" t="str">
        <f t="shared" si="110"/>
        <v>Memastikan pengelolaan administrasi kredit dan prosedur hukum perkreditan secara optimal Wakil Kepala Cabang</v>
      </c>
      <c r="G305" s="369" t="str">
        <f t="shared" si="86"/>
        <v xml:space="preserve">INSERT INTO `hr_kpi_group_position` (`KPI_GROUP_POSITION_ID`, `KPI_GROUP_ID`, `POSITION_ID`) VALUES ('202205021081', '20220400623', '1784659046'); </v>
      </c>
    </row>
    <row r="306" spans="1:7" ht="15.75" customHeight="1" x14ac:dyDescent="0.25">
      <c r="A306" s="413">
        <f t="shared" si="88"/>
        <v>202205021082</v>
      </c>
      <c r="B306" s="342" t="s">
        <v>366</v>
      </c>
      <c r="C306" s="196">
        <f>VLOOKUP(B306,'KPI GROUP TUGAS POKOK'!$C:$D,2,FALSE)</f>
        <v>20220400616</v>
      </c>
      <c r="D306" s="370" t="s">
        <v>2855</v>
      </c>
      <c r="E306" s="1" t="str">
        <f>VLOOKUP(D306,'MASTER POSITION'!$A:$B,2,FALSE)</f>
        <v>1784659046</v>
      </c>
      <c r="F306" s="369" t="str">
        <f t="shared" si="110"/>
        <v>Memastikan pemenuhan laporan kantor cabang Wakil Kepala Cabang</v>
      </c>
      <c r="G306" s="369" t="str">
        <f t="shared" si="86"/>
        <v xml:space="preserve">INSERT INTO `hr_kpi_group_position` (`KPI_GROUP_POSITION_ID`, `KPI_GROUP_ID`, `POSITION_ID`) VALUES ('202205021082', '20220400616', '1784659046'); </v>
      </c>
    </row>
    <row r="307" spans="1:7" ht="15.75" customHeight="1" x14ac:dyDescent="0.25">
      <c r="A307" s="413">
        <f t="shared" si="88"/>
        <v>202205021083</v>
      </c>
      <c r="B307" s="505" t="s">
        <v>34</v>
      </c>
      <c r="C307" s="196">
        <f>VLOOKUP(B307,'KPI GROUP TUGAS POKOK'!$C:$D,2,FALSE)</f>
        <v>20220400507</v>
      </c>
      <c r="D307" s="370" t="s">
        <v>2855</v>
      </c>
      <c r="E307" s="1" t="str">
        <f>VLOOKUP(D307,'MASTER POSITION'!$A:$B,2,FALSE)</f>
        <v>1784659046</v>
      </c>
      <c r="F307" s="369" t="str">
        <f t="shared" si="110"/>
        <v>Mengoptimalkan pelaksanaan evaluasi ke unit kerjaWakil Kepala Cabang</v>
      </c>
      <c r="G307" s="369" t="str">
        <f t="shared" si="86"/>
        <v xml:space="preserve">INSERT INTO `hr_kpi_group_position` (`KPI_GROUP_POSITION_ID`, `KPI_GROUP_ID`, `POSITION_ID`) VALUES ('202205021083', '20220400507', '1784659046'); </v>
      </c>
    </row>
    <row r="308" spans="1:7" ht="15.75" customHeight="1" x14ac:dyDescent="0.25">
      <c r="A308" s="413">
        <f t="shared" si="88"/>
        <v>202205021084</v>
      </c>
      <c r="B308" s="540" t="s">
        <v>4138</v>
      </c>
      <c r="C308" s="196">
        <f>VLOOKUP(B308,'KPI GROUP TUGAS POKOK'!$C:$D,2,FALSE)</f>
        <v>20220400624</v>
      </c>
      <c r="D308" s="370" t="s">
        <v>2542</v>
      </c>
      <c r="E308" s="1" t="str">
        <f>VLOOKUP(D308,'MASTER POSITION'!$A:$B,2,FALSE)</f>
        <v>37125</v>
      </c>
      <c r="F308" s="369" t="str">
        <f t="shared" ref="F308" si="111">_xlfn.CONCAT(B308,D308)</f>
        <v>Meningkatkan pengelolaan atas transaksi reversal sesuai timelineKepala Seksi Pelayanan Nasabah</v>
      </c>
      <c r="G308" s="369" t="str">
        <f t="shared" si="86"/>
        <v xml:space="preserve">INSERT INTO `hr_kpi_group_position` (`KPI_GROUP_POSITION_ID`, `KPI_GROUP_ID`, `POSITION_ID`) VALUES ('202205021084', '20220400624', '37125'); </v>
      </c>
    </row>
    <row r="309" spans="1:7" ht="15.75" customHeight="1" x14ac:dyDescent="0.25">
      <c r="A309" s="413">
        <f t="shared" si="88"/>
        <v>202205021085</v>
      </c>
      <c r="B309" t="s">
        <v>4141</v>
      </c>
      <c r="C309" s="196">
        <f>VLOOKUP(B309,'KPI GROUP TUGAS POKOK'!$C:$D,2,FALSE)</f>
        <v>20220400621</v>
      </c>
      <c r="D309" s="371" t="s">
        <v>4139</v>
      </c>
      <c r="E309" s="1" t="str">
        <f>VLOOKUP(D309,'MASTER POSITION'!$A:$B,2,FALSE)</f>
        <v>202211160017</v>
      </c>
      <c r="F309" s="369" t="str">
        <f t="shared" ref="F309" si="112">_xlfn.CONCAT(B309,D309)</f>
        <v>Memastikan pengelolaan transaksi harian back office secara prudent dan akuratTeller Overbooking</v>
      </c>
      <c r="G309" s="369" t="str">
        <f t="shared" si="86"/>
        <v xml:space="preserve">INSERT INTO `hr_kpi_group_position` (`KPI_GROUP_POSITION_ID`, `KPI_GROUP_ID`, `POSITION_ID`) VALUES ('202205021085', '20220400621', '202211160017'); </v>
      </c>
    </row>
    <row r="310" spans="1:7" ht="15.75" customHeight="1" x14ac:dyDescent="0.25">
      <c r="A310" s="413">
        <f t="shared" si="88"/>
        <v>202205021086</v>
      </c>
      <c r="B310" t="s">
        <v>676</v>
      </c>
      <c r="C310" s="196">
        <f>VLOOKUP(B310,'KPI GROUP TUGAS POKOK'!$C:$D,2,FALSE)</f>
        <v>20220400476</v>
      </c>
      <c r="D310" s="370" t="s">
        <v>3018</v>
      </c>
      <c r="E310" s="1" t="str">
        <f>VLOOKUP(D310,'MASTER POSITION'!$A:$B,2,FALSE)</f>
        <v>504404597200737856</v>
      </c>
      <c r="F310" s="369" t="str">
        <f t="shared" ref="F310" si="113">_xlfn.CONCAT(B310,D310)</f>
        <v>Memastikan pengelolaan penyelesaian kredit bermasalah secara optimalKepala Seksi Penyelamatan Kredit</v>
      </c>
      <c r="G310" s="369" t="str">
        <f t="shared" si="86"/>
        <v xml:space="preserve">INSERT INTO `hr_kpi_group_position` (`KPI_GROUP_POSITION_ID`, `KPI_GROUP_ID`, `POSITION_ID`) VALUES ('202205021086', '20220400476', '504404597200737856'); </v>
      </c>
    </row>
    <row r="311" spans="1:7" ht="15.75" customHeight="1" x14ac:dyDescent="0.25">
      <c r="A311" s="413">
        <f t="shared" si="88"/>
        <v>202205021087</v>
      </c>
      <c r="B311" s="488" t="s">
        <v>646</v>
      </c>
      <c r="C311" s="196">
        <f>VLOOKUP(B311,'KPI GROUP TUGAS POKOK'!$C:$D,2,FALSE)</f>
        <v>20220400461</v>
      </c>
      <c r="D311" s="370" t="s">
        <v>2708</v>
      </c>
      <c r="E311" s="1" t="str">
        <f>VLOOKUP(D311,'MASTER POSITION'!$A:$B,2,FALSE)</f>
        <v>784659042</v>
      </c>
      <c r="F311" s="369" t="str">
        <f t="shared" ref="F311" si="114">_xlfn.CONCAT(B311,D311)</f>
        <v>Mengoptimalkan operasional pemasaran produk kreditKepala Seksi Kredit</v>
      </c>
      <c r="G311" s="369" t="str">
        <f t="shared" si="86"/>
        <v xml:space="preserve">INSERT INTO `hr_kpi_group_position` (`KPI_GROUP_POSITION_ID`, `KPI_GROUP_ID`, `POSITION_ID`) VALUES ('202205021087', '20220400461', '784659042'); </v>
      </c>
    </row>
    <row r="312" spans="1:7" ht="15.75" customHeight="1" x14ac:dyDescent="0.25">
      <c r="A312" s="413">
        <f t="shared" si="88"/>
        <v>202205021088</v>
      </c>
      <c r="B312" s="401" t="s">
        <v>332</v>
      </c>
      <c r="C312" s="196">
        <f>VLOOKUP(B312,'KPI GROUP TUGAS POKOK'!$C:$D,2,FALSE)</f>
        <v>20220400612</v>
      </c>
      <c r="D312" s="370" t="s">
        <v>2708</v>
      </c>
      <c r="E312" s="1" t="str">
        <f>VLOOKUP(D312,'MASTER POSITION'!$A:$B,2,FALSE)</f>
        <v>784659042</v>
      </c>
      <c r="F312" s="369" t="str">
        <f t="shared" ref="F312" si="115">_xlfn.CONCAT(B312,D312)</f>
        <v>Mengoptimalkan aktivitas bidang perkreditan di Kantor CabangKepala Seksi Kredit</v>
      </c>
      <c r="G312" s="369" t="str">
        <f t="shared" si="86"/>
        <v xml:space="preserve">INSERT INTO `hr_kpi_group_position` (`KPI_GROUP_POSITION_ID`, `KPI_GROUP_ID`, `POSITION_ID`) VALUES ('202205021088', '20220400612', '784659042'); </v>
      </c>
    </row>
    <row r="313" spans="1:7" ht="15.75" customHeight="1" x14ac:dyDescent="0.25">
      <c r="A313" s="413">
        <f t="shared" si="88"/>
        <v>202205021089</v>
      </c>
      <c r="B313" s="544" t="s">
        <v>330</v>
      </c>
      <c r="C313" s="196">
        <f>VLOOKUP(B313,'KPI GROUP TUGAS POKOK'!$C:$D,2,FALSE)</f>
        <v>20220400611</v>
      </c>
      <c r="D313" s="370" t="s">
        <v>2718</v>
      </c>
      <c r="E313" s="1" t="str">
        <f>VLOOKUP(D313,'MASTER POSITION'!$A:$B,2,FALSE)</f>
        <v>784659048</v>
      </c>
      <c r="F313" s="369" t="str">
        <f t="shared" ref="F313:F315" si="116">_xlfn.CONCAT(B313,D313)</f>
        <v>Mengoptimalkan operasional pemasaran produk dana dan jasaKepala Seksi Dana &amp; Jasa</v>
      </c>
      <c r="G313" s="369" t="str">
        <f t="shared" si="86"/>
        <v xml:space="preserve">INSERT INTO `hr_kpi_group_position` (`KPI_GROUP_POSITION_ID`, `KPI_GROUP_ID`, `POSITION_ID`) VALUES ('202205021089', '20220400611', '784659048'); </v>
      </c>
    </row>
    <row r="314" spans="1:7" ht="15.75" customHeight="1" x14ac:dyDescent="0.25">
      <c r="A314" s="413">
        <f t="shared" si="88"/>
        <v>202205021090</v>
      </c>
      <c r="B314" s="545" t="s">
        <v>352</v>
      </c>
      <c r="C314" s="196">
        <f>VLOOKUP(B314,'KPI GROUP TUGAS POKOK'!$C:$D,2,FALSE)</f>
        <v>20220400625</v>
      </c>
      <c r="D314" s="370" t="s">
        <v>2718</v>
      </c>
      <c r="E314" s="1" t="str">
        <f>VLOOKUP(D314,'MASTER POSITION'!$A:$B,2,FALSE)</f>
        <v>784659048</v>
      </c>
      <c r="F314" s="369" t="str">
        <f t="shared" si="116"/>
        <v>Meningkatkan pertumbuhan kartuKepala Seksi Dana &amp; Jasa</v>
      </c>
      <c r="G314" s="369" t="str">
        <f t="shared" si="86"/>
        <v xml:space="preserve">INSERT INTO `hr_kpi_group_position` (`KPI_GROUP_POSITION_ID`, `KPI_GROUP_ID`, `POSITION_ID`) VALUES ('202205021090', '20220400625', '784659048'); </v>
      </c>
    </row>
    <row r="315" spans="1:7" ht="15.75" customHeight="1" x14ac:dyDescent="0.25">
      <c r="A315" s="413">
        <f t="shared" si="88"/>
        <v>202205021091</v>
      </c>
      <c r="B315" s="546" t="s">
        <v>354</v>
      </c>
      <c r="C315" s="196">
        <f>VLOOKUP(B315,'KPI GROUP TUGAS POKOK'!$C:$D,2,FALSE)</f>
        <v>20220400626</v>
      </c>
      <c r="D315" s="370" t="s">
        <v>2718</v>
      </c>
      <c r="E315" s="1" t="str">
        <f>VLOOKUP(D315,'MASTER POSITION'!$A:$B,2,FALSE)</f>
        <v>784659048</v>
      </c>
      <c r="F315" s="369" t="str">
        <f t="shared" si="116"/>
        <v>Mengoptimalkan aktivitas bidang dana dan jasa di Kantor CabangKepala Seksi Dana &amp; Jasa</v>
      </c>
      <c r="G315" s="369" t="str">
        <f t="shared" si="86"/>
        <v xml:space="preserve">INSERT INTO `hr_kpi_group_position` (`KPI_GROUP_POSITION_ID`, `KPI_GROUP_ID`, `POSITION_ID`) VALUES ('202205021091', '20220400626', '784659048'); </v>
      </c>
    </row>
    <row r="316" spans="1:7" ht="15.75" customHeight="1" x14ac:dyDescent="0.25">
      <c r="A316" s="413">
        <f t="shared" si="88"/>
        <v>202205021092</v>
      </c>
      <c r="B316" s="488" t="s">
        <v>646</v>
      </c>
      <c r="C316" s="196">
        <f>VLOOKUP(B316,'KPI GROUP TUGAS POKOK'!$C:$D,2,FALSE)</f>
        <v>20220400461</v>
      </c>
      <c r="D316" s="370" t="s">
        <v>2329</v>
      </c>
      <c r="E316" s="1" t="str">
        <f>VLOOKUP(D316,'MASTER POSITION'!$A:$B,2,FALSE)</f>
        <v>37006</v>
      </c>
      <c r="F316" s="369" t="str">
        <f t="shared" ref="F316:F317" si="117">_xlfn.CONCAT(B316,D316)</f>
        <v>Mengoptimalkan operasional pemasaran produk kreditKepala Seksi Bisnis</v>
      </c>
      <c r="G316" s="369" t="str">
        <f t="shared" si="86"/>
        <v xml:space="preserve">INSERT INTO `hr_kpi_group_position` (`KPI_GROUP_POSITION_ID`, `KPI_GROUP_ID`, `POSITION_ID`) VALUES ('202205021092', '20220400461', '37006'); </v>
      </c>
    </row>
    <row r="317" spans="1:7" ht="15.75" customHeight="1" x14ac:dyDescent="0.25">
      <c r="A317" s="413">
        <f t="shared" si="88"/>
        <v>202205021093</v>
      </c>
      <c r="B317" s="488" t="s">
        <v>330</v>
      </c>
      <c r="C317" s="196">
        <f>VLOOKUP(B317,'KPI GROUP TUGAS POKOK'!$C:$D,2,FALSE)</f>
        <v>20220400611</v>
      </c>
      <c r="D317" s="370" t="s">
        <v>2329</v>
      </c>
      <c r="E317" s="1" t="str">
        <f>VLOOKUP(D317,'MASTER POSITION'!$A:$B,2,FALSE)</f>
        <v>37006</v>
      </c>
      <c r="F317" s="369" t="str">
        <f t="shared" si="117"/>
        <v>Mengoptimalkan operasional pemasaran produk dana dan jasaKepala Seksi Bisnis</v>
      </c>
      <c r="G317" s="369" t="str">
        <f t="shared" si="86"/>
        <v xml:space="preserve">INSERT INTO `hr_kpi_group_position` (`KPI_GROUP_POSITION_ID`, `KPI_GROUP_ID`, `POSITION_ID`) VALUES ('202205021093', '20220400611', '37006'); </v>
      </c>
    </row>
    <row r="318" spans="1:7" ht="15.75" customHeight="1" x14ac:dyDescent="0.25">
      <c r="A318" s="413">
        <f t="shared" si="88"/>
        <v>202205021094</v>
      </c>
      <c r="B318" s="551" t="s">
        <v>332</v>
      </c>
      <c r="C318" s="196">
        <f>VLOOKUP(B318,'KPI GROUP TUGAS POKOK'!$C:$D,2,FALSE)</f>
        <v>20220400612</v>
      </c>
      <c r="D318" s="370" t="s">
        <v>4104</v>
      </c>
      <c r="E318" s="1" t="str">
        <f>VLOOKUP(D318,'MASTER POSITION'!$A:$B,2,FALSE)</f>
        <v>202211160008</v>
      </c>
      <c r="F318" s="369" t="str">
        <f t="shared" ref="F318" si="118">_xlfn.CONCAT(B318,D318)</f>
        <v>Mengoptimalkan aktivitas bidang perkreditan di Kantor CabangPelaksana Analis Kredit</v>
      </c>
      <c r="G318" s="369" t="str">
        <f t="shared" si="86"/>
        <v xml:space="preserve">INSERT INTO `hr_kpi_group_position` (`KPI_GROUP_POSITION_ID`, `KPI_GROUP_ID`, `POSITION_ID`) VALUES ('202205021094', '20220400612', '202211160008'); </v>
      </c>
    </row>
    <row r="319" spans="1:7" ht="15.75" customHeight="1" x14ac:dyDescent="0.25">
      <c r="A319" s="413">
        <f t="shared" si="88"/>
        <v>202205021095</v>
      </c>
      <c r="B319" s="545" t="s">
        <v>352</v>
      </c>
      <c r="C319" s="196">
        <f>VLOOKUP(B319,'KPI GROUP TUGAS POKOK'!$C:$D,2,FALSE)</f>
        <v>20220400625</v>
      </c>
      <c r="D319" s="552" t="s">
        <v>4145</v>
      </c>
      <c r="E319" s="1" t="str">
        <f>VLOOKUP(D319,'MASTER POSITION'!$A:$B,2,FALSE)</f>
        <v>202211160018</v>
      </c>
      <c r="F319" s="369" t="str">
        <f t="shared" ref="F319:F321" si="119">_xlfn.CONCAT(B319,D319)</f>
        <v>Meningkatkan pertumbuhan kartuPelaksana Pemasaran Dana (orang tidak ada)</v>
      </c>
      <c r="G319" s="369" t="str">
        <f t="shared" si="86"/>
        <v xml:space="preserve">INSERT INTO `hr_kpi_group_position` (`KPI_GROUP_POSITION_ID`, `KPI_GROUP_ID`, `POSITION_ID`) VALUES ('202205021095', '20220400625', '202211160018'); </v>
      </c>
    </row>
    <row r="320" spans="1:7" ht="15.75" customHeight="1" x14ac:dyDescent="0.25">
      <c r="A320" s="413">
        <f t="shared" si="88"/>
        <v>202205021096</v>
      </c>
      <c r="B320" s="497" t="s">
        <v>354</v>
      </c>
      <c r="C320" s="196">
        <f>VLOOKUP(B320,'KPI GROUP TUGAS POKOK'!$C:$D,2,FALSE)</f>
        <v>20220400626</v>
      </c>
      <c r="D320" s="552" t="s">
        <v>4145</v>
      </c>
      <c r="E320" s="1" t="str">
        <f>VLOOKUP(D320,'MASTER POSITION'!$A:$B,2,FALSE)</f>
        <v>202211160018</v>
      </c>
      <c r="F320" s="369" t="str">
        <f t="shared" si="119"/>
        <v>Mengoptimalkan aktivitas bidang dana dan jasa di Kantor CabangPelaksana Pemasaran Dana (orang tidak ada)</v>
      </c>
      <c r="G320" s="369" t="str">
        <f t="shared" si="86"/>
        <v xml:space="preserve">INSERT INTO `hr_kpi_group_position` (`KPI_GROUP_POSITION_ID`, `KPI_GROUP_ID`, `POSITION_ID`) VALUES ('202205021096', '20220400626', '202211160018'); </v>
      </c>
    </row>
    <row r="321" spans="1:7" ht="15.75" customHeight="1" x14ac:dyDescent="0.25">
      <c r="A321" s="413">
        <f t="shared" si="88"/>
        <v>202205021097</v>
      </c>
      <c r="B321" s="491" t="s">
        <v>4106</v>
      </c>
      <c r="C321" s="196">
        <f>VLOOKUP(B321,'KPI GROUP TUGAS POKOK'!$C:$D,2,FALSE)</f>
        <v>20220400466</v>
      </c>
      <c r="D321" s="552" t="s">
        <v>4145</v>
      </c>
      <c r="E321" s="1" t="str">
        <f>VLOOKUP(D321,'MASTER POSITION'!$A:$B,2,FALSE)</f>
        <v>202211160018</v>
      </c>
      <c r="F321" s="369" t="str">
        <f t="shared" si="119"/>
        <v>Mengoptimalkan aktivitas cross selling atas produk DPK bankPelaksana Pemasaran Dana (orang tidak ada)</v>
      </c>
      <c r="G321" s="369" t="str">
        <f t="shared" si="86"/>
        <v xml:space="preserve">INSERT INTO `hr_kpi_group_position` (`KPI_GROUP_POSITION_ID`, `KPI_GROUP_ID`, `POSITION_ID`) VALUES ('202205021097', '20220400466', '202211160018'); </v>
      </c>
    </row>
    <row r="322" spans="1:7" ht="15.75" customHeight="1" x14ac:dyDescent="0.25">
      <c r="A322" s="413">
        <f t="shared" si="88"/>
        <v>202205021098</v>
      </c>
      <c r="B322" s="553" t="s">
        <v>4146</v>
      </c>
      <c r="C322" s="196">
        <f>VLOOKUP(B322,'KPI GROUP TUGAS POKOK'!$C:$D,2,FALSE)</f>
        <v>20220400627</v>
      </c>
      <c r="D322" s="370" t="s">
        <v>2327</v>
      </c>
      <c r="E322" s="1" t="str">
        <f>VLOOKUP(D322,'MASTER POSITION'!$A:$B,2,FALSE)</f>
        <v>37005</v>
      </c>
      <c r="F322" s="369" t="str">
        <f t="shared" ref="F322:F328" si="120">_xlfn.CONCAT(B322,D322)</f>
        <v>Meningkatkan kualitas layanan E-BankingKepala Seksi Operasional</v>
      </c>
      <c r="G322" s="369" t="str">
        <f t="shared" si="86"/>
        <v xml:space="preserve">INSERT INTO `hr_kpi_group_position` (`KPI_GROUP_POSITION_ID`, `KPI_GROUP_ID`, `POSITION_ID`) VALUES ('202205021098', '20220400627', '37005'); </v>
      </c>
    </row>
    <row r="323" spans="1:7" ht="15.75" customHeight="1" x14ac:dyDescent="0.25">
      <c r="A323" s="413">
        <f t="shared" si="88"/>
        <v>202205021099</v>
      </c>
      <c r="B323" s="554" t="s">
        <v>364</v>
      </c>
      <c r="C323" s="196">
        <f>VLOOKUP(B323,'KPI GROUP TUGAS POKOK'!$C:$D,2,FALSE)</f>
        <v>20220400615</v>
      </c>
      <c r="D323" s="370" t="s">
        <v>2327</v>
      </c>
      <c r="E323" s="1" t="str">
        <f>VLOOKUP(D323,'MASTER POSITION'!$A:$B,2,FALSE)</f>
        <v>37005</v>
      </c>
      <c r="F323" s="369" t="str">
        <f t="shared" si="120"/>
        <v>Memastikan pengelolaan administrasi kredit dan prosedur hukum perkreditan sesuai ketentuan dan peraturanKepala Seksi Operasional</v>
      </c>
      <c r="G323" s="369" t="str">
        <f t="shared" ref="G323:G347" si="121">"INSERT INTO `hr_kpi_group_position` (`KPI_GROUP_POSITION_ID`, `KPI_GROUP_ID`, `POSITION_ID`) VALUES ('"&amp;A323&amp;"', '"&amp;C323&amp;"', '"&amp;E323&amp;"'); "</f>
        <v xml:space="preserve">INSERT INTO `hr_kpi_group_position` (`KPI_GROUP_POSITION_ID`, `KPI_GROUP_ID`, `POSITION_ID`) VALUES ('202205021099', '20220400615', '37005'); </v>
      </c>
    </row>
    <row r="324" spans="1:7" ht="15.75" customHeight="1" x14ac:dyDescent="0.25">
      <c r="A324" s="413">
        <f t="shared" si="88"/>
        <v>202205021100</v>
      </c>
      <c r="B324" s="488" t="s">
        <v>318</v>
      </c>
      <c r="C324" s="196">
        <f>VLOOKUP(B324,'KPI GROUP TUGAS POKOK'!$C:$D,2,FALSE)</f>
        <v>20220400609</v>
      </c>
      <c r="D324" s="370" t="s">
        <v>2327</v>
      </c>
      <c r="E324" s="1" t="str">
        <f>VLOOKUP(D324,'MASTER POSITION'!$A:$B,2,FALSE)</f>
        <v>37005</v>
      </c>
      <c r="F324" s="369" t="str">
        <f t="shared" si="120"/>
        <v>Memastikan prosedur operasional Kantor Cabang berjalan sesuai ketentuan Kepala Seksi Operasional</v>
      </c>
      <c r="G324" s="369" t="str">
        <f t="shared" si="121"/>
        <v xml:space="preserve">INSERT INTO `hr_kpi_group_position` (`KPI_GROUP_POSITION_ID`, `KPI_GROUP_ID`, `POSITION_ID`) VALUES ('202205021100', '20220400609', '37005'); </v>
      </c>
    </row>
    <row r="325" spans="1:7" ht="15.75" customHeight="1" x14ac:dyDescent="0.25">
      <c r="A325" s="413">
        <f t="shared" ref="A325:A347" si="122">A324 +1</f>
        <v>202205021101</v>
      </c>
      <c r="B325" s="555" t="s">
        <v>358</v>
      </c>
      <c r="C325" s="196">
        <f>VLOOKUP(B325,'KPI GROUP TUGAS POKOK'!$C:$D,2,FALSE)</f>
        <v>20220400613</v>
      </c>
      <c r="D325" s="370" t="s">
        <v>2327</v>
      </c>
      <c r="E325" s="1" t="str">
        <f>VLOOKUP(D325,'MASTER POSITION'!$A:$B,2,FALSE)</f>
        <v>37005</v>
      </c>
      <c r="F325" s="369" t="str">
        <f t="shared" si="120"/>
        <v>Memastikan pengelolaan operasional pelayanan dan transaksi tunai dan non tunai kepada nasabah berjalan lancar, aman dan terkendali Kepala Seksi Operasional</v>
      </c>
      <c r="G325" s="369" t="str">
        <f t="shared" si="121"/>
        <v xml:space="preserve">INSERT INTO `hr_kpi_group_position` (`KPI_GROUP_POSITION_ID`, `KPI_GROUP_ID`, `POSITION_ID`) VALUES ('202205021101', '20220400613', '37005'); </v>
      </c>
    </row>
    <row r="326" spans="1:7" ht="15.75" customHeight="1" x14ac:dyDescent="0.25">
      <c r="A326" s="413">
        <f t="shared" si="122"/>
        <v>202205021102</v>
      </c>
      <c r="B326" s="556" t="s">
        <v>394</v>
      </c>
      <c r="C326" s="196">
        <f>VLOOKUP(B326,'KPI GROUP TUGAS POKOK'!$C:$D,2,FALSE)</f>
        <v>20220400619</v>
      </c>
      <c r="D326" s="370" t="s">
        <v>2327</v>
      </c>
      <c r="E326" s="1" t="str">
        <f>VLOOKUP(D326,'MASTER POSITION'!$A:$B,2,FALSE)</f>
        <v>37005</v>
      </c>
      <c r="F326" s="369" t="str">
        <f t="shared" si="120"/>
        <v>Memastikan pengelolaan kas pada kantor cabang secara optimal Kepala Seksi Operasional</v>
      </c>
      <c r="G326" s="369" t="str">
        <f t="shared" si="121"/>
        <v xml:space="preserve">INSERT INTO `hr_kpi_group_position` (`KPI_GROUP_POSITION_ID`, `KPI_GROUP_ID`, `POSITION_ID`) VALUES ('202205021102', '20220400619', '37005'); </v>
      </c>
    </row>
    <row r="327" spans="1:7" ht="15.75" customHeight="1" x14ac:dyDescent="0.25">
      <c r="A327" s="413">
        <f t="shared" si="122"/>
        <v>202205021103</v>
      </c>
      <c r="B327" s="343" t="s">
        <v>4115</v>
      </c>
      <c r="C327" s="196">
        <f>VLOOKUP(B327,'KPI GROUP TUGAS POKOK'!$C:$D,2,FALSE)</f>
        <v>20220400510</v>
      </c>
      <c r="D327" s="370" t="s">
        <v>2327</v>
      </c>
      <c r="E327" s="1" t="str">
        <f>VLOOKUP(D327,'MASTER POSITION'!$A:$B,2,FALSE)</f>
        <v>37005</v>
      </c>
      <c r="F327" s="369" t="str">
        <f t="shared" si="120"/>
        <v>Memastikan pemenuhan pelaporan sesuai timelineKepala Seksi Operasional</v>
      </c>
      <c r="G327" s="369" t="str">
        <f t="shared" si="121"/>
        <v xml:space="preserve">INSERT INTO `hr_kpi_group_position` (`KPI_GROUP_POSITION_ID`, `KPI_GROUP_ID`, `POSITION_ID`) VALUES ('202205021103', '20220400510', '37005'); </v>
      </c>
    </row>
    <row r="328" spans="1:7" ht="15.75" customHeight="1" x14ac:dyDescent="0.25">
      <c r="A328" s="413">
        <f t="shared" si="122"/>
        <v>202205021104</v>
      </c>
      <c r="B328" s="512" t="s">
        <v>4138</v>
      </c>
      <c r="C328" s="196">
        <f>VLOOKUP(B328,'KPI GROUP TUGAS POKOK'!$C:$D,2,FALSE)</f>
        <v>20220400624</v>
      </c>
      <c r="D328" s="370" t="s">
        <v>2327</v>
      </c>
      <c r="E328" s="1" t="str">
        <f>VLOOKUP(D328,'MASTER POSITION'!$A:$B,2,FALSE)</f>
        <v>37005</v>
      </c>
      <c r="F328" s="369" t="str">
        <f t="shared" si="120"/>
        <v>Meningkatkan pengelolaan atas transaksi reversal sesuai timelineKepala Seksi Operasional</v>
      </c>
      <c r="G328" s="369" t="str">
        <f t="shared" si="121"/>
        <v xml:space="preserve">INSERT INTO `hr_kpi_group_position` (`KPI_GROUP_POSITION_ID`, `KPI_GROUP_ID`, `POSITION_ID`) VALUES ('202205021104', '20220400624', '37005'); </v>
      </c>
    </row>
    <row r="329" spans="1:7" ht="15.75" customHeight="1" x14ac:dyDescent="0.25">
      <c r="A329" s="413">
        <f t="shared" si="122"/>
        <v>202205021105</v>
      </c>
      <c r="B329" s="460" t="s">
        <v>394</v>
      </c>
      <c r="C329" s="196">
        <f>VLOOKUP(B329,'KPI GROUP TUGAS POKOK'!$C:$D,2,FALSE)</f>
        <v>20220400619</v>
      </c>
      <c r="D329" s="370" t="s">
        <v>4147</v>
      </c>
      <c r="E329" s="1" t="str">
        <f>VLOOKUP(D329,'MASTER POSITION'!$A:$B,2,FALSE)</f>
        <v>202211160019</v>
      </c>
      <c r="F329" s="369" t="str">
        <f t="shared" ref="F329" si="123">_xlfn.CONCAT(B329,D329)</f>
        <v xml:space="preserve">Memastikan pengelolaan kas pada kantor cabang secara optimal Pelaksana Teller Tunai - Seksi Operasional </v>
      </c>
      <c r="G329" s="369" t="str">
        <f t="shared" si="121"/>
        <v xml:space="preserve">INSERT INTO `hr_kpi_group_position` (`KPI_GROUP_POSITION_ID`, `KPI_GROUP_ID`, `POSITION_ID`) VALUES ('202205021105', '20220400619', '202211160019'); </v>
      </c>
    </row>
    <row r="330" spans="1:7" ht="15.75" customHeight="1" x14ac:dyDescent="0.25">
      <c r="A330" s="413">
        <f t="shared" si="122"/>
        <v>202205021106</v>
      </c>
      <c r="B330" s="344" t="s">
        <v>370</v>
      </c>
      <c r="C330" s="196">
        <f>VLOOKUP(B330,'KPI GROUP TUGAS POKOK'!$C:$D,2,FALSE)</f>
        <v>20220400618</v>
      </c>
      <c r="D330" s="370" t="s">
        <v>4147</v>
      </c>
      <c r="E330" s="1" t="str">
        <f>VLOOKUP(D330,'MASTER POSITION'!$A:$B,2,FALSE)</f>
        <v>202211160019</v>
      </c>
      <c r="F330" s="369" t="str">
        <f t="shared" ref="F330:F333" si="124">_xlfn.CONCAT(B330,D330)</f>
        <v xml:space="preserve">Memastikan keakuratan sistem operasional bank di kantor cabangPelaksana Teller Tunai - Seksi Operasional </v>
      </c>
      <c r="G330" s="369" t="str">
        <f t="shared" si="121"/>
        <v xml:space="preserve">INSERT INTO `hr_kpi_group_position` (`KPI_GROUP_POSITION_ID`, `KPI_GROUP_ID`, `POSITION_ID`) VALUES ('202205021106', '20220400618', '202211160019'); </v>
      </c>
    </row>
    <row r="331" spans="1:7" ht="15.75" customHeight="1" x14ac:dyDescent="0.25">
      <c r="A331" s="413">
        <f t="shared" si="122"/>
        <v>202205021107</v>
      </c>
      <c r="B331" s="487" t="s">
        <v>668</v>
      </c>
      <c r="C331" s="196">
        <f>VLOOKUP(B331,'KPI GROUP TUGAS POKOK'!$C:$D,2,FALSE)</f>
        <v>20220400472</v>
      </c>
      <c r="D331" s="370" t="s">
        <v>4147</v>
      </c>
      <c r="E331" s="1" t="str">
        <f>VLOOKUP(D331,'MASTER POSITION'!$A:$B,2,FALSE)</f>
        <v>202211160019</v>
      </c>
      <c r="F331" s="369" t="str">
        <f t="shared" si="124"/>
        <v xml:space="preserve">Meningkatkan pengelolaan atas transaksi nasabah sesuai ketentuanPelaksana Teller Tunai - Seksi Operasional </v>
      </c>
      <c r="G331" s="369" t="str">
        <f t="shared" si="121"/>
        <v xml:space="preserve">INSERT INTO `hr_kpi_group_position` (`KPI_GROUP_POSITION_ID`, `KPI_GROUP_ID`, `POSITION_ID`) VALUES ('202205021107', '20220400472', '202211160019'); </v>
      </c>
    </row>
    <row r="332" spans="1:7" ht="15.75" customHeight="1" x14ac:dyDescent="0.25">
      <c r="A332" s="413">
        <f t="shared" si="122"/>
        <v>202205021108</v>
      </c>
      <c r="B332" s="560" t="s">
        <v>678</v>
      </c>
      <c r="C332" s="196">
        <f>VLOOKUP(B332,'KPI GROUP TUGAS POKOK'!$C:$D,2,FALSE)</f>
        <v>20220400477</v>
      </c>
      <c r="D332" s="370" t="s">
        <v>4147</v>
      </c>
      <c r="E332" s="1" t="str">
        <f>VLOOKUP(D332,'MASTER POSITION'!$A:$B,2,FALSE)</f>
        <v>202211160019</v>
      </c>
      <c r="F332" s="369" t="str">
        <f t="shared" si="124"/>
        <v xml:space="preserve">Memastikan validasi atas keaslian uang baik rupiah pada kantor cabang Pelaksana Teller Tunai - Seksi Operasional </v>
      </c>
      <c r="G332" s="369" t="str">
        <f t="shared" si="121"/>
        <v xml:space="preserve">INSERT INTO `hr_kpi_group_position` (`KPI_GROUP_POSITION_ID`, `KPI_GROUP_ID`, `POSITION_ID`) VALUES ('202205021108', '20220400477', '202211160019'); </v>
      </c>
    </row>
    <row r="333" spans="1:7" ht="15.75" customHeight="1" x14ac:dyDescent="0.25">
      <c r="A333" s="413">
        <f t="shared" si="122"/>
        <v>202205021109</v>
      </c>
      <c r="B333" s="487" t="s">
        <v>4118</v>
      </c>
      <c r="C333" s="196">
        <f>VLOOKUP(B333,'KPI GROUP TUGAS POKOK'!$C:$D,2,FALSE)</f>
        <v>20220400473</v>
      </c>
      <c r="D333" s="370" t="s">
        <v>4147</v>
      </c>
      <c r="E333" s="1" t="str">
        <f>VLOOKUP(D333,'MASTER POSITION'!$A:$B,2,FALSE)</f>
        <v>202211160019</v>
      </c>
      <c r="F333" s="369" t="str">
        <f t="shared" si="124"/>
        <v xml:space="preserve">Mengoptimalkan pelaksanaan kliring nasabah sesuai timelinePelaksana Teller Tunai - Seksi Operasional </v>
      </c>
      <c r="G333" s="369" t="str">
        <f t="shared" si="121"/>
        <v xml:space="preserve">INSERT INTO `hr_kpi_group_position` (`KPI_GROUP_POSITION_ID`, `KPI_GROUP_ID`, `POSITION_ID`) VALUES ('202205021109', '20220400473', '202211160019'); </v>
      </c>
    </row>
    <row r="334" spans="1:7" ht="15.75" customHeight="1" x14ac:dyDescent="0.25">
      <c r="A334" s="413">
        <f t="shared" si="122"/>
        <v>202205021110</v>
      </c>
      <c r="B334" s="563" t="s">
        <v>4111</v>
      </c>
      <c r="C334" s="196">
        <f>VLOOKUP(B334,'KPI GROUP TUGAS POKOK'!$C:$D,2,FALSE)</f>
        <v>20220400468</v>
      </c>
      <c r="D334" s="370" t="s">
        <v>4151</v>
      </c>
      <c r="E334" s="1" t="str">
        <f>VLOOKUP(D334,'MASTER POSITION'!$A:$B,2,FALSE)</f>
        <v>202211160020</v>
      </c>
      <c r="F334" s="369" t="str">
        <f t="shared" ref="F334:F337" si="125">_xlfn.CONCAT(B334,D334)</f>
        <v xml:space="preserve">Meningkatkan layanan customer service bank Pelaksana Customer Service-  Seksi Operasional </v>
      </c>
      <c r="G334" s="369" t="str">
        <f t="shared" si="121"/>
        <v xml:space="preserve">INSERT INTO `hr_kpi_group_position` (`KPI_GROUP_POSITION_ID`, `KPI_GROUP_ID`, `POSITION_ID`) VALUES ('202205021110', '20220400468', '202211160020'); </v>
      </c>
    </row>
    <row r="335" spans="1:7" ht="15.75" customHeight="1" x14ac:dyDescent="0.25">
      <c r="A335" s="413">
        <f t="shared" si="122"/>
        <v>202205021111</v>
      </c>
      <c r="B335" s="561" t="s">
        <v>4146</v>
      </c>
      <c r="C335" s="196">
        <f>VLOOKUP(B335,'KPI GROUP TUGAS POKOK'!$C:$D,2,FALSE)</f>
        <v>20220400627</v>
      </c>
      <c r="D335" s="370" t="s">
        <v>4151</v>
      </c>
      <c r="E335" s="1" t="str">
        <f>VLOOKUP(D335,'MASTER POSITION'!$A:$B,2,FALSE)</f>
        <v>202211160020</v>
      </c>
      <c r="F335" s="369" t="str">
        <f t="shared" si="125"/>
        <v xml:space="preserve">Meningkatkan kualitas layanan E-BankingPelaksana Customer Service-  Seksi Operasional </v>
      </c>
      <c r="G335" s="369" t="str">
        <f t="shared" si="121"/>
        <v xml:space="preserve">INSERT INTO `hr_kpi_group_position` (`KPI_GROUP_POSITION_ID`, `KPI_GROUP_ID`, `POSITION_ID`) VALUES ('202205021111', '20220400627', '202211160020'); </v>
      </c>
    </row>
    <row r="336" spans="1:7" ht="15.75" customHeight="1" x14ac:dyDescent="0.25">
      <c r="A336" s="413">
        <f t="shared" si="122"/>
        <v>202205021112</v>
      </c>
      <c r="B336" s="562" t="s">
        <v>4112</v>
      </c>
      <c r="C336" s="196">
        <f>VLOOKUP(B336,'KPI GROUP TUGAS POKOK'!$C:$D,2,FALSE)</f>
        <v>20220400469</v>
      </c>
      <c r="D336" s="370" t="s">
        <v>4151</v>
      </c>
      <c r="E336" s="1" t="str">
        <f>VLOOKUP(D336,'MASTER POSITION'!$A:$B,2,FALSE)</f>
        <v>202211160020</v>
      </c>
      <c r="F336" s="369" t="str">
        <f t="shared" si="125"/>
        <v xml:space="preserve">Memastikan kesesuaian database nasabah bank Pelaksana Customer Service-  Seksi Operasional </v>
      </c>
      <c r="G336" s="369" t="str">
        <f t="shared" si="121"/>
        <v xml:space="preserve">INSERT INTO `hr_kpi_group_position` (`KPI_GROUP_POSITION_ID`, `KPI_GROUP_ID`, `POSITION_ID`) VALUES ('202205021112', '20220400469', '202211160020'); </v>
      </c>
    </row>
    <row r="337" spans="1:7" ht="15.75" customHeight="1" x14ac:dyDescent="0.25">
      <c r="A337" s="413">
        <f t="shared" si="122"/>
        <v>202205021113</v>
      </c>
      <c r="B337" s="499" t="s">
        <v>664</v>
      </c>
      <c r="C337" s="196">
        <f>VLOOKUP(B337,'KPI GROUP TUGAS POKOK'!$C:$D,2,FALSE)</f>
        <v>20220400470</v>
      </c>
      <c r="D337" s="370" t="s">
        <v>4151</v>
      </c>
      <c r="E337" s="1" t="str">
        <f>VLOOKUP(D337,'MASTER POSITION'!$A:$B,2,FALSE)</f>
        <v>202211160020</v>
      </c>
      <c r="F337" s="369" t="str">
        <f t="shared" si="125"/>
        <v xml:space="preserve">Memastikan pemblokiran warkat nasabah sesuai dengan ketentuan Pelaksana Customer Service-  Seksi Operasional </v>
      </c>
      <c r="G337" s="369" t="str">
        <f t="shared" si="121"/>
        <v xml:space="preserve">INSERT INTO `hr_kpi_group_position` (`KPI_GROUP_POSITION_ID`, `KPI_GROUP_ID`, `POSITION_ID`) VALUES ('202205021113', '20220400470', '202211160020'); </v>
      </c>
    </row>
    <row r="338" spans="1:7" ht="15.75" customHeight="1" x14ac:dyDescent="0.25">
      <c r="A338" s="413">
        <f t="shared" si="122"/>
        <v>202205021114</v>
      </c>
      <c r="B338" s="460" t="s">
        <v>254</v>
      </c>
      <c r="C338" s="196">
        <f>VLOOKUP(B338,'KPI GROUP TUGAS POKOK'!$C:$D,2,FALSE)</f>
        <v>20220400582</v>
      </c>
      <c r="D338" s="370" t="s">
        <v>4153</v>
      </c>
      <c r="E338" s="1" t="str">
        <f>VLOOKUP(D338,'MASTER POSITION'!$A:$B,2,FALSE)</f>
        <v>202211160021</v>
      </c>
      <c r="F338" s="369" t="str">
        <f t="shared" ref="F338" si="126">_xlfn.CONCAT(B338,D338)</f>
        <v xml:space="preserve">Memastikan keakuratan sistem akuntansi bank Pelaksana Operasional - Seksi Operasional </v>
      </c>
      <c r="G338" s="369" t="str">
        <f t="shared" si="121"/>
        <v xml:space="preserve">INSERT INTO `hr_kpi_group_position` (`KPI_GROUP_POSITION_ID`, `KPI_GROUP_ID`, `POSITION_ID`) VALUES ('202205021114', '20220400582', '202211160021'); </v>
      </c>
    </row>
    <row r="339" spans="1:7" ht="15.75" customHeight="1" x14ac:dyDescent="0.25">
      <c r="A339" s="413">
        <f t="shared" si="122"/>
        <v>202205021115</v>
      </c>
      <c r="B339" s="564" t="s">
        <v>680</v>
      </c>
      <c r="C339" s="196">
        <f>VLOOKUP(B339,'KPI GROUP TUGAS POKOK'!$C:$D,2,FALSE)</f>
        <v>20220400478</v>
      </c>
      <c r="D339" s="370" t="s">
        <v>4153</v>
      </c>
      <c r="E339" s="1" t="str">
        <f>VLOOKUP(D339,'MASTER POSITION'!$A:$B,2,FALSE)</f>
        <v>202211160021</v>
      </c>
      <c r="F339" s="369" t="str">
        <f t="shared" ref="F339:F343" si="127">_xlfn.CONCAT(B339,D339)</f>
        <v xml:space="preserve">Memastikan keakuratan transaksi pemindahbukuan bankPelaksana Operasional - Seksi Operasional </v>
      </c>
      <c r="G339" s="369" t="str">
        <f t="shared" si="121"/>
        <v xml:space="preserve">INSERT INTO `hr_kpi_group_position` (`KPI_GROUP_POSITION_ID`, `KPI_GROUP_ID`, `POSITION_ID`) VALUES ('202205021115', '20220400478', '202211160021'); </v>
      </c>
    </row>
    <row r="340" spans="1:7" ht="15.75" customHeight="1" x14ac:dyDescent="0.25">
      <c r="A340" s="413">
        <f t="shared" si="122"/>
        <v>202205021116</v>
      </c>
      <c r="B340" s="404" t="s">
        <v>4155</v>
      </c>
      <c r="C340" s="196">
        <f>VLOOKUP(B340,'KPI GROUP TUGAS POKOK'!$C:$D,2,FALSE)</f>
        <v>20220400479</v>
      </c>
      <c r="D340" s="370" t="s">
        <v>4153</v>
      </c>
      <c r="E340" s="1" t="str">
        <f>VLOOKUP(D340,'MASTER POSITION'!$A:$B,2,FALSE)</f>
        <v>202211160021</v>
      </c>
      <c r="F340" s="369" t="str">
        <f t="shared" si="127"/>
        <v xml:space="preserve">Memastikan close system pada kantor cabang pembantu secara efektif dan efisien  Pelaksana Operasional - Seksi Operasional </v>
      </c>
      <c r="G340" s="369" t="str">
        <f t="shared" si="121"/>
        <v xml:space="preserve">INSERT INTO `hr_kpi_group_position` (`KPI_GROUP_POSITION_ID`, `KPI_GROUP_ID`, `POSITION_ID`) VALUES ('202205021116', '20220400479', '202211160021'); </v>
      </c>
    </row>
    <row r="341" spans="1:7" ht="15.75" customHeight="1" x14ac:dyDescent="0.25">
      <c r="A341" s="413">
        <f t="shared" si="122"/>
        <v>202205021117</v>
      </c>
      <c r="B341" s="554" t="s">
        <v>684</v>
      </c>
      <c r="C341" s="196">
        <f>VLOOKUP(B341,'KPI GROUP TUGAS POKOK'!$C:$D,2,FALSE)</f>
        <v>20220400480</v>
      </c>
      <c r="D341" s="370" t="s">
        <v>4153</v>
      </c>
      <c r="E341" s="1" t="str">
        <f>VLOOKUP(D341,'MASTER POSITION'!$A:$B,2,FALSE)</f>
        <v>202211160021</v>
      </c>
      <c r="F341" s="369" t="str">
        <f t="shared" si="127"/>
        <v xml:space="preserve">Mengoptimalkan pengelolaan inventaris kantor cabang pembantuPelaksana Operasional - Seksi Operasional </v>
      </c>
      <c r="G341" s="369" t="str">
        <f t="shared" si="121"/>
        <v xml:space="preserve">INSERT INTO `hr_kpi_group_position` (`KPI_GROUP_POSITION_ID`, `KPI_GROUP_ID`, `POSITION_ID`) VALUES ('202205021117', '20220400480', '202211160021'); </v>
      </c>
    </row>
    <row r="342" spans="1:7" ht="15.75" customHeight="1" x14ac:dyDescent="0.25">
      <c r="A342" s="413">
        <f t="shared" si="122"/>
        <v>202205021118</v>
      </c>
      <c r="B342" s="565" t="s">
        <v>686</v>
      </c>
      <c r="C342" s="196">
        <f>VLOOKUP(B342,'KPI GROUP TUGAS POKOK'!$C:$D,2,FALSE)</f>
        <v>20220400481</v>
      </c>
      <c r="D342" s="370" t="s">
        <v>4153</v>
      </c>
      <c r="E342" s="1" t="str">
        <f>VLOOKUP(D342,'MASTER POSITION'!$A:$B,2,FALSE)</f>
        <v>202211160021</v>
      </c>
      <c r="F342" s="369" t="str">
        <f t="shared" si="127"/>
        <v xml:space="preserve">Memastikan pemberian kredit bank sesuai dengan ketentuan Pelaksana Operasional - Seksi Operasional </v>
      </c>
      <c r="G342" s="369" t="str">
        <f t="shared" si="121"/>
        <v xml:space="preserve">INSERT INTO `hr_kpi_group_position` (`KPI_GROUP_POSITION_ID`, `KPI_GROUP_ID`, `POSITION_ID`) VALUES ('202205021118', '20220400481', '202211160021'); </v>
      </c>
    </row>
    <row r="343" spans="1:7" ht="15.75" customHeight="1" x14ac:dyDescent="0.25">
      <c r="A343" s="413">
        <f t="shared" si="122"/>
        <v>202205021119</v>
      </c>
      <c r="B343" s="344" t="s">
        <v>688</v>
      </c>
      <c r="C343" s="196">
        <f>VLOOKUP(B343,'KPI GROUP TUGAS POKOK'!$C:$D,2,FALSE)</f>
        <v>20220400482</v>
      </c>
      <c r="D343" s="370" t="s">
        <v>2883</v>
      </c>
      <c r="E343" s="1" t="str">
        <f>VLOOKUP(D343,'MASTER POSITION'!$A:$B,2,FALSE)</f>
        <v>1784659060</v>
      </c>
      <c r="F343" s="369" t="str">
        <f t="shared" si="127"/>
        <v>Memastikan keakuratan sistem operasional bank di kantor cabang pembantuTeller Keliling</v>
      </c>
      <c r="G343" s="369" t="str">
        <f t="shared" si="121"/>
        <v xml:space="preserve">INSERT INTO `hr_kpi_group_position` (`KPI_GROUP_POSITION_ID`, `KPI_GROUP_ID`, `POSITION_ID`) VALUES ('202205021119', '20220400482', '1784659060'); </v>
      </c>
    </row>
    <row r="344" spans="1:7" ht="15.75" customHeight="1" x14ac:dyDescent="0.25">
      <c r="A344" s="413">
        <f t="shared" si="122"/>
        <v>202205021120</v>
      </c>
      <c r="B344" s="379" t="s">
        <v>4157</v>
      </c>
      <c r="C344" s="196">
        <f>VLOOKUP(B344,'KPI GROUP TUGAS POKOK'!$C:$D,2,FALSE)</f>
        <v>20220400483</v>
      </c>
      <c r="D344" s="370" t="s">
        <v>2325</v>
      </c>
      <c r="E344" s="1" t="str">
        <f>VLOOKUP(D344,'MASTER POSITION'!$A:$B,2,FALSE)</f>
        <v>37004</v>
      </c>
      <c r="F344" s="369" t="str">
        <f t="shared" ref="F344:F345" si="128">_xlfn.CONCAT(B344,D344)</f>
        <v>Memastikan pengelolaan transaksi harian Kantor Kas secara prudent dan akurat (look inside)Kepala Kantor Kas</v>
      </c>
      <c r="G344" s="369" t="str">
        <f t="shared" si="121"/>
        <v xml:space="preserve">INSERT INTO `hr_kpi_group_position` (`KPI_GROUP_POSITION_ID`, `KPI_GROUP_ID`, `POSITION_ID`) VALUES ('202205021120', '20220400483', '37004'); </v>
      </c>
    </row>
    <row r="345" spans="1:7" ht="15.75" customHeight="1" x14ac:dyDescent="0.25">
      <c r="A345" s="413">
        <f t="shared" si="122"/>
        <v>202205021121</v>
      </c>
      <c r="B345" s="566" t="s">
        <v>4158</v>
      </c>
      <c r="C345" s="196">
        <f>VLOOKUP(B345,'KPI GROUP TUGAS POKOK'!$C:$D,2,FALSE)</f>
        <v>20220400484</v>
      </c>
      <c r="D345" s="370" t="s">
        <v>2325</v>
      </c>
      <c r="E345" s="1" t="str">
        <f>VLOOKUP(D345,'MASTER POSITION'!$A:$B,2,FALSE)</f>
        <v>37004</v>
      </c>
      <c r="F345" s="369" t="str">
        <f t="shared" si="128"/>
        <v>Memastikan penerapan program APU &amp; PPT secara optimal (look inside)Kepala Kantor Kas</v>
      </c>
      <c r="G345" s="369" t="str">
        <f t="shared" si="121"/>
        <v xml:space="preserve">INSERT INTO `hr_kpi_group_position` (`KPI_GROUP_POSITION_ID`, `KPI_GROUP_ID`, `POSITION_ID`) VALUES ('202205021121', '20220400484', '37004'); </v>
      </c>
    </row>
    <row r="346" spans="1:7" ht="15.75" customHeight="1" x14ac:dyDescent="0.25">
      <c r="A346" s="413">
        <f t="shared" si="122"/>
        <v>202205021122</v>
      </c>
      <c r="B346" s="568" t="s">
        <v>352</v>
      </c>
      <c r="C346" s="196">
        <f>VLOOKUP(B346,'KPI GROUP TUGAS POKOK'!$C:$D,2,FALSE)</f>
        <v>20220400625</v>
      </c>
      <c r="D346" s="552" t="s">
        <v>2596</v>
      </c>
      <c r="E346" s="1" t="str">
        <f>VLOOKUP(D346,'MASTER POSITION'!$A:$B,2,FALSE)</f>
        <v>110520163</v>
      </c>
      <c r="F346" s="369" t="str">
        <f t="shared" ref="F346:F347" si="129">_xlfn.CONCAT(B346,D346)</f>
        <v>Meningkatkan pertumbuhan kartuPelaksana Pemasaran Dana &amp; Jasa</v>
      </c>
      <c r="G346" s="369" t="str">
        <f t="shared" si="121"/>
        <v xml:space="preserve">INSERT INTO `hr_kpi_group_position` (`KPI_GROUP_POSITION_ID`, `KPI_GROUP_ID`, `POSITION_ID`) VALUES ('202205021122', '20220400625', '110520163'); </v>
      </c>
    </row>
    <row r="347" spans="1:7" ht="15.75" customHeight="1" x14ac:dyDescent="0.25">
      <c r="A347" s="413">
        <f t="shared" si="122"/>
        <v>202205021123</v>
      </c>
      <c r="B347" s="497" t="s">
        <v>354</v>
      </c>
      <c r="C347" s="196">
        <f>VLOOKUP(B347,'KPI GROUP TUGAS POKOK'!$C:$D,2,FALSE)</f>
        <v>20220400626</v>
      </c>
      <c r="D347" s="552" t="s">
        <v>2596</v>
      </c>
      <c r="E347" s="1" t="str">
        <f>VLOOKUP(D347,'MASTER POSITION'!$A:$B,2,FALSE)</f>
        <v>110520163</v>
      </c>
      <c r="F347" s="369" t="str">
        <f t="shared" si="129"/>
        <v>Mengoptimalkan aktivitas bidang dana dan jasa di Kantor CabangPelaksana Pemasaran Dana &amp; Jasa</v>
      </c>
      <c r="G347" s="369" t="str">
        <f t="shared" si="121"/>
        <v xml:space="preserve">INSERT INTO `hr_kpi_group_position` (`KPI_GROUP_POSITION_ID`, `KPI_GROUP_ID`, `POSITION_ID`) VALUES ('202205021123', '20220400626', '110520163'); </v>
      </c>
    </row>
    <row r="348" spans="1:7" ht="15.75" customHeight="1" x14ac:dyDescent="0.25">
      <c r="A348" s="413"/>
      <c r="B348" s="491"/>
      <c r="C348" s="196"/>
      <c r="D348" s="552"/>
      <c r="E348" s="1"/>
      <c r="F348" s="369"/>
      <c r="G348" s="369"/>
    </row>
    <row r="349" spans="1:7" ht="15.75" customHeight="1" x14ac:dyDescent="0.25"/>
    <row r="350" spans="1:7" ht="15.75" customHeight="1" x14ac:dyDescent="0.25"/>
    <row r="351" spans="1:7" ht="15.75" customHeight="1" x14ac:dyDescent="0.25"/>
    <row r="352" spans="1:7"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conditionalFormatting sqref="F1:F1048576">
    <cfRule type="duplicateValues" dxfId="6" priority="2"/>
  </conditionalFormatting>
  <conditionalFormatting sqref="B2">
    <cfRule type="duplicateValues" dxfId="5" priority="1"/>
  </conditionalFormatting>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L855"/>
  <sheetViews>
    <sheetView workbookViewId="0">
      <selection activeCell="G2" sqref="G2:G127"/>
    </sheetView>
  </sheetViews>
  <sheetFormatPr defaultColWidth="14.42578125" defaultRowHeight="15" customHeight="1" x14ac:dyDescent="0.25"/>
  <cols>
    <col min="1" max="2" width="22.28515625" customWidth="1"/>
    <col min="3" max="4" width="13.42578125" customWidth="1"/>
    <col min="5" max="5" width="11.28515625" customWidth="1"/>
    <col min="6" max="6" width="22.42578125" customWidth="1"/>
    <col min="7" max="12" width="8.7109375" customWidth="1"/>
  </cols>
  <sheetData>
    <row r="1" spans="1:12" ht="14.25" customHeight="1" x14ac:dyDescent="0.25">
      <c r="A1" s="101" t="s">
        <v>2115</v>
      </c>
      <c r="B1" s="94" t="s">
        <v>2116</v>
      </c>
      <c r="C1" s="156" t="s">
        <v>10</v>
      </c>
      <c r="D1" s="94" t="s">
        <v>2117</v>
      </c>
      <c r="E1" s="156" t="s">
        <v>2118</v>
      </c>
      <c r="F1" s="127" t="s">
        <v>1965</v>
      </c>
    </row>
    <row r="2" spans="1:12" ht="14.25" customHeight="1" x14ac:dyDescent="0.25">
      <c r="A2" s="413">
        <v>2022205030001</v>
      </c>
      <c r="B2" s="573" t="s">
        <v>4161</v>
      </c>
      <c r="C2" s="2">
        <f>VLOOKUP(B2,'KPI GROUP LEVEL INDUX'!$C:$D,2,FALSE)</f>
        <v>20220400038</v>
      </c>
      <c r="D2" s="370" t="s">
        <v>2096</v>
      </c>
      <c r="E2" s="1" t="str">
        <f>VLOOKUP(D2,'MASTER DIVISION'!$B:$C,2,FALSE)</f>
        <v>2017</v>
      </c>
      <c r="F2" s="369" t="str">
        <f>_xlfn.CONCAT(B2,D2)</f>
        <v>Meningkatkan kualitas pengelolaan Governance, Risk Management dan Compliance (GRC)Divisi Kepatuhan</v>
      </c>
      <c r="G2" s="369" t="str">
        <f>"INSERT INTO `hr_kpi_group_division` (`KPI_GROUP_DIVISION_ID`, `KPI_GROUP_ID`, `DIVISION_ID`) VALUES ('"&amp;A2&amp;"', '"&amp;C2&amp;"', '"&amp;E2&amp;"'); "</f>
        <v xml:space="preserve">INSERT INTO `hr_kpi_group_division` (`KPI_GROUP_DIVISION_ID`, `KPI_GROUP_ID`, `DIVISION_ID`) VALUES ('2022205030001', '20220400038', '2017'); </v>
      </c>
    </row>
    <row r="3" spans="1:12" ht="14.25" customHeight="1" x14ac:dyDescent="0.25">
      <c r="A3" s="413">
        <v>2022205030002</v>
      </c>
      <c r="B3" s="375" t="s">
        <v>769</v>
      </c>
      <c r="C3" s="2">
        <f>VLOOKUP(B3,'KPI GROUP LEVEL INDUX'!$C:$D,2,FALSE)</f>
        <v>20220400244</v>
      </c>
      <c r="D3" s="370" t="s">
        <v>2096</v>
      </c>
      <c r="E3" s="1" t="str">
        <f>VLOOKUP(D3,'MASTER DIVISION'!$B:$C,2,FALSE)</f>
        <v>2017</v>
      </c>
      <c r="F3" s="369" t="str">
        <f>_xlfn.CONCAT(B3,D3)</f>
        <v>Memastikan efektifitas pengelolaan masalah hukum eksternal secara optimal Divisi Kepatuhan</v>
      </c>
      <c r="G3" s="369" t="str">
        <f t="shared" ref="G3:G66" si="0">"INSERT INTO `hr_kpi_group_division` (`KPI_GROUP_DIVISION_ID`, `KPI_GROUP_ID`, `DIVISION_ID`) VALUES ('"&amp;A3&amp;"', '"&amp;C3&amp;"', '"&amp;E3&amp;"'); "</f>
        <v xml:space="preserve">INSERT INTO `hr_kpi_group_division` (`KPI_GROUP_DIVISION_ID`, `KPI_GROUP_ID`, `DIVISION_ID`) VALUES ('2022205030002', '20220400244', '2017'); </v>
      </c>
    </row>
    <row r="4" spans="1:12" ht="14.25" customHeight="1" x14ac:dyDescent="0.25">
      <c r="A4" s="413">
        <v>2022205030003</v>
      </c>
      <c r="B4" s="344" t="s">
        <v>13</v>
      </c>
      <c r="C4" s="2">
        <f>VLOOKUP(B4,'KPI GROUP LEVEL INDUX'!$C:$D,2,FALSE)</f>
        <v>20220400002</v>
      </c>
      <c r="D4" s="370" t="s">
        <v>2096</v>
      </c>
      <c r="E4" s="1" t="str">
        <f>VLOOKUP(D4,'MASTER DIVISION'!$B:$C,2,FALSE)</f>
        <v>2017</v>
      </c>
      <c r="F4" s="369" t="str">
        <f t="shared" ref="F4:F7" si="1">_xlfn.CONCAT(B4,D4)</f>
        <v>Terjaganya operasional bank yang efisienDivisi Kepatuhan</v>
      </c>
      <c r="G4" s="369" t="str">
        <f t="shared" si="0"/>
        <v xml:space="preserve">INSERT INTO `hr_kpi_group_division` (`KPI_GROUP_DIVISION_ID`, `KPI_GROUP_ID`, `DIVISION_ID`) VALUES ('2022205030003', '20220400002', '2017'); </v>
      </c>
    </row>
    <row r="5" spans="1:12" ht="14.25" customHeight="1" x14ac:dyDescent="0.25">
      <c r="A5" s="413">
        <v>2022205030004</v>
      </c>
      <c r="B5" s="344" t="s">
        <v>64</v>
      </c>
      <c r="C5" s="2">
        <f>VLOOKUP(B5,'KPI GROUP LEVEL INDUX'!$C:$D,2,FALSE)</f>
        <v>20220400028</v>
      </c>
      <c r="D5" s="370" t="s">
        <v>2096</v>
      </c>
      <c r="E5" s="1" t="str">
        <f>VLOOKUP(D5,'MASTER DIVISION'!$B:$C,2,FALSE)</f>
        <v>2017</v>
      </c>
      <c r="F5" s="369" t="str">
        <f t="shared" si="1"/>
        <v>Memperkuat internalisasi budaya perusahaanDivisi Kepatuhan</v>
      </c>
      <c r="G5" s="369" t="str">
        <f t="shared" si="0"/>
        <v xml:space="preserve">INSERT INTO `hr_kpi_group_division` (`KPI_GROUP_DIVISION_ID`, `KPI_GROUP_ID`, `DIVISION_ID`) VALUES ('2022205030004', '20220400028', '2017'); </v>
      </c>
    </row>
    <row r="6" spans="1:12" ht="14.25" customHeight="1" x14ac:dyDescent="0.25">
      <c r="A6" s="413">
        <v>2022205030005</v>
      </c>
      <c r="B6" s="379" t="s">
        <v>66</v>
      </c>
      <c r="C6" s="2">
        <f>VLOOKUP(B6,'KPI GROUP LEVEL INDUX'!$C:$D,2,FALSE)</f>
        <v>20220400029</v>
      </c>
      <c r="D6" s="370" t="s">
        <v>2096</v>
      </c>
      <c r="E6" s="1" t="str">
        <f>VLOOKUP(D6,'MASTER DIVISION'!$B:$C,2,FALSE)</f>
        <v>2017</v>
      </c>
      <c r="F6" s="369" t="str">
        <f t="shared" si="1"/>
        <v>Memastikan penerapan prinsip kehati-hatian dan pemenuhan ketentuan Divisi Kepatuhan</v>
      </c>
      <c r="G6" s="369" t="str">
        <f t="shared" si="0"/>
        <v xml:space="preserve">INSERT INTO `hr_kpi_group_division` (`KPI_GROUP_DIVISION_ID`, `KPI_GROUP_ID`, `DIVISION_ID`) VALUES ('2022205030005', '20220400029', '2017'); </v>
      </c>
    </row>
    <row r="7" spans="1:12" ht="14.25" customHeight="1" x14ac:dyDescent="0.25">
      <c r="A7" s="413">
        <v>2022205030006</v>
      </c>
      <c r="B7" s="378" t="s">
        <v>68</v>
      </c>
      <c r="C7" s="2">
        <f>VLOOKUP(B7,'KPI GROUP LEVEL INDUX'!$C:$D,2,FALSE)</f>
        <v>20220400030</v>
      </c>
      <c r="D7" s="370" t="s">
        <v>2096</v>
      </c>
      <c r="E7" s="1" t="str">
        <f>VLOOKUP(D7,'MASTER DIVISION'!$B:$C,2,FALSE)</f>
        <v>2017</v>
      </c>
      <c r="F7" s="369" t="str">
        <f t="shared" si="1"/>
        <v>Memperkuat pengelolaan fungsi tata kelola BankDivisi Kepatuhan</v>
      </c>
      <c r="G7" s="369" t="str">
        <f t="shared" si="0"/>
        <v xml:space="preserve">INSERT INTO `hr_kpi_group_division` (`KPI_GROUP_DIVISION_ID`, `KPI_GROUP_ID`, `DIVISION_ID`) VALUES ('2022205030006', '20220400030', '2017'); </v>
      </c>
    </row>
    <row r="8" spans="1:12" ht="14.25" customHeight="1" x14ac:dyDescent="0.25">
      <c r="A8" s="413">
        <v>2022205030007</v>
      </c>
      <c r="B8" s="388" t="s">
        <v>72</v>
      </c>
      <c r="C8" s="2">
        <f>VLOOKUP(B8,'KPI GROUP LEVEL INDUX'!$C:$D,2,FALSE)</f>
        <v>20220400032</v>
      </c>
      <c r="D8" s="370" t="s">
        <v>2096</v>
      </c>
      <c r="E8" s="1" t="str">
        <f>VLOOKUP(D8,'MASTER DIVISION'!$B:$C,2,FALSE)</f>
        <v>2017</v>
      </c>
      <c r="F8" s="369" t="str">
        <f t="shared" ref="F8:F9" si="2">_xlfn.CONCAT(B8,D8)</f>
        <v>Mengembangkan sistem, kebijakan dan prosedur yang mendukung penerapan program APU &amp; PPTDivisi Kepatuhan</v>
      </c>
      <c r="G8" s="369" t="str">
        <f t="shared" si="0"/>
        <v xml:space="preserve">INSERT INTO `hr_kpi_group_division` (`KPI_GROUP_DIVISION_ID`, `KPI_GROUP_ID`, `DIVISION_ID`) VALUES ('2022205030007', '20220400032', '2017'); </v>
      </c>
    </row>
    <row r="9" spans="1:12" ht="14.25" customHeight="1" x14ac:dyDescent="0.25">
      <c r="A9" s="413">
        <v>2022205030008</v>
      </c>
      <c r="B9" s="332" t="s">
        <v>768</v>
      </c>
      <c r="C9" s="2">
        <f>VLOOKUP(B9,'KPI GROUP LEVEL INDUX'!$C:$D,2,FALSE)</f>
        <v>20220400243</v>
      </c>
      <c r="D9" s="370" t="s">
        <v>2096</v>
      </c>
      <c r="E9" s="1" t="str">
        <f>VLOOKUP(D9,'MASTER DIVISION'!$B:$C,2,FALSE)</f>
        <v>2017</v>
      </c>
      <c r="F9" s="369" t="str">
        <f t="shared" si="2"/>
        <v>Memastikan efektifitas pengelolaan masalah hukum internal secara optimal Divisi Kepatuhan</v>
      </c>
      <c r="G9" s="369" t="str">
        <f t="shared" si="0"/>
        <v xml:space="preserve">INSERT INTO `hr_kpi_group_division` (`KPI_GROUP_DIVISION_ID`, `KPI_GROUP_ID`, `DIVISION_ID`) VALUES ('2022205030008', '20220400243', '2017'); </v>
      </c>
      <c r="K9" s="127"/>
      <c r="L9" s="2" t="s">
        <v>2119</v>
      </c>
    </row>
    <row r="10" spans="1:12" ht="14.25" customHeight="1" x14ac:dyDescent="0.25">
      <c r="A10" s="413">
        <v>2022205030009</v>
      </c>
      <c r="B10" s="392" t="s">
        <v>82</v>
      </c>
      <c r="C10" s="2">
        <f>VLOOKUP(B10,'KPI GROUP LEVEL INDUX'!$C:$D,2,FALSE)</f>
        <v>20220400037</v>
      </c>
      <c r="D10" s="370" t="s">
        <v>2096</v>
      </c>
      <c r="E10" s="1" t="str">
        <f>VLOOKUP(D10,'MASTER DIVISION'!$B:$C,2,FALSE)</f>
        <v>2017</v>
      </c>
      <c r="F10" s="369" t="str">
        <f>_xlfn.CONCAT(B10,D10)</f>
        <v>Memperkuat pengelolaan fungsi tata kelola Bank. Divisi Kepatuhan</v>
      </c>
      <c r="G10" s="369" t="str">
        <f t="shared" si="0"/>
        <v xml:space="preserve">INSERT INTO `hr_kpi_group_division` (`KPI_GROUP_DIVISION_ID`, `KPI_GROUP_ID`, `DIVISION_ID`) VALUES ('2022205030009', '20220400037', '2017'); </v>
      </c>
      <c r="K10" s="94"/>
      <c r="L10" s="2" t="s">
        <v>2120</v>
      </c>
    </row>
    <row r="11" spans="1:12" ht="14.25" customHeight="1" x14ac:dyDescent="0.25">
      <c r="A11" s="413">
        <v>2022205030010</v>
      </c>
      <c r="B11" s="344" t="s">
        <v>94</v>
      </c>
      <c r="C11" s="2">
        <f>VLOOKUP(B11,'KPI GROUP LEVEL INDUX'!$C:$D,2,FALSE)</f>
        <v>20220400043</v>
      </c>
      <c r="D11" s="370" t="s">
        <v>2099</v>
      </c>
      <c r="E11" s="1" t="str">
        <f>VLOOKUP(D11,'MASTER DIVISION'!$B:$C,2,FALSE)</f>
        <v>2016</v>
      </c>
      <c r="F11" s="369" t="str">
        <f t="shared" ref="F11:F16" si="3">_xlfn.CONCAT(B11,D11)</f>
        <v>Terjaganya resiliensi bank yang tinggiDivisi Manajemen Risiko</v>
      </c>
      <c r="G11" s="369" t="str">
        <f t="shared" si="0"/>
        <v xml:space="preserve">INSERT INTO `hr_kpi_group_division` (`KPI_GROUP_DIVISION_ID`, `KPI_GROUP_ID`, `DIVISION_ID`) VALUES ('2022205030010', '20220400043', '2016'); </v>
      </c>
      <c r="K11" s="156"/>
      <c r="L11" s="2" t="s">
        <v>2112</v>
      </c>
    </row>
    <row r="12" spans="1:12" ht="14.25" customHeight="1" x14ac:dyDescent="0.25">
      <c r="A12" s="413">
        <v>2022205030011</v>
      </c>
      <c r="B12" s="344" t="s">
        <v>88</v>
      </c>
      <c r="C12" s="2">
        <f>VLOOKUP(B12,'KPI GROUP LEVEL INDUX'!$C:$D,2,FALSE)</f>
        <v>20220400040</v>
      </c>
      <c r="D12" s="370" t="s">
        <v>2099</v>
      </c>
      <c r="E12" s="1" t="str">
        <f>VLOOKUP(D12,'MASTER DIVISION'!$B:$C,2,FALSE)</f>
        <v>2016</v>
      </c>
      <c r="F12" s="369" t="str">
        <f t="shared" si="3"/>
        <v>Memastikan penyaluran kredit yang berkualitasDivisi Manajemen Risiko</v>
      </c>
      <c r="G12" s="369" t="str">
        <f t="shared" si="0"/>
        <v xml:space="preserve">INSERT INTO `hr_kpi_group_division` (`KPI_GROUP_DIVISION_ID`, `KPI_GROUP_ID`, `DIVISION_ID`) VALUES ('2022205030011', '20220400040', '2016'); </v>
      </c>
      <c r="K12" s="101"/>
      <c r="L12" s="2" t="s">
        <v>2113</v>
      </c>
    </row>
    <row r="13" spans="1:12" ht="14.25" customHeight="1" x14ac:dyDescent="0.25">
      <c r="A13" s="413">
        <v>2022205030012</v>
      </c>
      <c r="B13" s="406" t="s">
        <v>96</v>
      </c>
      <c r="C13" s="2">
        <f>VLOOKUP(B13,'KPI GROUP LEVEL INDUX'!$C:$D,2,FALSE)</f>
        <v>20220400038</v>
      </c>
      <c r="D13" s="370" t="s">
        <v>2099</v>
      </c>
      <c r="E13" s="1" t="str">
        <f>VLOOKUP(D13,'MASTER DIVISION'!$B:$C,2,FALSE)</f>
        <v>2016</v>
      </c>
      <c r="F13" s="369" t="str">
        <f t="shared" si="3"/>
        <v>Meningkatkan kualitas pengelolaan Governance, Risk Management dan Compliance (GRC)Divisi Manajemen Risiko</v>
      </c>
      <c r="G13" s="369" t="str">
        <f t="shared" si="0"/>
        <v xml:space="preserve">INSERT INTO `hr_kpi_group_division` (`KPI_GROUP_DIVISION_ID`, `KPI_GROUP_ID`, `DIVISION_ID`) VALUES ('2022205030012', '20220400038', '2016'); </v>
      </c>
    </row>
    <row r="14" spans="1:12" ht="14.25" customHeight="1" x14ac:dyDescent="0.25">
      <c r="A14" s="413">
        <v>2022205030013</v>
      </c>
      <c r="B14" s="407" t="s">
        <v>86</v>
      </c>
      <c r="C14" s="2">
        <f>VLOOKUP(B14,'KPI GROUP LEVEL INDUX'!$C:$D,2,FALSE)</f>
        <v>20220400039</v>
      </c>
      <c r="D14" s="370" t="s">
        <v>2099</v>
      </c>
      <c r="E14" s="1" t="str">
        <f>VLOOKUP(D14,'MASTER DIVISION'!$B:$C,2,FALSE)</f>
        <v>2016</v>
      </c>
      <c r="F14" s="369" t="str">
        <f t="shared" si="3"/>
        <v>Memperkuat fungsi dan strategi manajemen risiko BankDivisi Manajemen Risiko</v>
      </c>
      <c r="G14" s="369" t="str">
        <f t="shared" si="0"/>
        <v xml:space="preserve">INSERT INTO `hr_kpi_group_division` (`KPI_GROUP_DIVISION_ID`, `KPI_GROUP_ID`, `DIVISION_ID`) VALUES ('2022205030013', '20220400039', '2016'); </v>
      </c>
    </row>
    <row r="15" spans="1:12" ht="14.25" customHeight="1" x14ac:dyDescent="0.25">
      <c r="A15" s="413">
        <v>2022205030014</v>
      </c>
      <c r="B15" s="409" t="s">
        <v>772</v>
      </c>
      <c r="C15" s="2">
        <f>VLOOKUP(B15,'KPI GROUP LEVEL INDUX'!$C:$D,2,FALSE)</f>
        <v>20220400365</v>
      </c>
      <c r="D15" s="370" t="s">
        <v>2099</v>
      </c>
      <c r="E15" s="1" t="str">
        <f>VLOOKUP(D15,'MASTER DIVISION'!$B:$C,2,FALSE)</f>
        <v>2016</v>
      </c>
      <c r="F15" s="369" t="str">
        <f t="shared" si="3"/>
        <v>Memperkuat fungsi dan strategi manajemen risiko Bank Divisi Manajemen Risiko</v>
      </c>
      <c r="G15" s="369" t="str">
        <f t="shared" si="0"/>
        <v xml:space="preserve">INSERT INTO `hr_kpi_group_division` (`KPI_GROUP_DIVISION_ID`, `KPI_GROUP_ID`, `DIVISION_ID`) VALUES ('2022205030014', '20220400365', '2016'); </v>
      </c>
    </row>
    <row r="16" spans="1:12" ht="14.25" customHeight="1" x14ac:dyDescent="0.25">
      <c r="A16" s="413">
        <v>2022205030015</v>
      </c>
      <c r="B16" s="373" t="s">
        <v>3998</v>
      </c>
      <c r="C16" s="2">
        <f>VLOOKUP(B16,'KPI GROUP LEVEL INDUX'!$C:$D,2,FALSE)</f>
        <v>20220400003</v>
      </c>
      <c r="D16" s="370" t="s">
        <v>2099</v>
      </c>
      <c r="E16" s="1" t="str">
        <f>VLOOKUP(D16,'MASTER DIVISION'!$B:$C,2,FALSE)</f>
        <v>2016</v>
      </c>
      <c r="F16" s="369" t="str">
        <f t="shared" si="3"/>
        <v>Meningkatnya kemampuan sebagai agent of regional developmentDivisi Manajemen Risiko</v>
      </c>
      <c r="G16" s="369" t="str">
        <f t="shared" si="0"/>
        <v xml:space="preserve">INSERT INTO `hr_kpi_group_division` (`KPI_GROUP_DIVISION_ID`, `KPI_GROUP_ID`, `DIVISION_ID`) VALUES ('2022205030015', '20220400003', '2016'); </v>
      </c>
    </row>
    <row r="17" spans="1:7" ht="14.25" customHeight="1" x14ac:dyDescent="0.25">
      <c r="A17" s="413">
        <v>2022205030016</v>
      </c>
      <c r="B17" s="344" t="s">
        <v>13</v>
      </c>
      <c r="C17" s="2">
        <f>VLOOKUP(B17,'KPI GROUP LEVEL INDUX'!$C:$D,2,FALSE)</f>
        <v>20220400002</v>
      </c>
      <c r="D17" s="370" t="s">
        <v>2100</v>
      </c>
      <c r="E17" s="1" t="str">
        <f>VLOOKUP(D17,'MASTER DIVISION'!$B:$C,2,FALSE)</f>
        <v>2018</v>
      </c>
      <c r="F17" s="369" t="str">
        <f t="shared" ref="F17:F20" si="4">_xlfn.CONCAT(B17,D17)</f>
        <v>Terjaganya operasional bank yang efisienDivisi Sumber Daya Manusia</v>
      </c>
      <c r="G17" s="369" t="str">
        <f t="shared" si="0"/>
        <v xml:space="preserve">INSERT INTO `hr_kpi_group_division` (`KPI_GROUP_DIVISION_ID`, `KPI_GROUP_ID`, `DIVISION_ID`) VALUES ('2022205030016', '20220400002', '2018'); </v>
      </c>
    </row>
    <row r="18" spans="1:7" ht="14.25" customHeight="1" x14ac:dyDescent="0.25">
      <c r="A18" s="413">
        <v>2022205030017</v>
      </c>
      <c r="B18" s="186" t="s">
        <v>4031</v>
      </c>
      <c r="C18" s="2">
        <f>VLOOKUP(B18,'KPI GROUP LEVEL INDUX'!$C:$D,2,FALSE)</f>
        <v>20220400038</v>
      </c>
      <c r="D18" s="370" t="s">
        <v>2100</v>
      </c>
      <c r="E18" s="1" t="str">
        <f>VLOOKUP(D18,'MASTER DIVISION'!$B:$C,2,FALSE)</f>
        <v>2018</v>
      </c>
      <c r="F18" s="369" t="str">
        <f t="shared" si="4"/>
        <v>Meningkatkan kualitas pengelolaan Governance, Risk Management dan Compliance (GRC)Divisi Sumber Daya Manusia</v>
      </c>
      <c r="G18" s="369" t="str">
        <f t="shared" si="0"/>
        <v xml:space="preserve">INSERT INTO `hr_kpi_group_division` (`KPI_GROUP_DIVISION_ID`, `KPI_GROUP_ID`, `DIVISION_ID`) VALUES ('2022205030017', '20220400038', '2018'); </v>
      </c>
    </row>
    <row r="19" spans="1:7" ht="14.25" customHeight="1" x14ac:dyDescent="0.25">
      <c r="A19" s="413">
        <v>2022205030018</v>
      </c>
      <c r="B19" s="344" t="s">
        <v>2025</v>
      </c>
      <c r="C19" s="2">
        <f>VLOOKUP(B19,'KPI GROUP LEVEL INDUX'!$C:$D,2,FALSE)</f>
        <v>20220400235</v>
      </c>
      <c r="D19" s="370" t="s">
        <v>2100</v>
      </c>
      <c r="E19" s="1" t="str">
        <f>VLOOKUP(D19,'MASTER DIVISION'!$B:$C,2,FALSE)</f>
        <v>2018</v>
      </c>
      <c r="F19" s="369" t="str">
        <f t="shared" si="4"/>
        <v>Mengoptimalkan kapabilitas pengelolaan SDM Divisi Sumber Daya Manusia</v>
      </c>
      <c r="G19" s="369" t="str">
        <f t="shared" si="0"/>
        <v xml:space="preserve">INSERT INTO `hr_kpi_group_division` (`KPI_GROUP_DIVISION_ID`, `KPI_GROUP_ID`, `DIVISION_ID`) VALUES ('2022205030018', '20220400235', '2018'); </v>
      </c>
    </row>
    <row r="20" spans="1:7" ht="14.25" customHeight="1" x14ac:dyDescent="0.25">
      <c r="A20" s="413">
        <v>2022205030019</v>
      </c>
      <c r="B20" s="344" t="s">
        <v>27</v>
      </c>
      <c r="C20" s="2">
        <f>VLOOKUP(B20,'KPI GROUP LEVEL INDUX'!$C:$D,2,FALSE)</f>
        <v>20220400009</v>
      </c>
      <c r="D20" s="370" t="s">
        <v>2100</v>
      </c>
      <c r="E20" s="1" t="str">
        <f>VLOOKUP(D20,'MASTER DIVISION'!$B:$C,2,FALSE)</f>
        <v>2018</v>
      </c>
      <c r="F20" s="369" t="str">
        <f t="shared" si="4"/>
        <v>Memperkuat internalisasi budaya perusahaan Divisi Sumber Daya Manusia</v>
      </c>
      <c r="G20" s="369" t="str">
        <f t="shared" si="0"/>
        <v xml:space="preserve">INSERT INTO `hr_kpi_group_division` (`KPI_GROUP_DIVISION_ID`, `KPI_GROUP_ID`, `DIVISION_ID`) VALUES ('2022205030019', '20220400009', '2018'); </v>
      </c>
    </row>
    <row r="21" spans="1:7" ht="14.25" customHeight="1" x14ac:dyDescent="0.25">
      <c r="A21" s="413">
        <v>2022205030020</v>
      </c>
      <c r="B21" s="186" t="s">
        <v>462</v>
      </c>
      <c r="C21" s="2">
        <f>VLOOKUP(B21,'KPI GROUP LEVEL INDUX'!$C:$D,2,FALSE)</f>
        <v>20220400227</v>
      </c>
      <c r="D21" s="370" t="s">
        <v>2100</v>
      </c>
      <c r="E21" s="1" t="str">
        <f>VLOOKUP(D21,'MASTER DIVISION'!$B:$C,2,FALSE)</f>
        <v>2018</v>
      </c>
      <c r="F21" s="369" t="str">
        <f t="shared" ref="F21:F27" si="5">_xlfn.CONCAT(B21,D21)</f>
        <v>Mengoptimalkan kemampuan dan kompetensi karyawan melalui program pelatihan Divisi Sumber Daya Manusia</v>
      </c>
      <c r="G21" s="369" t="str">
        <f t="shared" si="0"/>
        <v xml:space="preserve">INSERT INTO `hr_kpi_group_division` (`KPI_GROUP_DIVISION_ID`, `KPI_GROUP_ID`, `DIVISION_ID`) VALUES ('2022205030020', '20220400227', '2018'); </v>
      </c>
    </row>
    <row r="22" spans="1:7" ht="14.25" customHeight="1" x14ac:dyDescent="0.25">
      <c r="A22" s="413">
        <v>2022205030021</v>
      </c>
      <c r="B22" s="186" t="s">
        <v>432</v>
      </c>
      <c r="C22" s="2">
        <f>VLOOKUP(B22,'KPI GROUP LEVEL INDUX'!$C:$D,2,FALSE)</f>
        <v>20220400212</v>
      </c>
      <c r="D22" s="370" t="s">
        <v>2100</v>
      </c>
      <c r="E22" s="1" t="str">
        <f>VLOOKUP(D22,'MASTER DIVISION'!$B:$C,2,FALSE)</f>
        <v>2018</v>
      </c>
      <c r="F22" s="369" t="str">
        <f t="shared" si="5"/>
        <v>Mengoptimalkan pengelolaan talenta terbaik Divisi Sumber Daya Manusia</v>
      </c>
      <c r="G22" s="369" t="str">
        <f t="shared" si="0"/>
        <v xml:space="preserve">INSERT INTO `hr_kpi_group_division` (`KPI_GROUP_DIVISION_ID`, `KPI_GROUP_ID`, `DIVISION_ID`) VALUES ('2022205030021', '20220400212', '2018'); </v>
      </c>
    </row>
    <row r="23" spans="1:7" ht="14.25" customHeight="1" x14ac:dyDescent="0.25">
      <c r="A23" s="413">
        <v>2022205030022</v>
      </c>
      <c r="B23" s="416" t="s">
        <v>466</v>
      </c>
      <c r="C23" s="2">
        <f>VLOOKUP(B23,'KPI GROUP LEVEL INDUX'!$C:$D,2,FALSE)</f>
        <v>20220400229</v>
      </c>
      <c r="D23" s="370" t="s">
        <v>2100</v>
      </c>
      <c r="E23" s="1" t="str">
        <f>VLOOKUP(D23,'MASTER DIVISION'!$B:$C,2,FALSE)</f>
        <v>2018</v>
      </c>
      <c r="F23" s="369" t="str">
        <f t="shared" si="5"/>
        <v>Memastikan materi-materi pendidikan dan pelatihan sesuai dengan kebutuhan bank Divisi Sumber Daya Manusia</v>
      </c>
      <c r="G23" s="369" t="str">
        <f t="shared" si="0"/>
        <v xml:space="preserve">INSERT INTO `hr_kpi_group_division` (`KPI_GROUP_DIVISION_ID`, `KPI_GROUP_ID`, `DIVISION_ID`) VALUES ('2022205030022', '20220400229', '2018'); </v>
      </c>
    </row>
    <row r="24" spans="1:7" ht="14.25" customHeight="1" x14ac:dyDescent="0.25">
      <c r="A24" s="413">
        <v>2022205030023</v>
      </c>
      <c r="B24" s="422" t="s">
        <v>468</v>
      </c>
      <c r="C24" s="2">
        <f>VLOOKUP(B24,'KPI GROUP LEVEL INDUX'!$C:$D,2,FALSE)</f>
        <v>20220400230</v>
      </c>
      <c r="D24" s="370" t="s">
        <v>2100</v>
      </c>
      <c r="E24" s="1" t="str">
        <f>VLOOKUP(D24,'MASTER DIVISION'!$B:$C,2,FALSE)</f>
        <v>2018</v>
      </c>
      <c r="F24" s="369" t="str">
        <f t="shared" si="5"/>
        <v>Mengoptimalkan program pendidikan dan pelatihan karyawan Divisi Sumber Daya Manusia</v>
      </c>
      <c r="G24" s="369" t="str">
        <f t="shared" si="0"/>
        <v xml:space="preserve">INSERT INTO `hr_kpi_group_division` (`KPI_GROUP_DIVISION_ID`, `KPI_GROUP_ID`, `DIVISION_ID`) VALUES ('2022205030023', '20220400230', '2018'); </v>
      </c>
    </row>
    <row r="25" spans="1:7" ht="14.25" customHeight="1" x14ac:dyDescent="0.25">
      <c r="A25" s="413">
        <v>2022205030024</v>
      </c>
      <c r="B25" s="374" t="s">
        <v>56</v>
      </c>
      <c r="C25" s="2">
        <f>VLOOKUP(B25,'KPI GROUP LEVEL INDUX'!$C:$D,2,FALSE)</f>
        <v>20220400024</v>
      </c>
      <c r="D25" s="370" t="s">
        <v>2102</v>
      </c>
      <c r="E25" s="1" t="str">
        <f>VLOOKUP(D25,'MASTER DIVISION'!$B:$C,2,FALSE)</f>
        <v>504404607990256553</v>
      </c>
      <c r="F25" s="369" t="str">
        <f t="shared" si="5"/>
        <v>Meningkatkan kualitas layananDivisi Umum &amp; Kesekretariatan</v>
      </c>
      <c r="G25" s="369" t="str">
        <f t="shared" si="0"/>
        <v xml:space="preserve">INSERT INTO `hr_kpi_group_division` (`KPI_GROUP_DIVISION_ID`, `KPI_GROUP_ID`, `DIVISION_ID`) VALUES ('2022205030024', '20220400024', '504404607990256553'); </v>
      </c>
    </row>
    <row r="26" spans="1:7" ht="14.25" customHeight="1" x14ac:dyDescent="0.25">
      <c r="A26" s="413">
        <v>2022205030025</v>
      </c>
      <c r="B26" s="339" t="s">
        <v>96</v>
      </c>
      <c r="C26" s="2">
        <f>VLOOKUP(B26,'KPI GROUP LEVEL INDUX'!$C:$D,2,FALSE)</f>
        <v>20220400038</v>
      </c>
      <c r="D26" s="370" t="s">
        <v>2102</v>
      </c>
      <c r="E26" s="1" t="str">
        <f>VLOOKUP(D26,'MASTER DIVISION'!$B:$C,2,FALSE)</f>
        <v>504404607990256553</v>
      </c>
      <c r="F26" s="369" t="str">
        <f t="shared" si="5"/>
        <v>Meningkatkan kualitas pengelolaan Governance, Risk Management dan Compliance (GRC)Divisi Umum &amp; Kesekretariatan</v>
      </c>
      <c r="G26" s="369" t="str">
        <f t="shared" si="0"/>
        <v xml:space="preserve">INSERT INTO `hr_kpi_group_division` (`KPI_GROUP_DIVISION_ID`, `KPI_GROUP_ID`, `DIVISION_ID`) VALUES ('2022205030025', '20220400038', '504404607990256553'); </v>
      </c>
    </row>
    <row r="27" spans="1:7" ht="14.25" customHeight="1" x14ac:dyDescent="0.25">
      <c r="A27" s="413">
        <v>2022205030026</v>
      </c>
      <c r="B27" s="430" t="s">
        <v>158</v>
      </c>
      <c r="C27" s="2">
        <f>VLOOKUP(B27,'KPI GROUP LEVEL INDUX'!$C:$D,2,FALSE)</f>
        <v>20220400075</v>
      </c>
      <c r="D27" s="370" t="s">
        <v>2102</v>
      </c>
      <c r="E27" s="1" t="str">
        <f>VLOOKUP(D27,'MASTER DIVISION'!$B:$C,2,FALSE)</f>
        <v>504404607990256553</v>
      </c>
      <c r="F27" s="369" t="str">
        <f t="shared" si="5"/>
        <v>Memastikan pengelolaan kebijakan manajemen pengadaan barang dan jasa secara optimal Divisi Umum &amp; Kesekretariatan</v>
      </c>
      <c r="G27" s="369" t="str">
        <f t="shared" si="0"/>
        <v xml:space="preserve">INSERT INTO `hr_kpi_group_division` (`KPI_GROUP_DIVISION_ID`, `KPI_GROUP_ID`, `DIVISION_ID`) VALUES ('2022205030026', '20220400075', '504404607990256553'); </v>
      </c>
    </row>
    <row r="28" spans="1:7" ht="14.25" customHeight="1" x14ac:dyDescent="0.25">
      <c r="A28" s="413">
        <v>2022205030027</v>
      </c>
      <c r="B28" s="433" t="s">
        <v>160</v>
      </c>
      <c r="C28" s="2">
        <f>VLOOKUP(B28,'KPI GROUP LEVEL INDUX'!$C:$D,2,FALSE)</f>
        <v>20220400076</v>
      </c>
      <c r="D28" s="370" t="s">
        <v>2102</v>
      </c>
      <c r="E28" s="1" t="str">
        <f>VLOOKUP(D28,'MASTER DIVISION'!$B:$C,2,FALSE)</f>
        <v>504404607990256553</v>
      </c>
      <c r="F28" s="369" t="str">
        <f t="shared" ref="F28" si="6">_xlfn.CONCAT(B28,D28)</f>
        <v>Memastikan pengembangan sistem digitalisasi pengelolaan pengadaan berjalan sesuai tahapan Divisi Umum &amp; Kesekretariatan</v>
      </c>
      <c r="G28" s="369" t="str">
        <f t="shared" si="0"/>
        <v xml:space="preserve">INSERT INTO `hr_kpi_group_division` (`KPI_GROUP_DIVISION_ID`, `KPI_GROUP_ID`, `DIVISION_ID`) VALUES ('2022205030027', '20220400076', '504404607990256553'); </v>
      </c>
    </row>
    <row r="29" spans="1:7" ht="14.25" customHeight="1" x14ac:dyDescent="0.25">
      <c r="A29" s="413">
        <v>2022205030028</v>
      </c>
      <c r="B29" s="379" t="s">
        <v>777</v>
      </c>
      <c r="C29" s="2">
        <f>VLOOKUP(B29,'KPI GROUP LEVEL INDUX'!$C:$D,2,FALSE)</f>
        <v>20220400251</v>
      </c>
      <c r="D29" s="370" t="s">
        <v>2102</v>
      </c>
      <c r="E29" s="1" t="str">
        <f>VLOOKUP(D29,'MASTER DIVISION'!$B:$C,2,FALSE)</f>
        <v>504404607990256553</v>
      </c>
      <c r="F29" s="369" t="str">
        <f>_xlfn.CONCAT(B29,D29)</f>
        <v>Memastikan pengelolaan manajemen aset dan logistik secara optimal
Divisi Umum &amp; Kesekretariatan</v>
      </c>
      <c r="G29" s="369" t="str">
        <f t="shared" si="0"/>
        <v xml:space="preserve">INSERT INTO `hr_kpi_group_division` (`KPI_GROUP_DIVISION_ID`, `KPI_GROUP_ID`, `DIVISION_ID`) VALUES ('2022205030028', '20220400251', '504404607990256553'); </v>
      </c>
    </row>
    <row r="30" spans="1:7" ht="14.25" customHeight="1" x14ac:dyDescent="0.25">
      <c r="A30" s="413">
        <v>2022205030029</v>
      </c>
      <c r="B30" s="393" t="s">
        <v>166</v>
      </c>
      <c r="C30" s="2">
        <f>VLOOKUP(B30,'KPI GROUP LEVEL INDUX'!$C:$D,2,FALSE)</f>
        <v>20220400079</v>
      </c>
      <c r="D30" s="370" t="s">
        <v>2102</v>
      </c>
      <c r="E30" s="1" t="str">
        <f>VLOOKUP(D30,'MASTER DIVISION'!$B:$C,2,FALSE)</f>
        <v>504404607990256553</v>
      </c>
      <c r="F30" s="369" t="str">
        <f>_xlfn.CONCAT(B30,D30)</f>
        <v>Memastikan pengembangan otomasi sistem informasi pengelolaan aset berjalan sesuai tahapan Divisi Umum &amp; Kesekretariatan</v>
      </c>
      <c r="G30" s="369" t="str">
        <f t="shared" si="0"/>
        <v xml:space="preserve">INSERT INTO `hr_kpi_group_division` (`KPI_GROUP_DIVISION_ID`, `KPI_GROUP_ID`, `DIVISION_ID`) VALUES ('2022205030029', '20220400079', '504404607990256553'); </v>
      </c>
    </row>
    <row r="31" spans="1:7" ht="14.25" customHeight="1" x14ac:dyDescent="0.25">
      <c r="A31" s="413">
        <v>2022205030030</v>
      </c>
      <c r="B31" s="379" t="s">
        <v>779</v>
      </c>
      <c r="C31" s="2">
        <f>VLOOKUP(B31,'KPI GROUP LEVEL INDUX'!$C:$D,2,FALSE)</f>
        <v>20220400253</v>
      </c>
      <c r="D31" s="370" t="s">
        <v>2102</v>
      </c>
      <c r="E31" s="1" t="str">
        <f>VLOOKUP(D31,'MASTER DIVISION'!$B:$C,2,FALSE)</f>
        <v>504404607990256553</v>
      </c>
      <c r="F31" s="369" t="str">
        <f t="shared" ref="F31" si="7">_xlfn.CONCAT(B31,D31)</f>
        <v>Memastikan pengelolaan manajemen aset dan logistik secara optimal 
Divisi Umum &amp; Kesekretariatan</v>
      </c>
      <c r="G31" s="369" t="str">
        <f t="shared" si="0"/>
        <v xml:space="preserve">INSERT INTO `hr_kpi_group_division` (`KPI_GROUP_DIVISION_ID`, `KPI_GROUP_ID`, `DIVISION_ID`) VALUES ('2022205030030', '20220400253', '504404607990256553'); </v>
      </c>
    </row>
    <row r="32" spans="1:7" ht="14.25" customHeight="1" x14ac:dyDescent="0.25">
      <c r="A32" s="413">
        <v>2022205030031</v>
      </c>
      <c r="B32" s="409" t="s">
        <v>168</v>
      </c>
      <c r="C32" s="2">
        <f>VLOOKUP(B32,'KPI GROUP LEVEL INDUX'!$C:$D,2,FALSE)</f>
        <v>20220400080</v>
      </c>
      <c r="D32" s="370" t="s">
        <v>2102</v>
      </c>
      <c r="E32" s="1" t="str">
        <f>VLOOKUP(D32,'MASTER DIVISION'!$B:$C,2,FALSE)</f>
        <v>504404607990256553</v>
      </c>
      <c r="F32" s="369" t="str">
        <f t="shared" ref="F32" si="8">_xlfn.CONCAT(B32,D32)</f>
        <v>Memastikan pengelolaan fungsi manajemen kearsipan perusahaan secara optimal Divisi Umum &amp; Kesekretariatan</v>
      </c>
      <c r="G32" s="369" t="str">
        <f t="shared" si="0"/>
        <v xml:space="preserve">INSERT INTO `hr_kpi_group_division` (`KPI_GROUP_DIVISION_ID`, `KPI_GROUP_ID`, `DIVISION_ID`) VALUES ('2022205030031', '20220400080', '504404607990256553'); </v>
      </c>
    </row>
    <row r="33" spans="1:7" ht="14.25" customHeight="1" x14ac:dyDescent="0.25">
      <c r="A33" s="413">
        <v>2022205030032</v>
      </c>
      <c r="B33" s="438" t="s">
        <v>150</v>
      </c>
      <c r="C33" s="2">
        <f>VLOOKUP(B33,'KPI GROUP LEVEL INDUX'!$C:$D,2,FALSE)</f>
        <v>20220400071</v>
      </c>
      <c r="D33" s="370" t="s">
        <v>2102</v>
      </c>
      <c r="E33" s="1" t="str">
        <f>VLOOKUP(D33,'MASTER DIVISION'!$B:$C,2,FALSE)</f>
        <v>504404607990256553</v>
      </c>
      <c r="F33" s="369" t="str">
        <f t="shared" ref="F33:F35" si="9">_xlfn.CONCAT(B33,D33)</f>
        <v>Memastikan pengelolaan fungsi kesekretariatan dan keprotokolan Direksi dan Dewan Komisaris secara optimalDivisi Umum &amp; Kesekretariatan</v>
      </c>
      <c r="G33" s="369" t="str">
        <f t="shared" si="0"/>
        <v xml:space="preserve">INSERT INTO `hr_kpi_group_division` (`KPI_GROUP_DIVISION_ID`, `KPI_GROUP_ID`, `DIVISION_ID`) VALUES ('2022205030032', '20220400071', '504404607990256553'); </v>
      </c>
    </row>
    <row r="34" spans="1:7" ht="14.25" customHeight="1" x14ac:dyDescent="0.25">
      <c r="A34" s="413">
        <v>2022205030033</v>
      </c>
      <c r="B34" s="375" t="s">
        <v>156</v>
      </c>
      <c r="C34" s="2">
        <f>VLOOKUP(B34,'KPI GROUP LEVEL INDUX'!$C:$D,2,FALSE)</f>
        <v>20220400074</v>
      </c>
      <c r="D34" s="370" t="s">
        <v>2102</v>
      </c>
      <c r="E34" s="1" t="str">
        <f>VLOOKUP(D34,'MASTER DIVISION'!$B:$C,2,FALSE)</f>
        <v>504404607990256553</v>
      </c>
      <c r="F34" s="369" t="str">
        <f t="shared" si="9"/>
        <v>Memastikan pengelolaan fungsi manajemen komunikasi internal dan eksternal secara optimalDivisi Umum &amp; Kesekretariatan</v>
      </c>
      <c r="G34" s="369" t="str">
        <f t="shared" si="0"/>
        <v xml:space="preserve">INSERT INTO `hr_kpi_group_division` (`KPI_GROUP_DIVISION_ID`, `KPI_GROUP_ID`, `DIVISION_ID`) VALUES ('2022205030033', '20220400074', '504404607990256553'); </v>
      </c>
    </row>
    <row r="35" spans="1:7" ht="14.25" customHeight="1" x14ac:dyDescent="0.25">
      <c r="A35" s="413">
        <v>2022205030034</v>
      </c>
      <c r="B35" s="340" t="s">
        <v>154</v>
      </c>
      <c r="C35" s="2">
        <f>VLOOKUP(B35,'KPI GROUP LEVEL INDUX'!$C:$D,2,FALSE)</f>
        <v>20220400073</v>
      </c>
      <c r="D35" s="370" t="s">
        <v>2102</v>
      </c>
      <c r="E35" s="1" t="str">
        <f>VLOOKUP(D35,'MASTER DIVISION'!$B:$C,2,FALSE)</f>
        <v>504404607990256553</v>
      </c>
      <c r="F35" s="369" t="str">
        <f t="shared" si="9"/>
        <v>Memastikan pengelolaan kebijakan CSR secara optimal Divisi Umum &amp; Kesekretariatan</v>
      </c>
      <c r="G35" s="369" t="str">
        <f t="shared" si="0"/>
        <v xml:space="preserve">INSERT INTO `hr_kpi_group_division` (`KPI_GROUP_DIVISION_ID`, `KPI_GROUP_ID`, `DIVISION_ID`) VALUES ('2022205030034', '20220400073', '504404607990256553'); </v>
      </c>
    </row>
    <row r="36" spans="1:7" ht="14.25" customHeight="1" x14ac:dyDescent="0.25">
      <c r="A36" s="413">
        <v>2022205030035</v>
      </c>
      <c r="B36" s="332" t="s">
        <v>176</v>
      </c>
      <c r="C36" s="2">
        <f>VLOOKUP(B36,'KPI GROUP LEVEL INDUX'!$C:$D,2,FALSE)</f>
        <v>20220400084</v>
      </c>
      <c r="D36" s="370" t="s">
        <v>2102</v>
      </c>
      <c r="E36" s="1" t="str">
        <f>VLOOKUP(D36,'MASTER DIVISION'!$B:$C,2,FALSE)</f>
        <v>504404607990256553</v>
      </c>
      <c r="F36" s="369" t="str">
        <f t="shared" ref="F36:F37" si="10">_xlfn.CONCAT(B36,D36)</f>
        <v>Memastikan pengelolaan fungsi kesekretariatan Direksi secara optimalDivisi Umum &amp; Kesekretariatan</v>
      </c>
      <c r="G36" s="369" t="str">
        <f t="shared" si="0"/>
        <v xml:space="preserve">INSERT INTO `hr_kpi_group_division` (`KPI_GROUP_DIVISION_ID`, `KPI_GROUP_ID`, `DIVISION_ID`) VALUES ('2022205030035', '20220400084', '504404607990256553'); </v>
      </c>
    </row>
    <row r="37" spans="1:7" ht="14.25" customHeight="1" x14ac:dyDescent="0.25">
      <c r="A37" s="413">
        <v>2022205030036</v>
      </c>
      <c r="B37" s="332" t="s">
        <v>170</v>
      </c>
      <c r="C37" s="2">
        <f>VLOOKUP(B37,'KPI GROUP LEVEL INDUX'!$C:$D,2,FALSE)</f>
        <v>20220400081</v>
      </c>
      <c r="D37" s="370" t="s">
        <v>2102</v>
      </c>
      <c r="E37" s="1" t="str">
        <f>VLOOKUP(D37,'MASTER DIVISION'!$B:$C,2,FALSE)</f>
        <v>504404607990256553</v>
      </c>
      <c r="F37" s="369" t="str">
        <f t="shared" si="10"/>
        <v>Memastikan pengelolaan fungsi keprotokolan Direksi secara optimal Divisi Umum &amp; Kesekretariatan</v>
      </c>
      <c r="G37" s="369" t="str">
        <f t="shared" si="0"/>
        <v xml:space="preserve">INSERT INTO `hr_kpi_group_division` (`KPI_GROUP_DIVISION_ID`, `KPI_GROUP_ID`, `DIVISION_ID`) VALUES ('2022205030036', '20220400081', '504404607990256553'); </v>
      </c>
    </row>
    <row r="38" spans="1:7" ht="14.25" customHeight="1" x14ac:dyDescent="0.25">
      <c r="A38" s="413">
        <v>2022205030037</v>
      </c>
      <c r="B38" s="332" t="s">
        <v>174</v>
      </c>
      <c r="C38" s="2">
        <f>VLOOKUP(B38,'KPI GROUP LEVEL INDUX'!$C:$D,2,FALSE)</f>
        <v>20220400083</v>
      </c>
      <c r="D38" s="370" t="s">
        <v>2102</v>
      </c>
      <c r="E38" s="1" t="str">
        <f>VLOOKUP(D38,'MASTER DIVISION'!$B:$C,2,FALSE)</f>
        <v>504404607990256553</v>
      </c>
      <c r="F38" s="369" t="str">
        <f t="shared" ref="F38" si="11">_xlfn.CONCAT(B38,D38)</f>
        <v>Memastikan pengelolaan tugas sekretaris Direksi secara optimalDivisi Umum &amp; Kesekretariatan</v>
      </c>
      <c r="G38" s="369" t="str">
        <f t="shared" si="0"/>
        <v xml:space="preserve">INSERT INTO `hr_kpi_group_division` (`KPI_GROUP_DIVISION_ID`, `KPI_GROUP_ID`, `DIVISION_ID`) VALUES ('2022205030037', '20220400083', '504404607990256553'); </v>
      </c>
    </row>
    <row r="39" spans="1:7" ht="14.25" customHeight="1" x14ac:dyDescent="0.25">
      <c r="A39" s="413">
        <v>2022205030038</v>
      </c>
      <c r="B39" s="409" t="s">
        <v>780</v>
      </c>
      <c r="C39" s="2">
        <f>VLOOKUP(B39,'KPI GROUP LEVEL INDUX'!$C:$D,2,FALSE)</f>
        <v>20220400254</v>
      </c>
      <c r="D39" s="370" t="s">
        <v>2102</v>
      </c>
      <c r="E39" s="1" t="str">
        <f>VLOOKUP(D39,'MASTER DIVISION'!$B:$C,2,FALSE)</f>
        <v>504404607990256553</v>
      </c>
      <c r="F39" s="369" t="str">
        <f t="shared" ref="F39" si="12">_xlfn.CONCAT(B39,D39)</f>
        <v>Memastikan penyelenggaran kebijakan CSR secara optimal Divisi Umum &amp; Kesekretariatan</v>
      </c>
      <c r="G39" s="369" t="str">
        <f t="shared" si="0"/>
        <v xml:space="preserve">INSERT INTO `hr_kpi_group_division` (`KPI_GROUP_DIVISION_ID`, `KPI_GROUP_ID`, `DIVISION_ID`) VALUES ('2022205030038', '20220400254', '504404607990256553'); </v>
      </c>
    </row>
    <row r="40" spans="1:7" ht="14.25" customHeight="1" x14ac:dyDescent="0.25">
      <c r="A40" s="413">
        <v>2022205030039</v>
      </c>
      <c r="B40" s="409" t="s">
        <v>184</v>
      </c>
      <c r="C40" s="2">
        <f>VLOOKUP(B40,'KPI GROUP LEVEL INDUX'!$C:$D,2,FALSE)</f>
        <v>20220400088</v>
      </c>
      <c r="D40" s="370" t="s">
        <v>2102</v>
      </c>
      <c r="E40" s="1" t="str">
        <f>VLOOKUP(D40,'MASTER DIVISION'!$B:$C,2,FALSE)</f>
        <v>504404607990256553</v>
      </c>
      <c r="F40" s="369" t="str">
        <f t="shared" ref="F40" si="13">_xlfn.CONCAT(B40,D40)</f>
        <v>Memastikan pengelolaan kegiatan kesekretariatan dan keprotokolan Dewan Komisaris secara optimalDivisi Umum &amp; Kesekretariatan</v>
      </c>
      <c r="G40" s="369" t="str">
        <f t="shared" si="0"/>
        <v xml:space="preserve">INSERT INTO `hr_kpi_group_division` (`KPI_GROUP_DIVISION_ID`, `KPI_GROUP_ID`, `DIVISION_ID`) VALUES ('2022205030039', '20220400088', '504404607990256553'); </v>
      </c>
    </row>
    <row r="41" spans="1:7" ht="14.25" customHeight="1" x14ac:dyDescent="0.25">
      <c r="A41" s="413">
        <v>2022205030040</v>
      </c>
      <c r="B41" s="409" t="s">
        <v>182</v>
      </c>
      <c r="C41" s="2">
        <f>VLOOKUP(B41,'KPI GROUP LEVEL INDUX'!$C:$D,2,FALSE)</f>
        <v>20220400087</v>
      </c>
      <c r="D41" s="370" t="s">
        <v>2102</v>
      </c>
      <c r="E41" s="1" t="str">
        <f>VLOOKUP(D41,'MASTER DIVISION'!$B:$C,2,FALSE)</f>
        <v>504404607990256553</v>
      </c>
      <c r="F41" s="369" t="str">
        <f t="shared" ref="F41" si="14">_xlfn.CONCAT(B41,D41)</f>
        <v>Memastikan pengelolaan fungsi kesekretariatan dan keprotokolan Dewan Komisaris secara optimalDivisi Umum &amp; Kesekretariatan</v>
      </c>
      <c r="G41" s="369" t="str">
        <f t="shared" si="0"/>
        <v xml:space="preserve">INSERT INTO `hr_kpi_group_division` (`KPI_GROUP_DIVISION_ID`, `KPI_GROUP_ID`, `DIVISION_ID`) VALUES ('2022205030040', '20220400087', '504404607990256553'); </v>
      </c>
    </row>
    <row r="42" spans="1:7" ht="14.25" customHeight="1" x14ac:dyDescent="0.25">
      <c r="A42" s="413">
        <v>2022205030041</v>
      </c>
      <c r="B42" s="344" t="s">
        <v>785</v>
      </c>
      <c r="C42" s="2">
        <f>VLOOKUP(B42,'KPI GROUP LEVEL INDUX'!$C:$D,2,FALSE)</f>
        <v>20220400259</v>
      </c>
      <c r="D42" s="370" t="s">
        <v>4103</v>
      </c>
      <c r="E42" s="1" t="str">
        <f>VLOOKUP(D42,'MASTER DIVISION'!$B:$C,2,FALSE)</f>
        <v>20221122001</v>
      </c>
      <c r="F42" s="369" t="str">
        <f t="shared" ref="F42:F43" si="15">_xlfn.CONCAT(B42,D42)</f>
        <v>Meningkatnya rentabilitas bank yang optimal
Kantor Cabang Kelas 1 atau 2</v>
      </c>
      <c r="G42" s="369" t="str">
        <f t="shared" si="0"/>
        <v xml:space="preserve">INSERT INTO `hr_kpi_group_division` (`KPI_GROUP_DIVISION_ID`, `KPI_GROUP_ID`, `DIVISION_ID`) VALUES ('2022205030041', '20220400259', '20221122001'); </v>
      </c>
    </row>
    <row r="43" spans="1:7" ht="14.25" customHeight="1" x14ac:dyDescent="0.25">
      <c r="A43" s="413">
        <v>2022205030042</v>
      </c>
      <c r="B43" s="374" t="s">
        <v>11</v>
      </c>
      <c r="C43" s="2">
        <f>VLOOKUP(B43,'KPI GROUP LEVEL INDUX'!$C:$D,2,FALSE)</f>
        <v>20220400001</v>
      </c>
      <c r="D43" s="370" t="s">
        <v>4103</v>
      </c>
      <c r="E43" s="1" t="str">
        <f>VLOOKUP(D43,'MASTER DIVISION'!$B:$C,2,FALSE)</f>
        <v>20221122001</v>
      </c>
      <c r="F43" s="369" t="str">
        <f t="shared" si="15"/>
        <v>Meningkatnya pendapatanKantor Cabang Kelas 1 atau 2</v>
      </c>
      <c r="G43" s="369" t="str">
        <f t="shared" si="0"/>
        <v xml:space="preserve">INSERT INTO `hr_kpi_group_division` (`KPI_GROUP_DIVISION_ID`, `KPI_GROUP_ID`, `DIVISION_ID`) VALUES ('2022205030042', '20220400001', '20221122001'); </v>
      </c>
    </row>
    <row r="44" spans="1:7" ht="14.25" customHeight="1" x14ac:dyDescent="0.25">
      <c r="A44" s="413">
        <v>2022205030043</v>
      </c>
      <c r="B44" s="344" t="s">
        <v>13</v>
      </c>
      <c r="C44" s="2">
        <f>VLOOKUP(B44,'KPI GROUP LEVEL INDUX'!$C:$D,2,FALSE)</f>
        <v>20220400002</v>
      </c>
      <c r="D44" s="370" t="s">
        <v>4103</v>
      </c>
      <c r="E44" s="1" t="str">
        <f>VLOOKUP(D44,'MASTER DIVISION'!$B:$C,2,FALSE)</f>
        <v>20221122001</v>
      </c>
      <c r="F44" s="369" t="str">
        <f t="shared" ref="F44:F52" si="16">_xlfn.CONCAT(B44,D44)</f>
        <v>Terjaganya operasional bank yang efisienKantor Cabang Kelas 1 atau 2</v>
      </c>
      <c r="G44" s="369" t="str">
        <f t="shared" si="0"/>
        <v xml:space="preserve">INSERT INTO `hr_kpi_group_division` (`KPI_GROUP_DIVISION_ID`, `KPI_GROUP_ID`, `DIVISION_ID`) VALUES ('2022205030043', '20220400002', '20221122001'); </v>
      </c>
    </row>
    <row r="45" spans="1:7" ht="14.25" customHeight="1" x14ac:dyDescent="0.25">
      <c r="A45" s="413">
        <v>2022205030044</v>
      </c>
      <c r="B45" s="374" t="s">
        <v>3998</v>
      </c>
      <c r="C45" s="2">
        <f>VLOOKUP(B45,'KPI GROUP LEVEL INDUX'!$C:$D,2,FALSE)</f>
        <v>20220400003</v>
      </c>
      <c r="D45" s="370" t="s">
        <v>4103</v>
      </c>
      <c r="E45" s="1" t="str">
        <f>VLOOKUP(D45,'MASTER DIVISION'!$B:$C,2,FALSE)</f>
        <v>20221122001</v>
      </c>
      <c r="F45" s="369" t="str">
        <f t="shared" si="16"/>
        <v>Meningkatnya kemampuan sebagai agent of regional developmentKantor Cabang Kelas 1 atau 2</v>
      </c>
      <c r="G45" s="369" t="str">
        <f t="shared" si="0"/>
        <v xml:space="preserve">INSERT INTO `hr_kpi_group_division` (`KPI_GROUP_DIVISION_ID`, `KPI_GROUP_ID`, `DIVISION_ID`) VALUES ('2022205030044', '20220400003', '20221122001'); </v>
      </c>
    </row>
    <row r="46" spans="1:7" ht="14.25" customHeight="1" x14ac:dyDescent="0.25">
      <c r="A46" s="413">
        <v>2022205030045</v>
      </c>
      <c r="B46" s="186" t="s">
        <v>17</v>
      </c>
      <c r="C46" s="2">
        <f>VLOOKUP(B46,'KPI GROUP LEVEL INDUX'!$C:$D,2,FALSE)</f>
        <v>20220400004</v>
      </c>
      <c r="D46" s="370" t="s">
        <v>4103</v>
      </c>
      <c r="E46" s="1" t="str">
        <f>VLOOKUP(D46,'MASTER DIVISION'!$B:$C,2,FALSE)</f>
        <v>20221122001</v>
      </c>
      <c r="F46" s="369" t="str">
        <f t="shared" si="16"/>
        <v>Memperluas jangkauan layanan keuangan Kantor Cabang Kelas 1 atau 2</v>
      </c>
      <c r="G46" s="369" t="str">
        <f t="shared" si="0"/>
        <v xml:space="preserve">INSERT INTO `hr_kpi_group_division` (`KPI_GROUP_DIVISION_ID`, `KPI_GROUP_ID`, `DIVISION_ID`) VALUES ('2022205030045', '20220400004', '20221122001'); </v>
      </c>
    </row>
    <row r="47" spans="1:7" ht="14.25" customHeight="1" x14ac:dyDescent="0.25">
      <c r="A47" s="413">
        <v>2022205030046</v>
      </c>
      <c r="B47" s="344" t="s">
        <v>88</v>
      </c>
      <c r="C47" s="2">
        <f>VLOOKUP(B47,'KPI GROUP LEVEL INDUX'!$C:$D,2,FALSE)</f>
        <v>20220400040</v>
      </c>
      <c r="D47" s="370" t="s">
        <v>4103</v>
      </c>
      <c r="E47" s="1" t="str">
        <f>VLOOKUP(D47,'MASTER DIVISION'!$B:$C,2,FALSE)</f>
        <v>20221122001</v>
      </c>
      <c r="F47" s="369" t="str">
        <f t="shared" si="16"/>
        <v>Memastikan penyaluran kredit yang berkualitasKantor Cabang Kelas 1 atau 2</v>
      </c>
      <c r="G47" s="369" t="str">
        <f t="shared" si="0"/>
        <v xml:space="preserve">INSERT INTO `hr_kpi_group_division` (`KPI_GROUP_DIVISION_ID`, `KPI_GROUP_ID`, `DIVISION_ID`) VALUES ('2022205030046', '20220400040', '20221122001'); </v>
      </c>
    </row>
    <row r="48" spans="1:7" ht="14.25" customHeight="1" x14ac:dyDescent="0.25">
      <c r="A48" s="413">
        <v>2022205030047</v>
      </c>
      <c r="B48" s="373" t="s">
        <v>314</v>
      </c>
      <c r="C48" s="2">
        <f>VLOOKUP(B48,'KPI GROUP LEVEL INDUX'!$C:$D,2,FALSE)</f>
        <v>20220400153</v>
      </c>
      <c r="D48" s="370" t="s">
        <v>4103</v>
      </c>
      <c r="E48" s="1" t="str">
        <f>VLOOKUP(D48,'MASTER DIVISION'!$B:$C,2,FALSE)</f>
        <v>20221122001</v>
      </c>
      <c r="F48" s="369" t="str">
        <f t="shared" si="16"/>
        <v>Meningkatkan pertumbuhan kredit sektor UMKMKantor Cabang Kelas 1 atau 2</v>
      </c>
      <c r="G48" s="369" t="str">
        <f t="shared" si="0"/>
        <v xml:space="preserve">INSERT INTO `hr_kpi_group_division` (`KPI_GROUP_DIVISION_ID`, `KPI_GROUP_ID`, `DIVISION_ID`) VALUES ('2022205030047', '20220400153', '20221122001'); </v>
      </c>
    </row>
    <row r="49" spans="1:7" ht="14.25" customHeight="1" x14ac:dyDescent="0.25">
      <c r="A49" s="413">
        <v>2022205030048</v>
      </c>
      <c r="B49" s="344" t="s">
        <v>19</v>
      </c>
      <c r="C49" s="2">
        <f>VLOOKUP(B49,'KPI GROUP LEVEL INDUX'!$C:$D,2,FALSE)</f>
        <v>20220400005</v>
      </c>
      <c r="D49" s="370" t="s">
        <v>4103</v>
      </c>
      <c r="E49" s="1" t="str">
        <f>VLOOKUP(D49,'MASTER DIVISION'!$B:$C,2,FALSE)</f>
        <v>20221122001</v>
      </c>
      <c r="F49" s="369" t="str">
        <f t="shared" si="16"/>
        <v>Meningkatkan pertumbuhan dana  pihak ketiga berbiaya kompetitifKantor Cabang Kelas 1 atau 2</v>
      </c>
      <c r="G49" s="369" t="str">
        <f t="shared" si="0"/>
        <v xml:space="preserve">INSERT INTO `hr_kpi_group_division` (`KPI_GROUP_DIVISION_ID`, `KPI_GROUP_ID`, `DIVISION_ID`) VALUES ('2022205030048', '20220400005', '20221122001'); </v>
      </c>
    </row>
    <row r="50" spans="1:7" ht="14.25" customHeight="1" x14ac:dyDescent="0.25">
      <c r="A50" s="413">
        <v>2022205030049</v>
      </c>
      <c r="B50" s="344" t="s">
        <v>56</v>
      </c>
      <c r="C50" s="2">
        <f>VLOOKUP(B50,'KPI GROUP LEVEL INDUX'!$C:$D,2,FALSE)</f>
        <v>20220400024</v>
      </c>
      <c r="D50" s="370" t="s">
        <v>4103</v>
      </c>
      <c r="E50" s="1" t="str">
        <f>VLOOKUP(D50,'MASTER DIVISION'!$B:$C,2,FALSE)</f>
        <v>20221122001</v>
      </c>
      <c r="F50" s="369" t="str">
        <f t="shared" si="16"/>
        <v>Meningkatkan kualitas layananKantor Cabang Kelas 1 atau 2</v>
      </c>
      <c r="G50" s="369" t="str">
        <f t="shared" si="0"/>
        <v xml:space="preserve">INSERT INTO `hr_kpi_group_division` (`KPI_GROUP_DIVISION_ID`, `KPI_GROUP_ID`, `DIVISION_ID`) VALUES ('2022205030049', '20220400024', '20221122001'); </v>
      </c>
    </row>
    <row r="51" spans="1:7" ht="14.25" customHeight="1" x14ac:dyDescent="0.25">
      <c r="A51" s="413">
        <v>2022205030050</v>
      </c>
      <c r="B51" s="342" t="s">
        <v>23</v>
      </c>
      <c r="C51" s="2">
        <f>VLOOKUP(B51,'KPI GROUP LEVEL INDUX'!$C:$D,2,FALSE)</f>
        <v>20220400007</v>
      </c>
      <c r="D51" s="370" t="s">
        <v>4103</v>
      </c>
      <c r="E51" s="1" t="str">
        <f>VLOOKUP(D51,'MASTER DIVISION'!$B:$C,2,FALSE)</f>
        <v>20221122001</v>
      </c>
      <c r="F51" s="369" t="str">
        <f t="shared" si="16"/>
        <v>Meningkatkan kualitas pengelolaan Governance, Risk Management dan ComplianceKantor Cabang Kelas 1 atau 2</v>
      </c>
      <c r="G51" s="369" t="str">
        <f t="shared" si="0"/>
        <v xml:space="preserve">INSERT INTO `hr_kpi_group_division` (`KPI_GROUP_DIVISION_ID`, `KPI_GROUP_ID`, `DIVISION_ID`) VALUES ('2022205030050', '20220400007', '20221122001'); </v>
      </c>
    </row>
    <row r="52" spans="1:7" ht="14.25" customHeight="1" x14ac:dyDescent="0.25">
      <c r="A52" s="413">
        <v>2022205030051</v>
      </c>
      <c r="B52" s="344" t="s">
        <v>27</v>
      </c>
      <c r="C52" s="2">
        <f>VLOOKUP(B52,'KPI GROUP LEVEL INDUX'!$C:$D,2,FALSE)</f>
        <v>20220400009</v>
      </c>
      <c r="D52" s="370" t="s">
        <v>4103</v>
      </c>
      <c r="E52" s="1" t="str">
        <f>VLOOKUP(D52,'MASTER DIVISION'!$B:$C,2,FALSE)</f>
        <v>20221122001</v>
      </c>
      <c r="F52" s="369" t="str">
        <f t="shared" si="16"/>
        <v>Memperkuat internalisasi budaya perusahaan Kantor Cabang Kelas 1 atau 2</v>
      </c>
      <c r="G52" s="369" t="str">
        <f t="shared" si="0"/>
        <v xml:space="preserve">INSERT INTO `hr_kpi_group_division` (`KPI_GROUP_DIVISION_ID`, `KPI_GROUP_ID`, `DIVISION_ID`) VALUES ('2022205030051', '20220400009', '20221122001'); </v>
      </c>
    </row>
    <row r="53" spans="1:7" ht="14.25" customHeight="1" x14ac:dyDescent="0.25">
      <c r="A53" s="413">
        <v>2022205030052</v>
      </c>
      <c r="B53" s="488" t="s">
        <v>328</v>
      </c>
      <c r="C53" s="2">
        <f>VLOOKUP(B53,'KPI GROUP LEVEL INDUX'!$C:$D,2,FALSE)</f>
        <v>20220400160</v>
      </c>
      <c r="D53" s="493" t="s">
        <v>4103</v>
      </c>
      <c r="E53" s="1" t="str">
        <f>VLOOKUP(D53,'MASTER DIVISION'!$B:$C,2,FALSE)</f>
        <v>20221122001</v>
      </c>
      <c r="F53" s="369" t="str">
        <f t="shared" ref="F53" si="17">_xlfn.CONCAT(B53,D53)</f>
        <v>Mengoptimalkan operasional pemasaran  produk kreditKantor Cabang Kelas 1 atau 2</v>
      </c>
      <c r="G53" s="369" t="str">
        <f t="shared" si="0"/>
        <v xml:space="preserve">INSERT INTO `hr_kpi_group_division` (`KPI_GROUP_DIVISION_ID`, `KPI_GROUP_ID`, `DIVISION_ID`) VALUES ('2022205030052', '20220400160', '20221122001'); </v>
      </c>
    </row>
    <row r="54" spans="1:7" ht="14.25" customHeight="1" x14ac:dyDescent="0.25">
      <c r="A54" s="413">
        <v>2022205030053</v>
      </c>
      <c r="B54" s="397" t="s">
        <v>318</v>
      </c>
      <c r="C54" s="2">
        <f>VLOOKUP(B54,'KPI GROUP LEVEL INDUX'!$C:$D,2,FALSE)</f>
        <v>20220400155</v>
      </c>
      <c r="D54" s="493" t="s">
        <v>4103</v>
      </c>
      <c r="E54" s="1" t="str">
        <f>VLOOKUP(D54,'MASTER DIVISION'!$B:$C,2,FALSE)</f>
        <v>20221122001</v>
      </c>
      <c r="F54" s="369" t="str">
        <f t="shared" ref="F54:F55" si="18">_xlfn.CONCAT(B54,D54)</f>
        <v>Memastikan prosedur operasional Kantor Cabang berjalan sesuai ketentuan Kantor Cabang Kelas 1 atau 2</v>
      </c>
      <c r="G54" s="369" t="str">
        <f t="shared" si="0"/>
        <v xml:space="preserve">INSERT INTO `hr_kpi_group_division` (`KPI_GROUP_DIVISION_ID`, `KPI_GROUP_ID`, `DIVISION_ID`) VALUES ('2022205030053', '20220400155', '20221122001'); </v>
      </c>
    </row>
    <row r="55" spans="1:7" ht="14.25" customHeight="1" x14ac:dyDescent="0.25">
      <c r="A55" s="413">
        <v>2022205030054</v>
      </c>
      <c r="B55" s="494" t="s">
        <v>332</v>
      </c>
      <c r="C55" s="2">
        <f>VLOOKUP(B55,'KPI GROUP LEVEL INDUX'!$C:$D,2,FALSE)</f>
        <v>20220400162</v>
      </c>
      <c r="D55" s="493" t="s">
        <v>4103</v>
      </c>
      <c r="E55" s="1" t="str">
        <f>VLOOKUP(D55,'MASTER DIVISION'!$B:$C,2,FALSE)</f>
        <v>20221122001</v>
      </c>
      <c r="F55" s="369" t="str">
        <f t="shared" si="18"/>
        <v>Mengoptimalkan aktivitas bidang perkreditan di Kantor CabangKantor Cabang Kelas 1 atau 2</v>
      </c>
      <c r="G55" s="369" t="str">
        <f t="shared" si="0"/>
        <v xml:space="preserve">INSERT INTO `hr_kpi_group_division` (`KPI_GROUP_DIVISION_ID`, `KPI_GROUP_ID`, `DIVISION_ID`) VALUES ('2022205030054', '20220400162', '20221122001'); </v>
      </c>
    </row>
    <row r="56" spans="1:7" ht="14.25" customHeight="1" x14ac:dyDescent="0.25">
      <c r="A56" s="413">
        <v>2022205030055</v>
      </c>
      <c r="B56" s="498" t="s">
        <v>352</v>
      </c>
      <c r="C56" s="2">
        <f>VLOOKUP(B56,'KPI GROUP LEVEL INDUX'!$C:$D,2,FALSE)</f>
        <v>20220400172</v>
      </c>
      <c r="D56" s="493" t="s">
        <v>4103</v>
      </c>
      <c r="E56" s="1" t="str">
        <f>VLOOKUP(D56,'MASTER DIVISION'!$B:$C,2,FALSE)</f>
        <v>20221122001</v>
      </c>
      <c r="F56" s="369" t="str">
        <f t="shared" ref="F56:F57" si="19">_xlfn.CONCAT(B56,D56)</f>
        <v>Meningkatkan pertumbuhan kartuKantor Cabang Kelas 1 atau 2</v>
      </c>
      <c r="G56" s="369" t="str">
        <f t="shared" si="0"/>
        <v xml:space="preserve">INSERT INTO `hr_kpi_group_division` (`KPI_GROUP_DIVISION_ID`, `KPI_GROUP_ID`, `DIVISION_ID`) VALUES ('2022205030055', '20220400172', '20221122001'); </v>
      </c>
    </row>
    <row r="57" spans="1:7" ht="14.25" customHeight="1" x14ac:dyDescent="0.25">
      <c r="A57" s="413">
        <v>2022205030056</v>
      </c>
      <c r="B57" s="497" t="s">
        <v>354</v>
      </c>
      <c r="C57" s="2">
        <f>VLOOKUP(B57,'KPI GROUP LEVEL INDUX'!$C:$D,2,FALSE)</f>
        <v>20220400173</v>
      </c>
      <c r="D57" s="493" t="s">
        <v>4103</v>
      </c>
      <c r="E57" s="1" t="str">
        <f>VLOOKUP(D57,'MASTER DIVISION'!$B:$C,2,FALSE)</f>
        <v>20221122001</v>
      </c>
      <c r="F57" s="369" t="str">
        <f t="shared" si="19"/>
        <v>Mengoptimalkan aktivitas bidang dana dan jasa di Kantor CabangKantor Cabang Kelas 1 atau 2</v>
      </c>
      <c r="G57" s="369" t="str">
        <f t="shared" si="0"/>
        <v xml:space="preserve">INSERT INTO `hr_kpi_group_division` (`KPI_GROUP_DIVISION_ID`, `KPI_GROUP_ID`, `DIVISION_ID`) VALUES ('2022205030056', '20220400173', '20221122001'); </v>
      </c>
    </row>
    <row r="58" spans="1:7" ht="14.25" customHeight="1" x14ac:dyDescent="0.25">
      <c r="A58" s="413">
        <v>2022205030057</v>
      </c>
      <c r="B58" s="499" t="s">
        <v>356</v>
      </c>
      <c r="C58" s="2">
        <f>VLOOKUP(B58,'KPI GROUP LEVEL INDUX'!$C:$D,2,FALSE)</f>
        <v>20220400174</v>
      </c>
      <c r="D58" s="493" t="s">
        <v>4103</v>
      </c>
      <c r="E58" s="1" t="str">
        <f>VLOOKUP(D58,'MASTER DIVISION'!$B:$C,2,FALSE)</f>
        <v>20221122001</v>
      </c>
      <c r="F58" s="369" t="str">
        <f t="shared" ref="F58:F59" si="20">_xlfn.CONCAT(B58,D58)</f>
        <v>Meningkatnya rentabilitas bank yang optimalKantor Cabang Kelas 1 atau 2</v>
      </c>
      <c r="G58" s="369" t="str">
        <f t="shared" si="0"/>
        <v xml:space="preserve">INSERT INTO `hr_kpi_group_division` (`KPI_GROUP_DIVISION_ID`, `KPI_GROUP_ID`, `DIVISION_ID`) VALUES ('2022205030057', '20220400174', '20221122001'); </v>
      </c>
    </row>
    <row r="59" spans="1:7" ht="14.25" customHeight="1" x14ac:dyDescent="0.25">
      <c r="A59" s="413">
        <v>2022205030058</v>
      </c>
      <c r="B59" s="186" t="s">
        <v>274</v>
      </c>
      <c r="C59" s="2">
        <f>VLOOKUP(B59,'KPI GROUP LEVEL INDUX'!$C:$D,2,FALSE)</f>
        <v>20220400133</v>
      </c>
      <c r="D59" s="493" t="s">
        <v>4103</v>
      </c>
      <c r="E59" s="1" t="str">
        <f>VLOOKUP(D59,'MASTER DIVISION'!$B:$C,2,FALSE)</f>
        <v>20221122001</v>
      </c>
      <c r="F59" s="369" t="str">
        <f t="shared" si="20"/>
        <v>Memperluas jangkauan layanan keuanganKantor Cabang Kelas 1 atau 2</v>
      </c>
      <c r="G59" s="369" t="str">
        <f t="shared" si="0"/>
        <v xml:space="preserve">INSERT INTO `hr_kpi_group_division` (`KPI_GROUP_DIVISION_ID`, `KPI_GROUP_ID`, `DIVISION_ID`) VALUES ('2022205030058', '20220400133', '20221122001'); </v>
      </c>
    </row>
    <row r="60" spans="1:7" ht="14.25" customHeight="1" x14ac:dyDescent="0.25">
      <c r="A60" s="413">
        <v>2022205030059</v>
      </c>
      <c r="B60" s="511" t="s">
        <v>358</v>
      </c>
      <c r="C60" s="2">
        <f>VLOOKUP(B60,'KPI GROUP LEVEL INDUX'!$C:$D,2,FALSE)</f>
        <v>20220400175</v>
      </c>
      <c r="D60" s="493" t="s">
        <v>4103</v>
      </c>
      <c r="E60" s="1" t="str">
        <f>VLOOKUP(D60,'MASTER DIVISION'!$B:$C,2,FALSE)</f>
        <v>20221122001</v>
      </c>
      <c r="F60" s="369" t="str">
        <f t="shared" ref="F60" si="21">_xlfn.CONCAT(B60,D60)</f>
        <v>Memastikan pengelolaan operasional pelayanan dan transaksi tunai dan non tunai kepada nasabah berjalan lancar, aman dan terkendali Kantor Cabang Kelas 1 atau 2</v>
      </c>
      <c r="G60" s="369" t="str">
        <f t="shared" si="0"/>
        <v xml:space="preserve">INSERT INTO `hr_kpi_group_division` (`KPI_GROUP_DIVISION_ID`, `KPI_GROUP_ID`, `DIVISION_ID`) VALUES ('2022205030059', '20220400175', '20221122001'); </v>
      </c>
    </row>
    <row r="61" spans="1:7" ht="14.25" customHeight="1" x14ac:dyDescent="0.25">
      <c r="A61" s="413">
        <v>2022205030060</v>
      </c>
      <c r="B61" s="515" t="s">
        <v>4108</v>
      </c>
      <c r="C61" s="2">
        <f>VLOOKUP(B61,'KPI GROUP LEVEL INDUX'!$C:$D,2,FALSE)</f>
        <v>20220400180</v>
      </c>
      <c r="D61" s="493" t="s">
        <v>4103</v>
      </c>
      <c r="E61" s="1" t="str">
        <f>VLOOKUP(D61,'MASTER DIVISION'!$B:$C,2,FALSE)</f>
        <v>20221122001</v>
      </c>
      <c r="F61" s="369" t="str">
        <f t="shared" ref="F61" si="22">_xlfn.CONCAT(B61,D61)</f>
        <v>Meningkatkan pengelolaan atas transaksi reversal sesuai ketentuan bankKantor Cabang Kelas 1 atau 2</v>
      </c>
      <c r="G61" s="369" t="str">
        <f t="shared" si="0"/>
        <v xml:space="preserve">INSERT INTO `hr_kpi_group_division` (`KPI_GROUP_DIVISION_ID`, `KPI_GROUP_ID`, `DIVISION_ID`) VALUES ('2022205030060', '20220400180', '20221122001'); </v>
      </c>
    </row>
    <row r="62" spans="1:7" ht="14.25" customHeight="1" x14ac:dyDescent="0.25">
      <c r="A62" s="413">
        <v>2022205030061</v>
      </c>
      <c r="B62" s="344" t="s">
        <v>370</v>
      </c>
      <c r="C62" s="2">
        <f>VLOOKUP(B62,'KPI GROUP LEVEL INDUX'!$C:$D,2,FALSE)</f>
        <v>20220400181</v>
      </c>
      <c r="D62" s="493" t="s">
        <v>4103</v>
      </c>
      <c r="E62" s="1" t="str">
        <f>VLOOKUP(D62,'MASTER DIVISION'!$B:$C,2,FALSE)</f>
        <v>20221122001</v>
      </c>
      <c r="F62" s="369" t="str">
        <f t="shared" ref="F62" si="23">_xlfn.CONCAT(B62,D62)</f>
        <v>Memastikan keakuratan sistem operasional bank di kantor cabangKantor Cabang Kelas 1 atau 2</v>
      </c>
      <c r="G62" s="369" t="str">
        <f t="shared" si="0"/>
        <v xml:space="preserve">INSERT INTO `hr_kpi_group_division` (`KPI_GROUP_DIVISION_ID`, `KPI_GROUP_ID`, `DIVISION_ID`) VALUES ('2022205030061', '20220400181', '20221122001'); </v>
      </c>
    </row>
    <row r="63" spans="1:7" ht="14.25" customHeight="1" x14ac:dyDescent="0.25">
      <c r="A63" s="413">
        <v>2022205030062</v>
      </c>
      <c r="B63" s="397" t="s">
        <v>372</v>
      </c>
      <c r="C63" s="2">
        <f>VLOOKUP(B63,'KPI GROUP LEVEL INDUX'!$C:$D,2,FALSE)</f>
        <v>20220400182</v>
      </c>
      <c r="D63" s="493" t="s">
        <v>4103</v>
      </c>
      <c r="E63" s="1" t="str">
        <f>VLOOKUP(D63,'MASTER DIVISION'!$B:$C,2,FALSE)</f>
        <v>20221122001</v>
      </c>
      <c r="F63" s="369" t="str">
        <f t="shared" ref="F63:F64" si="24">_xlfn.CONCAT(B63,D63)</f>
        <v>Memastikan prosedur operasional Kantor Cabang sesuai ketentuan Kantor Cabang Kelas 1 atau 2</v>
      </c>
      <c r="G63" s="369" t="str">
        <f t="shared" si="0"/>
        <v xml:space="preserve">INSERT INTO `hr_kpi_group_division` (`KPI_GROUP_DIVISION_ID`, `KPI_GROUP_ID`, `DIVISION_ID`) VALUES ('2022205030062', '20220400182', '20221122001'); </v>
      </c>
    </row>
    <row r="64" spans="1:7" ht="14.25" customHeight="1" x14ac:dyDescent="0.25">
      <c r="A64" s="413">
        <v>2022205030063</v>
      </c>
      <c r="B64" s="520" t="s">
        <v>360</v>
      </c>
      <c r="C64" s="2">
        <f>VLOOKUP(B64,'KPI GROUP LEVEL INDUX'!$C:$D,2,FALSE)</f>
        <v>20220400176</v>
      </c>
      <c r="D64" s="493" t="s">
        <v>4103</v>
      </c>
      <c r="E64" s="1" t="str">
        <f>VLOOKUP(D64,'MASTER DIVISION'!$B:$C,2,FALSE)</f>
        <v>20221122001</v>
      </c>
      <c r="F64" s="369" t="str">
        <f t="shared" si="24"/>
        <v>Memastikan operasional aktivitas back office Kantor Cabang berjalan lancar, aman dan terkendali  Kantor Cabang Kelas 1 atau 2</v>
      </c>
      <c r="G64" s="369" t="str">
        <f t="shared" si="0"/>
        <v xml:space="preserve">INSERT INTO `hr_kpi_group_division` (`KPI_GROUP_DIVISION_ID`, `KPI_GROUP_ID`, `DIVISION_ID`) VALUES ('2022205030063', '20220400176', '20221122001'); </v>
      </c>
    </row>
    <row r="65" spans="1:7" ht="14.25" customHeight="1" x14ac:dyDescent="0.25">
      <c r="A65" s="413">
        <v>2022205030064</v>
      </c>
      <c r="B65" s="388" t="s">
        <v>4120</v>
      </c>
      <c r="C65" s="2">
        <f>VLOOKUP(B65,'KPI GROUP LEVEL INDUX'!$C:$D,2,FALSE)</f>
        <v>20220400183</v>
      </c>
      <c r="D65" s="493" t="s">
        <v>4103</v>
      </c>
      <c r="E65" s="1" t="str">
        <f>VLOOKUP(D65,'MASTER DIVISION'!$B:$C,2,FALSE)</f>
        <v>20221122001</v>
      </c>
      <c r="F65" s="369" t="str">
        <f t="shared" ref="F65" si="25">_xlfn.CONCAT(B65,D65)</f>
        <v>Memastikan pengelolaan transaksi harian back office secara prudent dan akuratKantor Cabang Kelas 1 atau 2</v>
      </c>
      <c r="G65" s="369" t="str">
        <f t="shared" si="0"/>
        <v xml:space="preserve">INSERT INTO `hr_kpi_group_division` (`KPI_GROUP_DIVISION_ID`, `KPI_GROUP_ID`, `DIVISION_ID`) VALUES ('2022205030064', '20220400183', '20221122001'); </v>
      </c>
    </row>
    <row r="66" spans="1:7" ht="14.25" customHeight="1" x14ac:dyDescent="0.25">
      <c r="A66" s="413">
        <v>2022205030065</v>
      </c>
      <c r="B66" s="526" t="s">
        <v>376</v>
      </c>
      <c r="C66" s="2">
        <f>VLOOKUP(B66,'KPI GROUP LEVEL INDUX'!$C:$D,2,FALSE)</f>
        <v>20220400184</v>
      </c>
      <c r="D66" s="493" t="s">
        <v>4103</v>
      </c>
      <c r="E66" s="1" t="str">
        <f>VLOOKUP(D66,'MASTER DIVISION'!$B:$C,2,FALSE)</f>
        <v>20221122001</v>
      </c>
      <c r="F66" s="369" t="str">
        <f t="shared" ref="F66" si="26">_xlfn.CONCAT(B66,D66)</f>
        <v>Memastikan pengelolaan aktivitas back office secara prudent dan akuratKantor Cabang Kelas 1 atau 2</v>
      </c>
      <c r="G66" s="369" t="str">
        <f t="shared" si="0"/>
        <v xml:space="preserve">INSERT INTO `hr_kpi_group_division` (`KPI_GROUP_DIVISION_ID`, `KPI_GROUP_ID`, `DIVISION_ID`) VALUES ('2022205030065', '20220400184', '20221122001'); </v>
      </c>
    </row>
    <row r="67" spans="1:7" ht="14.25" customHeight="1" x14ac:dyDescent="0.25">
      <c r="A67" s="413">
        <v>2022205030066</v>
      </c>
      <c r="B67" s="528" t="s">
        <v>362</v>
      </c>
      <c r="C67" s="2">
        <f>VLOOKUP(B67,'KPI GROUP LEVEL INDUX'!$C:$D,2,FALSE)</f>
        <v>20220400177</v>
      </c>
      <c r="D67" s="493" t="s">
        <v>4103</v>
      </c>
      <c r="E67" s="1" t="str">
        <f>VLOOKUP(D67,'MASTER DIVISION'!$B:$C,2,FALSE)</f>
        <v>20221122001</v>
      </c>
      <c r="F67" s="369" t="str">
        <f t="shared" ref="F67" si="27">_xlfn.CONCAT(B67,D67)</f>
        <v>Memastikan pengelolaan dukungan operasional Kantor Cabang  berjalan lancar, aman dan terkendali Kantor Cabang Kelas 1 atau 2</v>
      </c>
      <c r="G67" s="369" t="str">
        <f t="shared" ref="G67:G127" si="28">"INSERT INTO `hr_kpi_group_division` (`KPI_GROUP_DIVISION_ID`, `KPI_GROUP_ID`, `DIVISION_ID`) VALUES ('"&amp;A67&amp;"', '"&amp;C67&amp;"', '"&amp;E67&amp;"'); "</f>
        <v xml:space="preserve">INSERT INTO `hr_kpi_group_division` (`KPI_GROUP_DIVISION_ID`, `KPI_GROUP_ID`, `DIVISION_ID`) VALUES ('2022205030066', '20220400177', '20221122001'); </v>
      </c>
    </row>
    <row r="68" spans="1:7" ht="14.25" customHeight="1" x14ac:dyDescent="0.25">
      <c r="A68" s="413">
        <v>2022205030067</v>
      </c>
      <c r="B68" s="531" t="s">
        <v>378</v>
      </c>
      <c r="C68" s="2">
        <f>VLOOKUP(B68,'KPI GROUP LEVEL INDUX'!$C:$D,2,FALSE)</f>
        <v>20220400185</v>
      </c>
      <c r="D68" s="493" t="s">
        <v>4103</v>
      </c>
      <c r="E68" s="1" t="str">
        <f>VLOOKUP(D68,'MASTER DIVISION'!$B:$C,2,FALSE)</f>
        <v>20221122001</v>
      </c>
      <c r="F68" s="369" t="str">
        <f t="shared" ref="F68" si="29">_xlfn.CONCAT(B68,D68)</f>
        <v>Memastikan pengelolaan administrasi kredit dan prosedur hukum perkreditan secara optimal dan sesuai ketentuan Kantor Cabang Kelas 1 atau 2</v>
      </c>
      <c r="G68" s="369" t="str">
        <f t="shared" si="28"/>
        <v xml:space="preserve">INSERT INTO `hr_kpi_group_division` (`KPI_GROUP_DIVISION_ID`, `KPI_GROUP_ID`, `DIVISION_ID`) VALUES ('2022205030067', '20220400185', '20221122001'); </v>
      </c>
    </row>
    <row r="69" spans="1:7" ht="14.25" customHeight="1" x14ac:dyDescent="0.25">
      <c r="A69" s="413">
        <v>2022205030068</v>
      </c>
      <c r="B69" s="377" t="s">
        <v>380</v>
      </c>
      <c r="C69" s="2">
        <f>VLOOKUP(B69,'KPI GROUP LEVEL INDUX'!$C:$D,2,FALSE)</f>
        <v>20220400186</v>
      </c>
      <c r="D69" s="493" t="s">
        <v>4103</v>
      </c>
      <c r="E69" s="1" t="str">
        <f>VLOOKUP(D69,'MASTER DIVISION'!$B:$C,2,FALSE)</f>
        <v>20221122001</v>
      </c>
      <c r="F69" s="369" t="str">
        <f t="shared" ref="F69" si="30">_xlfn.CONCAT(B69,D69)</f>
        <v>Mengoptimalkan penyelesaian kredit bermasalah dalam rangka penyelamatan kreditKantor Cabang Kelas 1 atau 2</v>
      </c>
      <c r="G69" s="369" t="str">
        <f t="shared" si="28"/>
        <v xml:space="preserve">INSERT INTO `hr_kpi_group_division` (`KPI_GROUP_DIVISION_ID`, `KPI_GROUP_ID`, `DIVISION_ID`) VALUES ('2022205030068', '20220400186', '20221122001'); </v>
      </c>
    </row>
    <row r="70" spans="1:7" ht="14.25" customHeight="1" x14ac:dyDescent="0.25">
      <c r="A70" s="413">
        <v>2022205030069</v>
      </c>
      <c r="B70" s="344" t="s">
        <v>785</v>
      </c>
      <c r="C70" s="2">
        <f>VLOOKUP(B70,'KPI GROUP LEVEL INDUX'!$C:$D,2,FALSE)</f>
        <v>20220400259</v>
      </c>
      <c r="D70" s="493" t="s">
        <v>4134</v>
      </c>
      <c r="E70" s="1" t="str">
        <f>VLOOKUP(D70,'MASTER DIVISION'!$B:$C,2,FALSE)</f>
        <v>20221122002</v>
      </c>
      <c r="F70" s="369" t="str">
        <f t="shared" ref="F70:F80" si="31">_xlfn.CONCAT(B70,D70)</f>
        <v>Meningkatnya rentabilitas bank yang optimal
Kantor Cabang Kelas 3 atau 4</v>
      </c>
      <c r="G70" s="369" t="str">
        <f t="shared" si="28"/>
        <v xml:space="preserve">INSERT INTO `hr_kpi_group_division` (`KPI_GROUP_DIVISION_ID`, `KPI_GROUP_ID`, `DIVISION_ID`) VALUES ('2022205030069', '20220400259', '20221122002'); </v>
      </c>
    </row>
    <row r="71" spans="1:7" ht="14.25" customHeight="1" x14ac:dyDescent="0.25">
      <c r="A71" s="413">
        <v>2022205030070</v>
      </c>
      <c r="B71" s="374" t="s">
        <v>11</v>
      </c>
      <c r="C71" s="2">
        <f>VLOOKUP(B71,'KPI GROUP LEVEL INDUX'!$C:$D,2,FALSE)</f>
        <v>20220400001</v>
      </c>
      <c r="D71" s="493" t="s">
        <v>4134</v>
      </c>
      <c r="E71" s="1" t="str">
        <f>VLOOKUP(D71,'MASTER DIVISION'!$B:$C,2,FALSE)</f>
        <v>20221122002</v>
      </c>
      <c r="F71" s="369" t="str">
        <f t="shared" si="31"/>
        <v>Meningkatnya pendapatanKantor Cabang Kelas 3 atau 4</v>
      </c>
      <c r="G71" s="369" t="str">
        <f t="shared" si="28"/>
        <v xml:space="preserve">INSERT INTO `hr_kpi_group_division` (`KPI_GROUP_DIVISION_ID`, `KPI_GROUP_ID`, `DIVISION_ID`) VALUES ('2022205030070', '20220400001', '20221122002'); </v>
      </c>
    </row>
    <row r="72" spans="1:7" ht="14.25" customHeight="1" x14ac:dyDescent="0.25">
      <c r="A72" s="413">
        <v>2022205030071</v>
      </c>
      <c r="B72" s="344" t="s">
        <v>13</v>
      </c>
      <c r="C72" s="2">
        <f>VLOOKUP(B72,'KPI GROUP LEVEL INDUX'!$C:$D,2,FALSE)</f>
        <v>20220400002</v>
      </c>
      <c r="D72" s="493" t="s">
        <v>4134</v>
      </c>
      <c r="E72" s="1" t="str">
        <f>VLOOKUP(D72,'MASTER DIVISION'!$B:$C,2,FALSE)</f>
        <v>20221122002</v>
      </c>
      <c r="F72" s="369" t="str">
        <f t="shared" si="31"/>
        <v>Terjaganya operasional bank yang efisienKantor Cabang Kelas 3 atau 4</v>
      </c>
      <c r="G72" s="369" t="str">
        <f t="shared" si="28"/>
        <v xml:space="preserve">INSERT INTO `hr_kpi_group_division` (`KPI_GROUP_DIVISION_ID`, `KPI_GROUP_ID`, `DIVISION_ID`) VALUES ('2022205030071', '20220400002', '20221122002'); </v>
      </c>
    </row>
    <row r="73" spans="1:7" ht="14.25" customHeight="1" x14ac:dyDescent="0.25">
      <c r="A73" s="413">
        <v>2022205030072</v>
      </c>
      <c r="B73" s="374" t="s">
        <v>3998</v>
      </c>
      <c r="C73" s="2">
        <f>VLOOKUP(B73,'KPI GROUP LEVEL INDUX'!$C:$D,2,FALSE)</f>
        <v>20220400003</v>
      </c>
      <c r="D73" s="493" t="s">
        <v>4134</v>
      </c>
      <c r="E73" s="1" t="str">
        <f>VLOOKUP(D73,'MASTER DIVISION'!$B:$C,2,FALSE)</f>
        <v>20221122002</v>
      </c>
      <c r="F73" s="369" t="str">
        <f t="shared" si="31"/>
        <v>Meningkatnya kemampuan sebagai agent of regional developmentKantor Cabang Kelas 3 atau 4</v>
      </c>
      <c r="G73" s="369" t="str">
        <f t="shared" si="28"/>
        <v xml:space="preserve">INSERT INTO `hr_kpi_group_division` (`KPI_GROUP_DIVISION_ID`, `KPI_GROUP_ID`, `DIVISION_ID`) VALUES ('2022205030072', '20220400003', '20221122002'); </v>
      </c>
    </row>
    <row r="74" spans="1:7" ht="14.25" customHeight="1" x14ac:dyDescent="0.25">
      <c r="A74" s="413">
        <v>2022205030073</v>
      </c>
      <c r="B74" s="186" t="s">
        <v>17</v>
      </c>
      <c r="C74" s="2">
        <f>VLOOKUP(B74,'KPI GROUP LEVEL INDUX'!$C:$D,2,FALSE)</f>
        <v>20220400004</v>
      </c>
      <c r="D74" s="493" t="s">
        <v>4134</v>
      </c>
      <c r="E74" s="1" t="str">
        <f>VLOOKUP(D74,'MASTER DIVISION'!$B:$C,2,FALSE)</f>
        <v>20221122002</v>
      </c>
      <c r="F74" s="369" t="str">
        <f t="shared" si="31"/>
        <v>Memperluas jangkauan layanan keuangan Kantor Cabang Kelas 3 atau 4</v>
      </c>
      <c r="G74" s="369" t="str">
        <f t="shared" si="28"/>
        <v xml:space="preserve">INSERT INTO `hr_kpi_group_division` (`KPI_GROUP_DIVISION_ID`, `KPI_GROUP_ID`, `DIVISION_ID`) VALUES ('2022205030073', '20220400004', '20221122002'); </v>
      </c>
    </row>
    <row r="75" spans="1:7" ht="14.25" customHeight="1" x14ac:dyDescent="0.25">
      <c r="A75" s="413">
        <v>2022205030074</v>
      </c>
      <c r="B75" s="344" t="s">
        <v>88</v>
      </c>
      <c r="C75" s="2">
        <f>VLOOKUP(B75,'KPI GROUP LEVEL INDUX'!$C:$D,2,FALSE)</f>
        <v>20220400040</v>
      </c>
      <c r="D75" s="493" t="s">
        <v>4134</v>
      </c>
      <c r="E75" s="1" t="str">
        <f>VLOOKUP(D75,'MASTER DIVISION'!$B:$C,2,FALSE)</f>
        <v>20221122002</v>
      </c>
      <c r="F75" s="369" t="str">
        <f t="shared" si="31"/>
        <v>Memastikan penyaluran kredit yang berkualitasKantor Cabang Kelas 3 atau 4</v>
      </c>
      <c r="G75" s="369" t="str">
        <f t="shared" si="28"/>
        <v xml:space="preserve">INSERT INTO `hr_kpi_group_division` (`KPI_GROUP_DIVISION_ID`, `KPI_GROUP_ID`, `DIVISION_ID`) VALUES ('2022205030074', '20220400040', '20221122002'); </v>
      </c>
    </row>
    <row r="76" spans="1:7" ht="14.25" customHeight="1" x14ac:dyDescent="0.25">
      <c r="A76" s="413">
        <v>2022205030075</v>
      </c>
      <c r="B76" s="373" t="s">
        <v>314</v>
      </c>
      <c r="C76" s="2">
        <f>VLOOKUP(B76,'KPI GROUP LEVEL INDUX'!$C:$D,2,FALSE)</f>
        <v>20220400153</v>
      </c>
      <c r="D76" s="493" t="s">
        <v>4134</v>
      </c>
      <c r="E76" s="1" t="str">
        <f>VLOOKUP(D76,'MASTER DIVISION'!$B:$C,2,FALSE)</f>
        <v>20221122002</v>
      </c>
      <c r="F76" s="369" t="str">
        <f t="shared" si="31"/>
        <v>Meningkatkan pertumbuhan kredit sektor UMKMKantor Cabang Kelas 3 atau 4</v>
      </c>
      <c r="G76" s="369" t="str">
        <f t="shared" si="28"/>
        <v xml:space="preserve">INSERT INTO `hr_kpi_group_division` (`KPI_GROUP_DIVISION_ID`, `KPI_GROUP_ID`, `DIVISION_ID`) VALUES ('2022205030075', '20220400153', '20221122002'); </v>
      </c>
    </row>
    <row r="77" spans="1:7" ht="14.25" customHeight="1" x14ac:dyDescent="0.25">
      <c r="A77" s="413">
        <v>2022205030076</v>
      </c>
      <c r="B77" s="344" t="s">
        <v>19</v>
      </c>
      <c r="C77" s="2">
        <f>VLOOKUP(B77,'KPI GROUP LEVEL INDUX'!$C:$D,2,FALSE)</f>
        <v>20220400005</v>
      </c>
      <c r="D77" s="493" t="s">
        <v>4134</v>
      </c>
      <c r="E77" s="1" t="str">
        <f>VLOOKUP(D77,'MASTER DIVISION'!$B:$C,2,FALSE)</f>
        <v>20221122002</v>
      </c>
      <c r="F77" s="369" t="str">
        <f t="shared" si="31"/>
        <v>Meningkatkan pertumbuhan dana  pihak ketiga berbiaya kompetitifKantor Cabang Kelas 3 atau 4</v>
      </c>
      <c r="G77" s="369" t="str">
        <f t="shared" si="28"/>
        <v xml:space="preserve">INSERT INTO `hr_kpi_group_division` (`KPI_GROUP_DIVISION_ID`, `KPI_GROUP_ID`, `DIVISION_ID`) VALUES ('2022205030076', '20220400005', '20221122002'); </v>
      </c>
    </row>
    <row r="78" spans="1:7" ht="14.25" customHeight="1" x14ac:dyDescent="0.25">
      <c r="A78" s="413">
        <v>2022205030077</v>
      </c>
      <c r="B78" s="344" t="s">
        <v>56</v>
      </c>
      <c r="C78" s="2">
        <f>VLOOKUP(B78,'KPI GROUP LEVEL INDUX'!$C:$D,2,FALSE)</f>
        <v>20220400024</v>
      </c>
      <c r="D78" s="493" t="s">
        <v>4134</v>
      </c>
      <c r="E78" s="1" t="str">
        <f>VLOOKUP(D78,'MASTER DIVISION'!$B:$C,2,FALSE)</f>
        <v>20221122002</v>
      </c>
      <c r="F78" s="369" t="str">
        <f t="shared" si="31"/>
        <v>Meningkatkan kualitas layananKantor Cabang Kelas 3 atau 4</v>
      </c>
      <c r="G78" s="369" t="str">
        <f t="shared" si="28"/>
        <v xml:space="preserve">INSERT INTO `hr_kpi_group_division` (`KPI_GROUP_DIVISION_ID`, `KPI_GROUP_ID`, `DIVISION_ID`) VALUES ('2022205030077', '20220400024', '20221122002'); </v>
      </c>
    </row>
    <row r="79" spans="1:7" ht="14.25" customHeight="1" x14ac:dyDescent="0.25">
      <c r="A79" s="413">
        <v>2022205030078</v>
      </c>
      <c r="B79" s="342" t="s">
        <v>23</v>
      </c>
      <c r="C79" s="2">
        <f>VLOOKUP(B79,'KPI GROUP LEVEL INDUX'!$C:$D,2,FALSE)</f>
        <v>20220400007</v>
      </c>
      <c r="D79" s="493" t="s">
        <v>4134</v>
      </c>
      <c r="E79" s="1" t="str">
        <f>VLOOKUP(D79,'MASTER DIVISION'!$B:$C,2,FALSE)</f>
        <v>20221122002</v>
      </c>
      <c r="F79" s="369" t="str">
        <f t="shared" si="31"/>
        <v>Meningkatkan kualitas pengelolaan Governance, Risk Management dan ComplianceKantor Cabang Kelas 3 atau 4</v>
      </c>
      <c r="G79" s="369" t="str">
        <f t="shared" si="28"/>
        <v xml:space="preserve">INSERT INTO `hr_kpi_group_division` (`KPI_GROUP_DIVISION_ID`, `KPI_GROUP_ID`, `DIVISION_ID`) VALUES ('2022205030078', '20220400007', '20221122002'); </v>
      </c>
    </row>
    <row r="80" spans="1:7" ht="14.25" customHeight="1" x14ac:dyDescent="0.25">
      <c r="A80" s="413">
        <v>2022205030079</v>
      </c>
      <c r="B80" s="344" t="s">
        <v>27</v>
      </c>
      <c r="C80" s="2">
        <f>VLOOKUP(B80,'KPI GROUP LEVEL INDUX'!$C:$D,2,FALSE)</f>
        <v>20220400009</v>
      </c>
      <c r="D80" s="493" t="s">
        <v>4134</v>
      </c>
      <c r="E80" s="1" t="str">
        <f>VLOOKUP(D80,'MASTER DIVISION'!$B:$C,2,FALSE)</f>
        <v>20221122002</v>
      </c>
      <c r="F80" s="369" t="str">
        <f t="shared" si="31"/>
        <v>Memperkuat internalisasi budaya perusahaan Kantor Cabang Kelas 3 atau 4</v>
      </c>
      <c r="G80" s="369" t="str">
        <f t="shared" si="28"/>
        <v xml:space="preserve">INSERT INTO `hr_kpi_group_division` (`KPI_GROUP_DIVISION_ID`, `KPI_GROUP_ID`, `DIVISION_ID`) VALUES ('2022205030079', '20220400009', '20221122002'); </v>
      </c>
    </row>
    <row r="81" spans="1:7" ht="14.25" customHeight="1" x14ac:dyDescent="0.25">
      <c r="A81" s="413">
        <v>2022205030080</v>
      </c>
      <c r="B81" s="499" t="s">
        <v>356</v>
      </c>
      <c r="C81" s="2">
        <f>VLOOKUP(B81,'KPI GROUP LEVEL INDUX'!$C:$D,2,FALSE)</f>
        <v>20220400174</v>
      </c>
      <c r="D81" s="493" t="s">
        <v>4134</v>
      </c>
      <c r="E81" s="1" t="str">
        <f>VLOOKUP(D81,'MASTER DIVISION'!$B:$C,2,FALSE)</f>
        <v>20221122002</v>
      </c>
      <c r="F81" s="369" t="str">
        <f t="shared" ref="F81:F83" si="32">_xlfn.CONCAT(B81,D81)</f>
        <v>Meningkatnya rentabilitas bank yang optimalKantor Cabang Kelas 3 atau 4</v>
      </c>
      <c r="G81" s="369" t="str">
        <f t="shared" si="28"/>
        <v xml:space="preserve">INSERT INTO `hr_kpi_group_division` (`KPI_GROUP_DIVISION_ID`, `KPI_GROUP_ID`, `DIVISION_ID`) VALUES ('2022205030080', '20220400174', '20221122002'); </v>
      </c>
    </row>
    <row r="82" spans="1:7" ht="14.25" customHeight="1" x14ac:dyDescent="0.25">
      <c r="A82" s="413">
        <v>2022205030081</v>
      </c>
      <c r="B82" s="186" t="s">
        <v>274</v>
      </c>
      <c r="C82" s="2">
        <f>VLOOKUP(B82,'KPI GROUP LEVEL INDUX'!$C:$D,2,FALSE)</f>
        <v>20220400133</v>
      </c>
      <c r="D82" s="493" t="s">
        <v>4134</v>
      </c>
      <c r="E82" s="1" t="str">
        <f>VLOOKUP(D82,'MASTER DIVISION'!$B:$C,2,FALSE)</f>
        <v>20221122002</v>
      </c>
      <c r="F82" s="369" t="str">
        <f t="shared" si="32"/>
        <v>Memperluas jangkauan layanan keuanganKantor Cabang Kelas 3 atau 4</v>
      </c>
      <c r="G82" s="369" t="str">
        <f t="shared" si="28"/>
        <v xml:space="preserve">INSERT INTO `hr_kpi_group_division` (`KPI_GROUP_DIVISION_ID`, `KPI_GROUP_ID`, `DIVISION_ID`) VALUES ('2022205030081', '20220400133', '20221122002'); </v>
      </c>
    </row>
    <row r="83" spans="1:7" ht="14.25" customHeight="1" x14ac:dyDescent="0.25">
      <c r="A83" s="413">
        <v>2022205030082</v>
      </c>
      <c r="B83" s="487" t="s">
        <v>318</v>
      </c>
      <c r="C83" s="2">
        <f>VLOOKUP(B83,'KPI GROUP LEVEL INDUX'!$C:$D,2,FALSE)</f>
        <v>20220400155</v>
      </c>
      <c r="D83" s="493" t="s">
        <v>4134</v>
      </c>
      <c r="E83" s="1" t="str">
        <f>VLOOKUP(D83,'MASTER DIVISION'!$B:$C,2,FALSE)</f>
        <v>20221122002</v>
      </c>
      <c r="F83" s="369" t="str">
        <f t="shared" si="32"/>
        <v>Memastikan prosedur operasional Kantor Cabang berjalan sesuai ketentuan Kantor Cabang Kelas 3 atau 4</v>
      </c>
      <c r="G83" s="369" t="str">
        <f t="shared" si="28"/>
        <v xml:space="preserve">INSERT INTO `hr_kpi_group_division` (`KPI_GROUP_DIVISION_ID`, `KPI_GROUP_ID`, `DIVISION_ID`) VALUES ('2022205030082', '20220400155', '20221122002'); </v>
      </c>
    </row>
    <row r="84" spans="1:7" ht="14.25" customHeight="1" x14ac:dyDescent="0.25">
      <c r="A84" s="413">
        <v>2022205030083</v>
      </c>
      <c r="B84" s="374" t="s">
        <v>358</v>
      </c>
      <c r="C84" s="2">
        <f>VLOOKUP(B84,'KPI GROUP LEVEL INDUX'!$C:$D,2,FALSE)</f>
        <v>20220400175</v>
      </c>
      <c r="D84" s="493" t="s">
        <v>4134</v>
      </c>
      <c r="E84" s="1" t="str">
        <f>VLOOKUP(D84,'MASTER DIVISION'!$B:$C,2,FALSE)</f>
        <v>20221122002</v>
      </c>
      <c r="F84" s="369" t="str">
        <f t="shared" ref="F84:F85" si="33">_xlfn.CONCAT(B84,D84)</f>
        <v>Memastikan pengelolaan operasional pelayanan dan transaksi tunai dan non tunai kepada nasabah berjalan lancar, aman dan terkendali Kantor Cabang Kelas 3 atau 4</v>
      </c>
      <c r="G84" s="369" t="str">
        <f t="shared" si="28"/>
        <v xml:space="preserve">INSERT INTO `hr_kpi_group_division` (`KPI_GROUP_DIVISION_ID`, `KPI_GROUP_ID`, `DIVISION_ID`) VALUES ('2022205030083', '20220400175', '20221122002'); </v>
      </c>
    </row>
    <row r="85" spans="1:7" ht="14.25" customHeight="1" x14ac:dyDescent="0.25">
      <c r="A85" s="413">
        <v>2022205030084</v>
      </c>
      <c r="B85" s="342" t="s">
        <v>4137</v>
      </c>
      <c r="C85" s="2">
        <f>VLOOKUP(B85,'KPI GROUP LEVEL INDUX'!$C:$D,2,FALSE)</f>
        <v>20220400189</v>
      </c>
      <c r="D85" s="493" t="s">
        <v>4134</v>
      </c>
      <c r="E85" s="1" t="str">
        <f>VLOOKUP(D85,'MASTER DIVISION'!$B:$C,2,FALSE)</f>
        <v>20221122002</v>
      </c>
      <c r="F85" s="369" t="str">
        <f t="shared" si="33"/>
        <v>Memastikan pengelolaan  aktivitas back office, serta kliring dan BI-RTGS Kantor Cabang  berjalan lancar, aman dan terkendali Kantor Cabang Kelas 3 atau 4</v>
      </c>
      <c r="G85" s="369" t="str">
        <f t="shared" si="28"/>
        <v xml:space="preserve">INSERT INTO `hr_kpi_group_division` (`KPI_GROUP_DIVISION_ID`, `KPI_GROUP_ID`, `DIVISION_ID`) VALUES ('2022205030084', '20220400189', '20221122002'); </v>
      </c>
    </row>
    <row r="86" spans="1:7" ht="14.25" customHeight="1" x14ac:dyDescent="0.25">
      <c r="A86" s="413">
        <v>2022205030085</v>
      </c>
      <c r="B86" s="487" t="s">
        <v>4138</v>
      </c>
      <c r="C86" s="2">
        <f>VLOOKUP(B86,'KPI GROUP LEVEL INDUX'!$C:$D,2,FALSE)</f>
        <v>20220400190</v>
      </c>
      <c r="D86" s="493" t="s">
        <v>4134</v>
      </c>
      <c r="E86" s="1" t="str">
        <f>VLOOKUP(D86,'MASTER DIVISION'!$B:$C,2,FALSE)</f>
        <v>20221122002</v>
      </c>
      <c r="F86" s="369" t="str">
        <f t="shared" ref="F86" si="34">_xlfn.CONCAT(B86,D86)</f>
        <v>Meningkatkan pengelolaan atas transaksi reversal sesuai timelineKantor Cabang Kelas 3 atau 4</v>
      </c>
      <c r="G86" s="369" t="str">
        <f t="shared" si="28"/>
        <v xml:space="preserve">INSERT INTO `hr_kpi_group_division` (`KPI_GROUP_DIVISION_ID`, `KPI_GROUP_ID`, `DIVISION_ID`) VALUES ('2022205030085', '20220400190', '20221122002'); </v>
      </c>
    </row>
    <row r="87" spans="1:7" ht="14.25" customHeight="1" x14ac:dyDescent="0.25">
      <c r="A87" s="413">
        <v>2022205030086</v>
      </c>
      <c r="B87" s="377" t="s">
        <v>380</v>
      </c>
      <c r="C87" s="2">
        <f>VLOOKUP(B87,'KPI GROUP LEVEL INDUX'!$C:$D,2,FALSE)</f>
        <v>20220400186</v>
      </c>
      <c r="D87" s="493" t="s">
        <v>4134</v>
      </c>
      <c r="E87" s="1" t="str">
        <f>VLOOKUP(D87,'MASTER DIVISION'!$B:$C,2,FALSE)</f>
        <v>20221122002</v>
      </c>
      <c r="F87" s="369" t="str">
        <f t="shared" ref="F87" si="35">_xlfn.CONCAT(B87,D87)</f>
        <v>Mengoptimalkan penyelesaian kredit bermasalah dalam rangka penyelamatan kreditKantor Cabang Kelas 3 atau 4</v>
      </c>
      <c r="G87" s="369" t="str">
        <f t="shared" si="28"/>
        <v xml:space="preserve">INSERT INTO `hr_kpi_group_division` (`KPI_GROUP_DIVISION_ID`, `KPI_GROUP_ID`, `DIVISION_ID`) VALUES ('2022205030086', '20220400186', '20221122002'); </v>
      </c>
    </row>
    <row r="88" spans="1:7" ht="14.25" customHeight="1" x14ac:dyDescent="0.25">
      <c r="A88" s="413">
        <v>2022205030087</v>
      </c>
      <c r="B88" s="542" t="s">
        <v>372</v>
      </c>
      <c r="C88" s="2">
        <f>VLOOKUP(B88,'KPI GROUP LEVEL INDUX'!$C:$D,2,FALSE)</f>
        <v>20220400182</v>
      </c>
      <c r="D88" s="493" t="s">
        <v>4134</v>
      </c>
      <c r="E88" s="1" t="str">
        <f>VLOOKUP(D88,'MASTER DIVISION'!$B:$C,2,FALSE)</f>
        <v>20221122002</v>
      </c>
      <c r="F88" s="369" t="str">
        <f t="shared" ref="F88:F89" si="36">_xlfn.CONCAT(B88,D88)</f>
        <v>Memastikan prosedur operasional Kantor Cabang sesuai ketentuan Kantor Cabang Kelas 3 atau 4</v>
      </c>
      <c r="G88" s="369" t="str">
        <f t="shared" si="28"/>
        <v xml:space="preserve">INSERT INTO `hr_kpi_group_division` (`KPI_GROUP_DIVISION_ID`, `KPI_GROUP_ID`, `DIVISION_ID`) VALUES ('2022205030087', '20220400182', '20221122002'); </v>
      </c>
    </row>
    <row r="89" spans="1:7" ht="14.25" customHeight="1" x14ac:dyDescent="0.25">
      <c r="A89" s="413">
        <v>2022205030088</v>
      </c>
      <c r="B89" s="528" t="s">
        <v>362</v>
      </c>
      <c r="C89" s="2">
        <f>VLOOKUP(B89,'KPI GROUP LEVEL INDUX'!$C:$D,2,FALSE)</f>
        <v>20220400177</v>
      </c>
      <c r="D89" s="493" t="s">
        <v>4134</v>
      </c>
      <c r="E89" s="1" t="str">
        <f>VLOOKUP(D89,'MASTER DIVISION'!$B:$C,2,FALSE)</f>
        <v>20221122002</v>
      </c>
      <c r="F89" s="369" t="str">
        <f t="shared" si="36"/>
        <v>Memastikan pengelolaan dukungan operasional Kantor Cabang  berjalan lancar, aman dan terkendali Kantor Cabang Kelas 3 atau 4</v>
      </c>
      <c r="G89" s="369" t="str">
        <f t="shared" si="28"/>
        <v xml:space="preserve">INSERT INTO `hr_kpi_group_division` (`KPI_GROUP_DIVISION_ID`, `KPI_GROUP_ID`, `DIVISION_ID`) VALUES ('2022205030088', '20220400177', '20221122002'); </v>
      </c>
    </row>
    <row r="90" spans="1:7" ht="14.25" customHeight="1" x14ac:dyDescent="0.25">
      <c r="A90" s="413">
        <v>2022205030089</v>
      </c>
      <c r="B90" s="531" t="s">
        <v>390</v>
      </c>
      <c r="C90" s="2">
        <f>VLOOKUP(B90,'KPI GROUP LEVEL INDUX'!$C:$D,2,FALSE)</f>
        <v>20220400191</v>
      </c>
      <c r="D90" s="493" t="s">
        <v>4134</v>
      </c>
      <c r="E90" s="1" t="str">
        <f>VLOOKUP(D90,'MASTER DIVISION'!$B:$C,2,FALSE)</f>
        <v>20221122002</v>
      </c>
      <c r="F90" s="369" t="str">
        <f t="shared" ref="F90" si="37">_xlfn.CONCAT(B90,D90)</f>
        <v>Memastikan pengelolaan administrasi kredit dan prosedur hukum perkreditan secara optimal Kantor Cabang Kelas 3 atau 4</v>
      </c>
      <c r="G90" s="369" t="str">
        <f t="shared" si="28"/>
        <v xml:space="preserve">INSERT INTO `hr_kpi_group_division` (`KPI_GROUP_DIVISION_ID`, `KPI_GROUP_ID`, `DIVISION_ID`) VALUES ('2022205030089', '20220400191', '20221122002'); </v>
      </c>
    </row>
    <row r="91" spans="1:7" ht="14.25" customHeight="1" x14ac:dyDescent="0.25">
      <c r="A91" s="413">
        <v>2022205030090</v>
      </c>
      <c r="B91" s="494" t="s">
        <v>332</v>
      </c>
      <c r="C91" s="2">
        <f>VLOOKUP(B91,'KPI GROUP LEVEL INDUX'!$C:$D,2,FALSE)</f>
        <v>20220400162</v>
      </c>
      <c r="D91" s="493" t="s">
        <v>4134</v>
      </c>
      <c r="E91" s="1" t="str">
        <f>VLOOKUP(D91,'MASTER DIVISION'!$B:$C,2,FALSE)</f>
        <v>20221122002</v>
      </c>
      <c r="F91" s="369" t="str">
        <f t="shared" ref="F91" si="38">_xlfn.CONCAT(B91,D91)</f>
        <v>Mengoptimalkan aktivitas bidang perkreditan di Kantor CabangKantor Cabang Kelas 3 atau 4</v>
      </c>
      <c r="G91" s="369" t="str">
        <f t="shared" si="28"/>
        <v xml:space="preserve">INSERT INTO `hr_kpi_group_division` (`KPI_GROUP_DIVISION_ID`, `KPI_GROUP_ID`, `DIVISION_ID`) VALUES ('2022205030090', '20220400162', '20221122002'); </v>
      </c>
    </row>
    <row r="92" spans="1:7" ht="14.25" customHeight="1" x14ac:dyDescent="0.25">
      <c r="A92" s="413">
        <v>2022205030091</v>
      </c>
      <c r="B92" s="549" t="s">
        <v>330</v>
      </c>
      <c r="C92" s="2">
        <f>VLOOKUP(B92,'KPI GROUP LEVEL INDUX'!$C:$D,2,FALSE)</f>
        <v>20220400161</v>
      </c>
      <c r="D92" s="493" t="s">
        <v>4134</v>
      </c>
      <c r="E92" s="1" t="str">
        <f>VLOOKUP(D92,'MASTER DIVISION'!$B:$C,2,FALSE)</f>
        <v>20221122002</v>
      </c>
      <c r="F92" s="369" t="str">
        <f t="shared" ref="F92:F94" si="39">_xlfn.CONCAT(B92,D92)</f>
        <v>Mengoptimalkan operasional pemasaran produk dana dan jasaKantor Cabang Kelas 3 atau 4</v>
      </c>
      <c r="G92" s="369" t="str">
        <f t="shared" si="28"/>
        <v xml:space="preserve">INSERT INTO `hr_kpi_group_division` (`KPI_GROUP_DIVISION_ID`, `KPI_GROUP_ID`, `DIVISION_ID`) VALUES ('2022205030091', '20220400161', '20221122002'); </v>
      </c>
    </row>
    <row r="93" spans="1:7" ht="14.25" customHeight="1" x14ac:dyDescent="0.25">
      <c r="A93" s="413">
        <v>2022205030092</v>
      </c>
      <c r="B93" s="545" t="s">
        <v>352</v>
      </c>
      <c r="C93" s="2">
        <f>VLOOKUP(B93,'KPI GROUP LEVEL INDUX'!$C:$D,2,FALSE)</f>
        <v>20220400172</v>
      </c>
      <c r="D93" s="493" t="s">
        <v>4134</v>
      </c>
      <c r="E93" s="1" t="str">
        <f>VLOOKUP(D93,'MASTER DIVISION'!$B:$C,2,FALSE)</f>
        <v>20221122002</v>
      </c>
      <c r="F93" s="369" t="str">
        <f t="shared" si="39"/>
        <v>Meningkatkan pertumbuhan kartuKantor Cabang Kelas 3 atau 4</v>
      </c>
      <c r="G93" s="369" t="str">
        <f t="shared" si="28"/>
        <v xml:space="preserve">INSERT INTO `hr_kpi_group_division` (`KPI_GROUP_DIVISION_ID`, `KPI_GROUP_ID`, `DIVISION_ID`) VALUES ('2022205030092', '20220400172', '20221122002'); </v>
      </c>
    </row>
    <row r="94" spans="1:7" ht="14.25" customHeight="1" x14ac:dyDescent="0.25">
      <c r="A94" s="413">
        <v>2022205030093</v>
      </c>
      <c r="B94" s="546" t="s">
        <v>354</v>
      </c>
      <c r="C94" s="2">
        <f>VLOOKUP(B94,'KPI GROUP LEVEL INDUX'!$C:$D,2,FALSE)</f>
        <v>20220400173</v>
      </c>
      <c r="D94" s="493" t="s">
        <v>4134</v>
      </c>
      <c r="E94" s="1" t="str">
        <f>VLOOKUP(D94,'MASTER DIVISION'!$B:$C,2,FALSE)</f>
        <v>20221122002</v>
      </c>
      <c r="F94" s="369" t="str">
        <f t="shared" si="39"/>
        <v>Mengoptimalkan aktivitas bidang dana dan jasa di Kantor CabangKantor Cabang Kelas 3 atau 4</v>
      </c>
      <c r="G94" s="369" t="str">
        <f t="shared" si="28"/>
        <v xml:space="preserve">INSERT INTO `hr_kpi_group_division` (`KPI_GROUP_DIVISION_ID`, `KPI_GROUP_ID`, `DIVISION_ID`) VALUES ('2022205030093', '20220400173', '20221122002'); </v>
      </c>
    </row>
    <row r="95" spans="1:7" ht="14.25" customHeight="1" x14ac:dyDescent="0.25">
      <c r="A95" s="413">
        <v>2022205030094</v>
      </c>
      <c r="B95" s="344" t="s">
        <v>785</v>
      </c>
      <c r="C95" s="2">
        <f>VLOOKUP(B95,'KPI GROUP LEVEL INDUX'!$C:$D,2,FALSE)</f>
        <v>20220400259</v>
      </c>
      <c r="D95" s="370" t="s">
        <v>4142</v>
      </c>
      <c r="E95" s="1" t="str">
        <f>VLOOKUP(D95,'MASTER DIVISION'!$B:$C,2,FALSE)</f>
        <v>20221122003</v>
      </c>
      <c r="F95" s="369" t="str">
        <f t="shared" ref="F95" si="40">_xlfn.CONCAT(B95,D95)</f>
        <v>Meningkatnya rentabilitas bank yang optimal
Kantor Cabang Pembantu Kelas 1 atau 2</v>
      </c>
      <c r="G95" s="369" t="str">
        <f t="shared" si="28"/>
        <v xml:space="preserve">INSERT INTO `hr_kpi_group_division` (`KPI_GROUP_DIVISION_ID`, `KPI_GROUP_ID`, `DIVISION_ID`) VALUES ('2022205030094', '20220400259', '20221122003'); </v>
      </c>
    </row>
    <row r="96" spans="1:7" ht="14.25" customHeight="1" x14ac:dyDescent="0.25">
      <c r="A96" s="413">
        <v>2022205030095</v>
      </c>
      <c r="B96" s="374" t="s">
        <v>11</v>
      </c>
      <c r="C96" s="2">
        <f>VLOOKUP(B96,'KPI GROUP LEVEL INDUX'!$C:$D,2,FALSE)</f>
        <v>20220400001</v>
      </c>
      <c r="D96" s="370" t="s">
        <v>4142</v>
      </c>
      <c r="E96" s="1" t="str">
        <f>VLOOKUP(D96,'MASTER DIVISION'!$B:$C,2,FALSE)</f>
        <v>20221122003</v>
      </c>
      <c r="F96" s="369" t="str">
        <f t="shared" ref="F96:F107" si="41">_xlfn.CONCAT(B96,D96)</f>
        <v>Meningkatnya pendapatanKantor Cabang Pembantu Kelas 1 atau 2</v>
      </c>
      <c r="G96" s="369" t="str">
        <f t="shared" si="28"/>
        <v xml:space="preserve">INSERT INTO `hr_kpi_group_division` (`KPI_GROUP_DIVISION_ID`, `KPI_GROUP_ID`, `DIVISION_ID`) VALUES ('2022205030095', '20220400001', '20221122003'); </v>
      </c>
    </row>
    <row r="97" spans="1:7" ht="14.25" customHeight="1" x14ac:dyDescent="0.25">
      <c r="A97" s="413">
        <v>2022205030096</v>
      </c>
      <c r="B97" s="344" t="s">
        <v>13</v>
      </c>
      <c r="C97" s="2">
        <f>VLOOKUP(B97,'KPI GROUP LEVEL INDUX'!$C:$D,2,FALSE)</f>
        <v>20220400002</v>
      </c>
      <c r="D97" s="370" t="s">
        <v>4142</v>
      </c>
      <c r="E97" s="1" t="str">
        <f>VLOOKUP(D97,'MASTER DIVISION'!$B:$C,2,FALSE)</f>
        <v>20221122003</v>
      </c>
      <c r="F97" s="369" t="str">
        <f t="shared" si="41"/>
        <v>Terjaganya operasional bank yang efisienKantor Cabang Pembantu Kelas 1 atau 2</v>
      </c>
      <c r="G97" s="369" t="str">
        <f t="shared" si="28"/>
        <v xml:space="preserve">INSERT INTO `hr_kpi_group_division` (`KPI_GROUP_DIVISION_ID`, `KPI_GROUP_ID`, `DIVISION_ID`) VALUES ('2022205030096', '20220400002', '20221122003'); </v>
      </c>
    </row>
    <row r="98" spans="1:7" ht="14.25" customHeight="1" x14ac:dyDescent="0.25">
      <c r="A98" s="413">
        <v>2022205030097</v>
      </c>
      <c r="B98" s="374" t="s">
        <v>3998</v>
      </c>
      <c r="C98" s="2">
        <f>VLOOKUP(B98,'KPI GROUP LEVEL INDUX'!$C:$D,2,FALSE)</f>
        <v>20220400003</v>
      </c>
      <c r="D98" s="370" t="s">
        <v>4142</v>
      </c>
      <c r="E98" s="1" t="str">
        <f>VLOOKUP(D98,'MASTER DIVISION'!$B:$C,2,FALSE)</f>
        <v>20221122003</v>
      </c>
      <c r="F98" s="369" t="str">
        <f t="shared" si="41"/>
        <v>Meningkatnya kemampuan sebagai agent of regional developmentKantor Cabang Pembantu Kelas 1 atau 2</v>
      </c>
      <c r="G98" s="369" t="str">
        <f t="shared" si="28"/>
        <v xml:space="preserve">INSERT INTO `hr_kpi_group_division` (`KPI_GROUP_DIVISION_ID`, `KPI_GROUP_ID`, `DIVISION_ID`) VALUES ('2022205030097', '20220400003', '20221122003'); </v>
      </c>
    </row>
    <row r="99" spans="1:7" ht="14.25" customHeight="1" x14ac:dyDescent="0.25">
      <c r="A99" s="413">
        <v>2022205030098</v>
      </c>
      <c r="B99" s="343" t="s">
        <v>17</v>
      </c>
      <c r="C99" s="2">
        <f>VLOOKUP(B99,'KPI GROUP LEVEL INDUX'!$C:$D,2,FALSE)</f>
        <v>20220400004</v>
      </c>
      <c r="D99" s="370" t="s">
        <v>4142</v>
      </c>
      <c r="E99" s="1" t="str">
        <f>VLOOKUP(D99,'MASTER DIVISION'!$B:$C,2,FALSE)</f>
        <v>20221122003</v>
      </c>
      <c r="F99" s="369" t="str">
        <f t="shared" si="41"/>
        <v>Memperluas jangkauan layanan keuangan Kantor Cabang Pembantu Kelas 1 atau 2</v>
      </c>
      <c r="G99" s="369" t="str">
        <f t="shared" si="28"/>
        <v xml:space="preserve">INSERT INTO `hr_kpi_group_division` (`KPI_GROUP_DIVISION_ID`, `KPI_GROUP_ID`, `DIVISION_ID`) VALUES ('2022205030098', '20220400004', '20221122003'); </v>
      </c>
    </row>
    <row r="100" spans="1:7" ht="14.25" customHeight="1" x14ac:dyDescent="0.25">
      <c r="A100" s="413">
        <v>2022205030099</v>
      </c>
      <c r="B100" s="344" t="s">
        <v>88</v>
      </c>
      <c r="C100" s="2">
        <f>VLOOKUP(B100,'KPI GROUP LEVEL INDUX'!$C:$D,2,FALSE)</f>
        <v>20220400040</v>
      </c>
      <c r="D100" s="370" t="s">
        <v>4142</v>
      </c>
      <c r="E100" s="1" t="str">
        <f>VLOOKUP(D100,'MASTER DIVISION'!$B:$C,2,FALSE)</f>
        <v>20221122003</v>
      </c>
      <c r="F100" s="369" t="str">
        <f t="shared" si="41"/>
        <v>Memastikan penyaluran kredit yang berkualitasKantor Cabang Pembantu Kelas 1 atau 2</v>
      </c>
      <c r="G100" s="369" t="str">
        <f t="shared" si="28"/>
        <v xml:space="preserve">INSERT INTO `hr_kpi_group_division` (`KPI_GROUP_DIVISION_ID`, `KPI_GROUP_ID`, `DIVISION_ID`) VALUES ('2022205030099', '20220400040', '20221122003'); </v>
      </c>
    </row>
    <row r="101" spans="1:7" ht="14.25" customHeight="1" x14ac:dyDescent="0.25">
      <c r="A101" s="413">
        <v>2022205030100</v>
      </c>
      <c r="B101" s="373" t="s">
        <v>314</v>
      </c>
      <c r="C101" s="2">
        <f>VLOOKUP(B101,'KPI GROUP LEVEL INDUX'!$C:$D,2,FALSE)</f>
        <v>20220400153</v>
      </c>
      <c r="D101" s="370" t="s">
        <v>4142</v>
      </c>
      <c r="E101" s="1" t="str">
        <f>VLOOKUP(D101,'MASTER DIVISION'!$B:$C,2,FALSE)</f>
        <v>20221122003</v>
      </c>
      <c r="F101" s="369" t="str">
        <f t="shared" si="41"/>
        <v>Meningkatkan pertumbuhan kredit sektor UMKMKantor Cabang Pembantu Kelas 1 atau 2</v>
      </c>
      <c r="G101" s="369" t="str">
        <f t="shared" si="28"/>
        <v xml:space="preserve">INSERT INTO `hr_kpi_group_division` (`KPI_GROUP_DIVISION_ID`, `KPI_GROUP_ID`, `DIVISION_ID`) VALUES ('2022205030100', '20220400153', '20221122003'); </v>
      </c>
    </row>
    <row r="102" spans="1:7" ht="14.25" customHeight="1" x14ac:dyDescent="0.25">
      <c r="A102" s="413">
        <v>2022205030101</v>
      </c>
      <c r="B102" s="344" t="s">
        <v>19</v>
      </c>
      <c r="C102" s="2">
        <f>VLOOKUP(B102,'KPI GROUP LEVEL INDUX'!$C:$D,2,FALSE)</f>
        <v>20220400005</v>
      </c>
      <c r="D102" s="370" t="s">
        <v>4142</v>
      </c>
      <c r="E102" s="1" t="str">
        <f>VLOOKUP(D102,'MASTER DIVISION'!$B:$C,2,FALSE)</f>
        <v>20221122003</v>
      </c>
      <c r="F102" s="369" t="str">
        <f t="shared" si="41"/>
        <v>Meningkatkan pertumbuhan dana  pihak ketiga berbiaya kompetitifKantor Cabang Pembantu Kelas 1 atau 2</v>
      </c>
      <c r="G102" s="369" t="str">
        <f t="shared" si="28"/>
        <v xml:space="preserve">INSERT INTO `hr_kpi_group_division` (`KPI_GROUP_DIVISION_ID`, `KPI_GROUP_ID`, `DIVISION_ID`) VALUES ('2022205030101', '20220400005', '20221122003'); </v>
      </c>
    </row>
    <row r="103" spans="1:7" ht="14.25" customHeight="1" x14ac:dyDescent="0.25">
      <c r="A103" s="413">
        <v>2022205030102</v>
      </c>
      <c r="B103" s="344" t="s">
        <v>56</v>
      </c>
      <c r="C103" s="2">
        <f>VLOOKUP(B103,'KPI GROUP LEVEL INDUX'!$C:$D,2,FALSE)</f>
        <v>20220400024</v>
      </c>
      <c r="D103" s="370" t="s">
        <v>4142</v>
      </c>
      <c r="E103" s="1" t="str">
        <f>VLOOKUP(D103,'MASTER DIVISION'!$B:$C,2,FALSE)</f>
        <v>20221122003</v>
      </c>
      <c r="F103" s="369" t="str">
        <f t="shared" si="41"/>
        <v>Meningkatkan kualitas layananKantor Cabang Pembantu Kelas 1 atau 2</v>
      </c>
      <c r="G103" s="369" t="str">
        <f t="shared" si="28"/>
        <v xml:space="preserve">INSERT INTO `hr_kpi_group_division` (`KPI_GROUP_DIVISION_ID`, `KPI_GROUP_ID`, `DIVISION_ID`) VALUES ('2022205030102', '20220400024', '20221122003'); </v>
      </c>
    </row>
    <row r="104" spans="1:7" ht="14.25" customHeight="1" x14ac:dyDescent="0.25">
      <c r="A104" s="413">
        <v>2022205030103</v>
      </c>
      <c r="B104" s="342" t="s">
        <v>23</v>
      </c>
      <c r="C104" s="2">
        <f>VLOOKUP(B104,'KPI GROUP LEVEL INDUX'!$C:$D,2,FALSE)</f>
        <v>20220400007</v>
      </c>
      <c r="D104" s="370" t="s">
        <v>4142</v>
      </c>
      <c r="E104" s="1" t="str">
        <f>VLOOKUP(D104,'MASTER DIVISION'!$B:$C,2,FALSE)</f>
        <v>20221122003</v>
      </c>
      <c r="F104" s="369" t="str">
        <f t="shared" si="41"/>
        <v>Meningkatkan kualitas pengelolaan Governance, Risk Management dan ComplianceKantor Cabang Pembantu Kelas 1 atau 2</v>
      </c>
      <c r="G104" s="369" t="str">
        <f t="shared" si="28"/>
        <v xml:space="preserve">INSERT INTO `hr_kpi_group_division` (`KPI_GROUP_DIVISION_ID`, `KPI_GROUP_ID`, `DIVISION_ID`) VALUES ('2022205030103', '20220400007', '20221122003'); </v>
      </c>
    </row>
    <row r="105" spans="1:7" ht="15.75" customHeight="1" x14ac:dyDescent="0.25">
      <c r="A105" s="413">
        <v>2022205030104</v>
      </c>
      <c r="B105" s="344" t="s">
        <v>27</v>
      </c>
      <c r="C105" s="2">
        <f>VLOOKUP(B105,'KPI GROUP LEVEL INDUX'!$C:$D,2,FALSE)</f>
        <v>20220400009</v>
      </c>
      <c r="D105" s="370" t="s">
        <v>4142</v>
      </c>
      <c r="E105" s="1" t="str">
        <f>VLOOKUP(D105,'MASTER DIVISION'!$B:$C,2,FALSE)</f>
        <v>20221122003</v>
      </c>
      <c r="F105" s="369" t="str">
        <f t="shared" si="41"/>
        <v>Memperkuat internalisasi budaya perusahaan Kantor Cabang Pembantu Kelas 1 atau 2</v>
      </c>
      <c r="G105" s="369" t="str">
        <f t="shared" si="28"/>
        <v xml:space="preserve">INSERT INTO `hr_kpi_group_division` (`KPI_GROUP_DIVISION_ID`, `KPI_GROUP_ID`, `DIVISION_ID`) VALUES ('2022205030104', '20220400009', '20221122003'); </v>
      </c>
    </row>
    <row r="106" spans="1:7" ht="15.75" customHeight="1" x14ac:dyDescent="0.25">
      <c r="A106" s="413">
        <v>2022205030105</v>
      </c>
      <c r="B106" s="397" t="s">
        <v>318</v>
      </c>
      <c r="C106" s="2">
        <f>VLOOKUP(B106,'KPI GROUP LEVEL INDUX'!$C:$D,2,FALSE)</f>
        <v>20220400155</v>
      </c>
      <c r="D106" s="370" t="s">
        <v>4142</v>
      </c>
      <c r="E106" s="1" t="str">
        <f>VLOOKUP(D106,'MASTER DIVISION'!$B:$C,2,FALSE)</f>
        <v>20221122003</v>
      </c>
      <c r="F106" s="369" t="str">
        <f t="shared" si="41"/>
        <v>Memastikan prosedur operasional Kantor Cabang berjalan sesuai ketentuan Kantor Cabang Pembantu Kelas 1 atau 2</v>
      </c>
      <c r="G106" s="369" t="str">
        <f t="shared" si="28"/>
        <v xml:space="preserve">INSERT INTO `hr_kpi_group_division` (`KPI_GROUP_DIVISION_ID`, `KPI_GROUP_ID`, `DIVISION_ID`) VALUES ('2022205030105', '20220400155', '20221122003'); </v>
      </c>
    </row>
    <row r="107" spans="1:7" ht="15.75" customHeight="1" x14ac:dyDescent="0.25">
      <c r="A107" s="413">
        <v>2022205030106</v>
      </c>
      <c r="B107" s="491" t="s">
        <v>392</v>
      </c>
      <c r="C107" s="2">
        <f>VLOOKUP(B107,'KPI GROUP LEVEL INDUX'!$C:$D,2,FALSE)</f>
        <v>20220400192</v>
      </c>
      <c r="D107" s="370" t="s">
        <v>4142</v>
      </c>
      <c r="E107" s="1" t="str">
        <f>VLOOKUP(D107,'MASTER DIVISION'!$B:$C,2,FALSE)</f>
        <v>20221122003</v>
      </c>
      <c r="F107" s="369" t="str">
        <f t="shared" si="41"/>
        <v>Mengoptimalkan penyelesaian kredit bermasalah Kantor Cabang Pembantu Kelas 1 atau 2</v>
      </c>
      <c r="G107" s="369" t="str">
        <f t="shared" si="28"/>
        <v xml:space="preserve">INSERT INTO `hr_kpi_group_division` (`KPI_GROUP_DIVISION_ID`, `KPI_GROUP_ID`, `DIVISION_ID`) VALUES ('2022205030106', '20220400192', '20221122003'); </v>
      </c>
    </row>
    <row r="108" spans="1:7" ht="15.75" customHeight="1" x14ac:dyDescent="0.25">
      <c r="A108" s="413">
        <v>2022205030107</v>
      </c>
      <c r="B108" s="544" t="s">
        <v>330</v>
      </c>
      <c r="C108" s="2">
        <f>VLOOKUP(B108,'KPI GROUP LEVEL INDUX'!$C:$D,2,FALSE)</f>
        <v>20220400161</v>
      </c>
      <c r="D108" s="370" t="s">
        <v>4142</v>
      </c>
      <c r="E108" s="1" t="str">
        <f>VLOOKUP(D108,'MASTER DIVISION'!$B:$C,2,FALSE)</f>
        <v>20221122003</v>
      </c>
      <c r="F108" s="369" t="str">
        <f t="shared" ref="F108:F109" si="42">_xlfn.CONCAT(B108,D108)</f>
        <v>Mengoptimalkan operasional pemasaran produk dana dan jasaKantor Cabang Pembantu Kelas 1 atau 2</v>
      </c>
      <c r="G108" s="369" t="str">
        <f t="shared" si="28"/>
        <v xml:space="preserve">INSERT INTO `hr_kpi_group_division` (`KPI_GROUP_DIVISION_ID`, `KPI_GROUP_ID`, `DIVISION_ID`) VALUES ('2022205030107', '20220400161', '20221122003'); </v>
      </c>
    </row>
    <row r="109" spans="1:7" ht="15.75" customHeight="1" x14ac:dyDescent="0.25">
      <c r="A109" s="413">
        <v>2022205030108</v>
      </c>
      <c r="B109" s="499" t="s">
        <v>356</v>
      </c>
      <c r="C109" s="2">
        <f>VLOOKUP(B109,'KPI GROUP LEVEL INDUX'!$C:$D,2,FALSE)</f>
        <v>20220400174</v>
      </c>
      <c r="D109" s="370" t="s">
        <v>4142</v>
      </c>
      <c r="E109" s="1" t="str">
        <f>VLOOKUP(D109,'MASTER DIVISION'!$B:$C,2,FALSE)</f>
        <v>20221122003</v>
      </c>
      <c r="F109" s="369" t="str">
        <f t="shared" si="42"/>
        <v>Meningkatnya rentabilitas bank yang optimalKantor Cabang Pembantu Kelas 1 atau 2</v>
      </c>
      <c r="G109" s="369" t="str">
        <f t="shared" si="28"/>
        <v xml:space="preserve">INSERT INTO `hr_kpi_group_division` (`KPI_GROUP_DIVISION_ID`, `KPI_GROUP_ID`, `DIVISION_ID`) VALUES ('2022205030108', '20220400174', '20221122003'); </v>
      </c>
    </row>
    <row r="110" spans="1:7" ht="15.75" customHeight="1" x14ac:dyDescent="0.25">
      <c r="A110" s="413">
        <v>2022205030109</v>
      </c>
      <c r="B110" s="186" t="s">
        <v>274</v>
      </c>
      <c r="C110" s="2">
        <f>VLOOKUP(B110,'KPI GROUP LEVEL INDUX'!$C:$D,2,FALSE)</f>
        <v>20220400133</v>
      </c>
      <c r="D110" s="370" t="s">
        <v>4142</v>
      </c>
      <c r="E110" s="1" t="str">
        <f>VLOOKUP(D110,'MASTER DIVISION'!$B:$C,2,FALSE)</f>
        <v>20221122003</v>
      </c>
      <c r="F110" s="369" t="str">
        <f t="shared" ref="F110" si="43">_xlfn.CONCAT(B110,D110)</f>
        <v>Memperluas jangkauan layanan keuanganKantor Cabang Pembantu Kelas 1 atau 2</v>
      </c>
      <c r="G110" s="369" t="str">
        <f t="shared" si="28"/>
        <v xml:space="preserve">INSERT INTO `hr_kpi_group_division` (`KPI_GROUP_DIVISION_ID`, `KPI_GROUP_ID`, `DIVISION_ID`) VALUES ('2022205030109', '20220400133', '20221122003'); </v>
      </c>
    </row>
    <row r="111" spans="1:7" ht="15.75" customHeight="1" x14ac:dyDescent="0.25">
      <c r="A111" s="413">
        <v>2022205030110</v>
      </c>
      <c r="B111" s="559" t="s">
        <v>4148</v>
      </c>
      <c r="C111" s="2">
        <f>VLOOKUP(B111,'KPI GROUP LEVEL INDUX'!$C:$D,2,FALSE)</f>
        <v>20220400190</v>
      </c>
      <c r="D111" s="370" t="s">
        <v>4142</v>
      </c>
      <c r="E111" s="1" t="str">
        <f>VLOOKUP(D111,'MASTER DIVISION'!$B:$C,2,FALSE)</f>
        <v>20221122003</v>
      </c>
      <c r="F111" s="369" t="str">
        <f t="shared" ref="F111" si="44">_xlfn.CONCAT(B111,D111)</f>
        <v>Meningkatkan pengelolaan atas transaksi reversal sesuai timelineKantor Cabang Pembantu Kelas 1 atau 2</v>
      </c>
      <c r="G111" s="369" t="str">
        <f t="shared" si="28"/>
        <v xml:space="preserve">INSERT INTO `hr_kpi_group_division` (`KPI_GROUP_DIVISION_ID`, `KPI_GROUP_ID`, `DIVISION_ID`) VALUES ('2022205030110', '20220400190', '20221122003'); </v>
      </c>
    </row>
    <row r="112" spans="1:7" ht="15.75" customHeight="1" x14ac:dyDescent="0.25">
      <c r="A112" s="413">
        <v>2022205030111</v>
      </c>
      <c r="B112" s="567" t="s">
        <v>396</v>
      </c>
      <c r="C112" s="2">
        <f>VLOOKUP(B112,'KPI GROUP LEVEL INDUX'!$C:$D,2,FALSE)</f>
        <v>20220400194</v>
      </c>
      <c r="D112" s="370" t="s">
        <v>4142</v>
      </c>
      <c r="E112" s="1" t="str">
        <f>VLOOKUP(D112,'MASTER DIVISION'!$B:$C,2,FALSE)</f>
        <v>20221122003</v>
      </c>
      <c r="F112" s="369" t="str">
        <f t="shared" ref="F112" si="45">_xlfn.CONCAT(B112,D112)</f>
        <v>Memastikan prosedur operasional kantor berjalan sesuai ketentuan Kantor Cabang Pembantu Kelas 1 atau 2</v>
      </c>
      <c r="G112" s="369" t="str">
        <f t="shared" si="28"/>
        <v xml:space="preserve">INSERT INTO `hr_kpi_group_division` (`KPI_GROUP_DIVISION_ID`, `KPI_GROUP_ID`, `DIVISION_ID`) VALUES ('2022205030111', '20220400194', '20221122003'); </v>
      </c>
    </row>
    <row r="113" spans="1:7" ht="15.75" customHeight="1" x14ac:dyDescent="0.25">
      <c r="A113" s="413">
        <v>2022205030112</v>
      </c>
      <c r="B113" s="344" t="s">
        <v>785</v>
      </c>
      <c r="C113" s="2">
        <f>VLOOKUP(B113,'KPI GROUP LEVEL INDUX'!$C:$D,2,FALSE)</f>
        <v>20220400259</v>
      </c>
      <c r="D113" s="370" t="s">
        <v>4159</v>
      </c>
      <c r="E113" s="1" t="str">
        <f>VLOOKUP(D113,'MASTER DIVISION'!$B:$C,2,FALSE)</f>
        <v>20221122004</v>
      </c>
      <c r="F113" s="369" t="str">
        <f t="shared" ref="F113:F125" si="46">_xlfn.CONCAT(B113,D113)</f>
        <v>Meningkatnya rentabilitas bank yang optimal
Kantor Cabang Pembantu Kelas 3 atau 4</v>
      </c>
      <c r="G113" s="369" t="str">
        <f t="shared" si="28"/>
        <v xml:space="preserve">INSERT INTO `hr_kpi_group_division` (`KPI_GROUP_DIVISION_ID`, `KPI_GROUP_ID`, `DIVISION_ID`) VALUES ('2022205030112', '20220400259', '20221122004'); </v>
      </c>
    </row>
    <row r="114" spans="1:7" ht="15.75" customHeight="1" x14ac:dyDescent="0.25">
      <c r="A114" s="413">
        <v>2022205030113</v>
      </c>
      <c r="B114" s="374" t="s">
        <v>11</v>
      </c>
      <c r="C114" s="2">
        <f>VLOOKUP(B114,'KPI GROUP LEVEL INDUX'!$C:$D,2,FALSE)</f>
        <v>20220400001</v>
      </c>
      <c r="D114" s="370" t="s">
        <v>4159</v>
      </c>
      <c r="E114" s="1" t="str">
        <f>VLOOKUP(D114,'MASTER DIVISION'!$B:$C,2,FALSE)</f>
        <v>20221122004</v>
      </c>
      <c r="F114" s="369" t="str">
        <f t="shared" si="46"/>
        <v>Meningkatnya pendapatanKantor Cabang Pembantu Kelas 3 atau 4</v>
      </c>
      <c r="G114" s="369" t="str">
        <f t="shared" si="28"/>
        <v xml:space="preserve">INSERT INTO `hr_kpi_group_division` (`KPI_GROUP_DIVISION_ID`, `KPI_GROUP_ID`, `DIVISION_ID`) VALUES ('2022205030113', '20220400001', '20221122004'); </v>
      </c>
    </row>
    <row r="115" spans="1:7" ht="15.75" customHeight="1" x14ac:dyDescent="0.25">
      <c r="A115" s="413">
        <v>2022205030114</v>
      </c>
      <c r="B115" s="344" t="s">
        <v>13</v>
      </c>
      <c r="C115" s="2">
        <f>VLOOKUP(B115,'KPI GROUP LEVEL INDUX'!$C:$D,2,FALSE)</f>
        <v>20220400002</v>
      </c>
      <c r="D115" s="370" t="s">
        <v>4159</v>
      </c>
      <c r="E115" s="1" t="str">
        <f>VLOOKUP(D115,'MASTER DIVISION'!$B:$C,2,FALSE)</f>
        <v>20221122004</v>
      </c>
      <c r="F115" s="369" t="str">
        <f t="shared" si="46"/>
        <v>Terjaganya operasional bank yang efisienKantor Cabang Pembantu Kelas 3 atau 4</v>
      </c>
      <c r="G115" s="369" t="str">
        <f t="shared" si="28"/>
        <v xml:space="preserve">INSERT INTO `hr_kpi_group_division` (`KPI_GROUP_DIVISION_ID`, `KPI_GROUP_ID`, `DIVISION_ID`) VALUES ('2022205030114', '20220400002', '20221122004'); </v>
      </c>
    </row>
    <row r="116" spans="1:7" ht="15.75" customHeight="1" x14ac:dyDescent="0.25">
      <c r="A116" s="413">
        <v>2022205030115</v>
      </c>
      <c r="B116" s="374" t="s">
        <v>3998</v>
      </c>
      <c r="C116" s="2">
        <f>VLOOKUP(B116,'KPI GROUP LEVEL INDUX'!$C:$D,2,FALSE)</f>
        <v>20220400003</v>
      </c>
      <c r="D116" s="370" t="s">
        <v>4159</v>
      </c>
      <c r="E116" s="1" t="str">
        <f>VLOOKUP(D116,'MASTER DIVISION'!$B:$C,2,FALSE)</f>
        <v>20221122004</v>
      </c>
      <c r="F116" s="369" t="str">
        <f t="shared" si="46"/>
        <v>Meningkatnya kemampuan sebagai agent of regional developmentKantor Cabang Pembantu Kelas 3 atau 4</v>
      </c>
      <c r="G116" s="369" t="str">
        <f t="shared" si="28"/>
        <v xml:space="preserve">INSERT INTO `hr_kpi_group_division` (`KPI_GROUP_DIVISION_ID`, `KPI_GROUP_ID`, `DIVISION_ID`) VALUES ('2022205030115', '20220400003', '20221122004'); </v>
      </c>
    </row>
    <row r="117" spans="1:7" ht="15.75" customHeight="1" x14ac:dyDescent="0.25">
      <c r="A117" s="413">
        <v>2022205030116</v>
      </c>
      <c r="B117" s="186" t="s">
        <v>17</v>
      </c>
      <c r="C117" s="2">
        <f>VLOOKUP(B117,'KPI GROUP LEVEL INDUX'!$C:$D,2,FALSE)</f>
        <v>20220400004</v>
      </c>
      <c r="D117" s="370" t="s">
        <v>4159</v>
      </c>
      <c r="E117" s="1" t="str">
        <f>VLOOKUP(D117,'MASTER DIVISION'!$B:$C,2,FALSE)</f>
        <v>20221122004</v>
      </c>
      <c r="F117" s="369" t="str">
        <f t="shared" si="46"/>
        <v>Memperluas jangkauan layanan keuangan Kantor Cabang Pembantu Kelas 3 atau 4</v>
      </c>
      <c r="G117" s="369" t="str">
        <f t="shared" si="28"/>
        <v xml:space="preserve">INSERT INTO `hr_kpi_group_division` (`KPI_GROUP_DIVISION_ID`, `KPI_GROUP_ID`, `DIVISION_ID`) VALUES ('2022205030116', '20220400004', '20221122004'); </v>
      </c>
    </row>
    <row r="118" spans="1:7" ht="15.75" customHeight="1" x14ac:dyDescent="0.25">
      <c r="A118" s="413">
        <v>2022205030117</v>
      </c>
      <c r="B118" s="344" t="s">
        <v>88</v>
      </c>
      <c r="C118" s="2">
        <f>VLOOKUP(B118,'KPI GROUP LEVEL INDUX'!$C:$D,2,FALSE)</f>
        <v>20220400040</v>
      </c>
      <c r="D118" s="370" t="s">
        <v>4159</v>
      </c>
      <c r="E118" s="1" t="str">
        <f>VLOOKUP(D118,'MASTER DIVISION'!$B:$C,2,FALSE)</f>
        <v>20221122004</v>
      </c>
      <c r="F118" s="369" t="str">
        <f t="shared" si="46"/>
        <v>Memastikan penyaluran kredit yang berkualitasKantor Cabang Pembantu Kelas 3 atau 4</v>
      </c>
      <c r="G118" s="369" t="str">
        <f t="shared" si="28"/>
        <v xml:space="preserve">INSERT INTO `hr_kpi_group_division` (`KPI_GROUP_DIVISION_ID`, `KPI_GROUP_ID`, `DIVISION_ID`) VALUES ('2022205030117', '20220400040', '20221122004'); </v>
      </c>
    </row>
    <row r="119" spans="1:7" ht="15.75" customHeight="1" x14ac:dyDescent="0.25">
      <c r="A119" s="413">
        <v>2022205030118</v>
      </c>
      <c r="B119" s="373" t="s">
        <v>314</v>
      </c>
      <c r="C119" s="2">
        <f>VLOOKUP(B119,'KPI GROUP LEVEL INDUX'!$C:$D,2,FALSE)</f>
        <v>20220400153</v>
      </c>
      <c r="D119" s="370" t="s">
        <v>4159</v>
      </c>
      <c r="E119" s="1" t="str">
        <f>VLOOKUP(D119,'MASTER DIVISION'!$B:$C,2,FALSE)</f>
        <v>20221122004</v>
      </c>
      <c r="F119" s="369" t="str">
        <f t="shared" si="46"/>
        <v>Meningkatkan pertumbuhan kredit sektor UMKMKantor Cabang Pembantu Kelas 3 atau 4</v>
      </c>
      <c r="G119" s="369" t="str">
        <f t="shared" si="28"/>
        <v xml:space="preserve">INSERT INTO `hr_kpi_group_division` (`KPI_GROUP_DIVISION_ID`, `KPI_GROUP_ID`, `DIVISION_ID`) VALUES ('2022205030118', '20220400153', '20221122004'); </v>
      </c>
    </row>
    <row r="120" spans="1:7" ht="15.75" customHeight="1" x14ac:dyDescent="0.25">
      <c r="A120" s="413">
        <v>2022205030119</v>
      </c>
      <c r="B120" s="344" t="s">
        <v>19</v>
      </c>
      <c r="C120" s="2">
        <f>VLOOKUP(B120,'KPI GROUP LEVEL INDUX'!$C:$D,2,FALSE)</f>
        <v>20220400005</v>
      </c>
      <c r="D120" s="370" t="s">
        <v>4159</v>
      </c>
      <c r="E120" s="1" t="str">
        <f>VLOOKUP(D120,'MASTER DIVISION'!$B:$C,2,FALSE)</f>
        <v>20221122004</v>
      </c>
      <c r="F120" s="369" t="str">
        <f t="shared" si="46"/>
        <v>Meningkatkan pertumbuhan dana  pihak ketiga berbiaya kompetitifKantor Cabang Pembantu Kelas 3 atau 4</v>
      </c>
      <c r="G120" s="369" t="str">
        <f t="shared" si="28"/>
        <v xml:space="preserve">INSERT INTO `hr_kpi_group_division` (`KPI_GROUP_DIVISION_ID`, `KPI_GROUP_ID`, `DIVISION_ID`) VALUES ('2022205030119', '20220400005', '20221122004'); </v>
      </c>
    </row>
    <row r="121" spans="1:7" ht="15.75" customHeight="1" x14ac:dyDescent="0.25">
      <c r="A121" s="413">
        <v>2022205030120</v>
      </c>
      <c r="B121" s="344" t="s">
        <v>56</v>
      </c>
      <c r="C121" s="2">
        <f>VLOOKUP(B121,'KPI GROUP LEVEL INDUX'!$C:$D,2,FALSE)</f>
        <v>20220400024</v>
      </c>
      <c r="D121" s="370" t="s">
        <v>4159</v>
      </c>
      <c r="E121" s="1" t="str">
        <f>VLOOKUP(D121,'MASTER DIVISION'!$B:$C,2,FALSE)</f>
        <v>20221122004</v>
      </c>
      <c r="F121" s="369" t="str">
        <f t="shared" si="46"/>
        <v>Meningkatkan kualitas layananKantor Cabang Pembantu Kelas 3 atau 4</v>
      </c>
      <c r="G121" s="369" t="str">
        <f t="shared" si="28"/>
        <v xml:space="preserve">INSERT INTO `hr_kpi_group_division` (`KPI_GROUP_DIVISION_ID`, `KPI_GROUP_ID`, `DIVISION_ID`) VALUES ('2022205030120', '20220400024', '20221122004'); </v>
      </c>
    </row>
    <row r="122" spans="1:7" ht="15.75" customHeight="1" x14ac:dyDescent="0.25">
      <c r="A122" s="413">
        <v>2022205030121</v>
      </c>
      <c r="B122" s="342" t="s">
        <v>23</v>
      </c>
      <c r="C122" s="2">
        <f>VLOOKUP(B122,'KPI GROUP LEVEL INDUX'!$C:$D,2,FALSE)</f>
        <v>20220400007</v>
      </c>
      <c r="D122" s="370" t="s">
        <v>4159</v>
      </c>
      <c r="E122" s="1" t="str">
        <f>VLOOKUP(D122,'MASTER DIVISION'!$B:$C,2,FALSE)</f>
        <v>20221122004</v>
      </c>
      <c r="F122" s="369" t="str">
        <f t="shared" si="46"/>
        <v>Meningkatkan kualitas pengelolaan Governance, Risk Management dan ComplianceKantor Cabang Pembantu Kelas 3 atau 4</v>
      </c>
      <c r="G122" s="369" t="str">
        <f t="shared" si="28"/>
        <v xml:space="preserve">INSERT INTO `hr_kpi_group_division` (`KPI_GROUP_DIVISION_ID`, `KPI_GROUP_ID`, `DIVISION_ID`) VALUES ('2022205030121', '20220400007', '20221122004'); </v>
      </c>
    </row>
    <row r="123" spans="1:7" ht="15.75" customHeight="1" x14ac:dyDescent="0.25">
      <c r="A123" s="413">
        <v>2022205030122</v>
      </c>
      <c r="B123" s="344" t="s">
        <v>27</v>
      </c>
      <c r="C123" s="2">
        <f>VLOOKUP(B123,'KPI GROUP LEVEL INDUX'!$C:$D,2,FALSE)</f>
        <v>20220400009</v>
      </c>
      <c r="D123" s="370" t="s">
        <v>4159</v>
      </c>
      <c r="E123" s="1" t="str">
        <f>VLOOKUP(D123,'MASTER DIVISION'!$B:$C,2,FALSE)</f>
        <v>20221122004</v>
      </c>
      <c r="F123" s="369" t="str">
        <f t="shared" si="46"/>
        <v>Memperkuat internalisasi budaya perusahaan Kantor Cabang Pembantu Kelas 3 atau 4</v>
      </c>
      <c r="G123" s="369" t="str">
        <f t="shared" si="28"/>
        <v xml:space="preserve">INSERT INTO `hr_kpi_group_division` (`KPI_GROUP_DIVISION_ID`, `KPI_GROUP_ID`, `DIVISION_ID`) VALUES ('2022205030122', '20220400009', '20221122004'); </v>
      </c>
    </row>
    <row r="124" spans="1:7" ht="15.75" customHeight="1" x14ac:dyDescent="0.25">
      <c r="A124" s="413">
        <v>2022205030123</v>
      </c>
      <c r="B124" s="397" t="s">
        <v>318</v>
      </c>
      <c r="C124" s="2">
        <f>VLOOKUP(B124,'KPI GROUP LEVEL INDUX'!$C:$D,2,FALSE)</f>
        <v>20220400155</v>
      </c>
      <c r="D124" s="370" t="s">
        <v>4159</v>
      </c>
      <c r="E124" s="1" t="str">
        <f>VLOOKUP(D124,'MASTER DIVISION'!$B:$C,2,FALSE)</f>
        <v>20221122004</v>
      </c>
      <c r="F124" s="369" t="str">
        <f t="shared" si="46"/>
        <v>Memastikan prosedur operasional Kantor Cabang berjalan sesuai ketentuan Kantor Cabang Pembantu Kelas 3 atau 4</v>
      </c>
      <c r="G124" s="369" t="str">
        <f t="shared" si="28"/>
        <v xml:space="preserve">INSERT INTO `hr_kpi_group_division` (`KPI_GROUP_DIVISION_ID`, `KPI_GROUP_ID`, `DIVISION_ID`) VALUES ('2022205030123', '20220400155', '20221122004'); </v>
      </c>
    </row>
    <row r="125" spans="1:7" ht="15.75" customHeight="1" x14ac:dyDescent="0.25">
      <c r="A125" s="413">
        <v>2022205030124</v>
      </c>
      <c r="B125" s="377" t="s">
        <v>392</v>
      </c>
      <c r="C125" s="2">
        <f>VLOOKUP(B125,'KPI GROUP LEVEL INDUX'!$C:$D,2,FALSE)</f>
        <v>20220400192</v>
      </c>
      <c r="D125" s="370" t="s">
        <v>4159</v>
      </c>
      <c r="E125" s="1" t="str">
        <f>VLOOKUP(D125,'MASTER DIVISION'!$B:$C,2,FALSE)</f>
        <v>20221122004</v>
      </c>
      <c r="F125" s="369" t="str">
        <f t="shared" si="46"/>
        <v>Mengoptimalkan penyelesaian kredit bermasalah Kantor Cabang Pembantu Kelas 3 atau 4</v>
      </c>
      <c r="G125" s="369" t="str">
        <f t="shared" si="28"/>
        <v xml:space="preserve">INSERT INTO `hr_kpi_group_division` (`KPI_GROUP_DIVISION_ID`, `KPI_GROUP_ID`, `DIVISION_ID`) VALUES ('2022205030124', '20220400192', '20221122004'); </v>
      </c>
    </row>
    <row r="126" spans="1:7" ht="15.75" customHeight="1" x14ac:dyDescent="0.25">
      <c r="A126" s="413">
        <v>2022205030125</v>
      </c>
      <c r="B126" s="544" t="s">
        <v>330</v>
      </c>
      <c r="C126" s="2">
        <f>VLOOKUP(B126,'KPI GROUP LEVEL INDUX'!$C:$D,2,FALSE)</f>
        <v>20220400161</v>
      </c>
      <c r="D126" s="370" t="s">
        <v>4159</v>
      </c>
      <c r="E126" s="1" t="str">
        <f>VLOOKUP(D126,'MASTER DIVISION'!$B:$C,2,FALSE)</f>
        <v>20221122004</v>
      </c>
      <c r="F126" s="369" t="str">
        <f t="shared" ref="F126" si="47">_xlfn.CONCAT(B126,D126)</f>
        <v>Mengoptimalkan operasional pemasaran produk dana dan jasaKantor Cabang Pembantu Kelas 3 atau 4</v>
      </c>
      <c r="G126" s="369" t="str">
        <f t="shared" si="28"/>
        <v xml:space="preserve">INSERT INTO `hr_kpi_group_division` (`KPI_GROUP_DIVISION_ID`, `KPI_GROUP_ID`, `DIVISION_ID`) VALUES ('2022205030125', '20220400161', '20221122004'); </v>
      </c>
    </row>
    <row r="127" spans="1:7" ht="15.75" customHeight="1" x14ac:dyDescent="0.25">
      <c r="A127" s="413">
        <v>2022205030126</v>
      </c>
      <c r="B127" s="570" t="s">
        <v>396</v>
      </c>
      <c r="C127" s="2">
        <f>VLOOKUP(B127,'KPI GROUP LEVEL INDUX'!$C:$D,2,FALSE)</f>
        <v>20220400194</v>
      </c>
      <c r="D127" s="370" t="s">
        <v>4159</v>
      </c>
      <c r="E127" s="1" t="str">
        <f>VLOOKUP(D127,'MASTER DIVISION'!$B:$C,2,FALSE)</f>
        <v>20221122004</v>
      </c>
      <c r="F127" s="369" t="str">
        <f t="shared" ref="F127" si="48">_xlfn.CONCAT(B127,D127)</f>
        <v>Memastikan prosedur operasional kantor berjalan sesuai ketentuan Kantor Cabang Pembantu Kelas 3 atau 4</v>
      </c>
      <c r="G127" s="369" t="str">
        <f t="shared" si="28"/>
        <v xml:space="preserve">INSERT INTO `hr_kpi_group_division` (`KPI_GROUP_DIVISION_ID`, `KPI_GROUP_ID`, `DIVISION_ID`) VALUES ('2022205030126', '20220400194', '20221122004'); </v>
      </c>
    </row>
    <row r="128" spans="1:7"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sheetData>
  <phoneticPr fontId="26" type="noConversion"/>
  <conditionalFormatting sqref="F1:F1048576">
    <cfRule type="duplicateValues" dxfId="4" priority="1"/>
  </conditionalFormatting>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4C58-FB9E-45B6-BD3D-E77AD9AF019E}">
  <sheetPr>
    <tabColor theme="9"/>
  </sheetPr>
  <dimension ref="A1:L994"/>
  <sheetViews>
    <sheetView workbookViewId="0">
      <selection activeCell="G2" sqref="G2:G104"/>
    </sheetView>
  </sheetViews>
  <sheetFormatPr defaultColWidth="14.42578125" defaultRowHeight="15" customHeight="1" x14ac:dyDescent="0.25"/>
  <cols>
    <col min="1" max="2" width="22.28515625" customWidth="1"/>
    <col min="3" max="4" width="13.42578125" customWidth="1"/>
    <col min="5" max="5" width="11.28515625" customWidth="1"/>
    <col min="6" max="6" width="22.42578125" customWidth="1"/>
    <col min="7" max="12" width="8.7109375" customWidth="1"/>
  </cols>
  <sheetData>
    <row r="1" spans="1:12" ht="14.25" customHeight="1" x14ac:dyDescent="0.25">
      <c r="A1" s="101" t="s">
        <v>2115</v>
      </c>
      <c r="B1" s="94" t="s">
        <v>2116</v>
      </c>
      <c r="C1" s="156" t="s">
        <v>10</v>
      </c>
      <c r="D1" s="94" t="s">
        <v>2117</v>
      </c>
      <c r="E1" s="156" t="s">
        <v>2118</v>
      </c>
      <c r="F1" s="127" t="s">
        <v>1965</v>
      </c>
    </row>
    <row r="2" spans="1:12" ht="14.25" customHeight="1" x14ac:dyDescent="0.25">
      <c r="A2" s="413">
        <f>MAX('MAPPING GROUP TO DIVISION'!A:A)+1</f>
        <v>2022205030127</v>
      </c>
      <c r="B2" s="376" t="s">
        <v>506</v>
      </c>
      <c r="C2" s="2">
        <f>VLOOKUP(B2,'KPI GROUP TUGAS POKOK'!$C:$D,2,FALSE)</f>
        <v>20220400391</v>
      </c>
      <c r="D2" s="370" t="s">
        <v>2096</v>
      </c>
      <c r="E2" s="1" t="str">
        <f>VLOOKUP(D2,'MASTER DIVISION'!$B:$C,2,FALSE)</f>
        <v>2017</v>
      </c>
      <c r="F2" s="369" t="str">
        <f>_xlfn.CONCAT(B2,D2)</f>
        <v>Memastikan penerapan prinsip kehati-hatian dan pemenuhan ketentuanDivisi Kepatuhan</v>
      </c>
      <c r="G2" s="369" t="str">
        <f>"INSERT INTO `hr_kpi_group_division` (`KPI_GROUP_DIVISION_ID`, `KPI_GROUP_ID`, `DIVISION_ID`) VALUES ('"&amp;A2&amp;"', '"&amp;C2&amp;"', '"&amp;E2&amp;"'); "</f>
        <v xml:space="preserve">INSERT INTO `hr_kpi_group_division` (`KPI_GROUP_DIVISION_ID`, `KPI_GROUP_ID`, `DIVISION_ID`) VALUES ('2022205030127', '20220400391', '2017'); </v>
      </c>
    </row>
    <row r="3" spans="1:12" ht="14.25" customHeight="1" x14ac:dyDescent="0.25">
      <c r="A3" s="413">
        <f>A2 +1</f>
        <v>2022205030128</v>
      </c>
      <c r="B3" s="332" t="s">
        <v>68</v>
      </c>
      <c r="C3" s="2">
        <f>VLOOKUP(B3,'KPI GROUP TUGAS POKOK'!$C:$D,2,FALSE)</f>
        <v>20220400523</v>
      </c>
      <c r="D3" s="370" t="s">
        <v>2096</v>
      </c>
      <c r="E3" s="1" t="str">
        <f>VLOOKUP(D3,'MASTER DIVISION'!$B:$C,2,FALSE)</f>
        <v>2017</v>
      </c>
      <c r="F3" s="369" t="str">
        <f>_xlfn.CONCAT(B3,D3)</f>
        <v>Memperkuat pengelolaan fungsi tata kelola BankDivisi Kepatuhan</v>
      </c>
      <c r="G3" s="369" t="str">
        <f t="shared" ref="G3:G66" si="0">"INSERT INTO `hr_kpi_group_division` (`KPI_GROUP_DIVISION_ID`, `KPI_GROUP_ID`, `DIVISION_ID`) VALUES ('"&amp;A3&amp;"', '"&amp;C3&amp;"', '"&amp;E3&amp;"'); "</f>
        <v xml:space="preserve">INSERT INTO `hr_kpi_group_division` (`KPI_GROUP_DIVISION_ID`, `KPI_GROUP_ID`, `DIVISION_ID`) VALUES ('2022205030128', '20220400523', '2017'); </v>
      </c>
    </row>
    <row r="4" spans="1:12" ht="14.25" customHeight="1" x14ac:dyDescent="0.25">
      <c r="A4" s="413">
        <f t="shared" ref="A4:A67" si="1">A3 +1</f>
        <v>2022205030129</v>
      </c>
      <c r="B4" s="377" t="s">
        <v>70</v>
      </c>
      <c r="C4" s="2">
        <f>VLOOKUP(B4,'KPI GROUP TUGAS POKOK'!$C:$D,2,FALSE)</f>
        <v>20220400524</v>
      </c>
      <c r="D4" s="370" t="s">
        <v>2096</v>
      </c>
      <c r="E4" s="1" t="str">
        <f>VLOOKUP(D4,'MASTER DIVISION'!$B:$C,2,FALSE)</f>
        <v>2017</v>
      </c>
      <c r="F4" s="369" t="str">
        <f t="shared" ref="F4:F7" si="2">_xlfn.CONCAT(B4,D4)</f>
        <v>Memastikan efektivitas pengelolaan masalah hukum internal dan eksternal Divisi Kepatuhan</v>
      </c>
      <c r="G4" s="369" t="str">
        <f t="shared" si="0"/>
        <v xml:space="preserve">INSERT INTO `hr_kpi_group_division` (`KPI_GROUP_DIVISION_ID`, `KPI_GROUP_ID`, `DIVISION_ID`) VALUES ('2022205030129', '20220400524', '2017'); </v>
      </c>
    </row>
    <row r="5" spans="1:12" ht="14.25" customHeight="1" x14ac:dyDescent="0.25">
      <c r="A5" s="413">
        <f t="shared" si="1"/>
        <v>2022205030130</v>
      </c>
      <c r="B5" s="374" t="s">
        <v>72</v>
      </c>
      <c r="C5" s="2">
        <f>VLOOKUP(B5,'KPI GROUP TUGAS POKOK'!$C:$D,2,FALSE)</f>
        <v>20220400525</v>
      </c>
      <c r="D5" s="370" t="s">
        <v>2096</v>
      </c>
      <c r="E5" s="1" t="str">
        <f>VLOOKUP(D5,'MASTER DIVISION'!$B:$C,2,FALSE)</f>
        <v>2017</v>
      </c>
      <c r="F5" s="369" t="str">
        <f t="shared" si="2"/>
        <v>Mengembangkan sistem, kebijakan dan prosedur yang mendukung penerapan program APU &amp; PPTDivisi Kepatuhan</v>
      </c>
      <c r="G5" s="369" t="str">
        <f t="shared" si="0"/>
        <v xml:space="preserve">INSERT INTO `hr_kpi_group_division` (`KPI_GROUP_DIVISION_ID`, `KPI_GROUP_ID`, `DIVISION_ID`) VALUES ('2022205030130', '20220400525', '2017'); </v>
      </c>
    </row>
    <row r="6" spans="1:12" ht="14.25" customHeight="1" x14ac:dyDescent="0.25">
      <c r="A6" s="413">
        <f t="shared" si="1"/>
        <v>2022205030131</v>
      </c>
      <c r="B6" s="408" t="s">
        <v>510</v>
      </c>
      <c r="C6" s="2">
        <f>VLOOKUP(B6,'KPI GROUP TUGAS POKOK'!$C:$D,2,FALSE)</f>
        <v>20220400393</v>
      </c>
      <c r="D6" s="370" t="s">
        <v>2099</v>
      </c>
      <c r="E6" s="1" t="str">
        <f>VLOOKUP(D6,'MASTER DIVISION'!$B:$C,2,FALSE)</f>
        <v>2016</v>
      </c>
      <c r="F6" s="369" t="str">
        <f t="shared" si="2"/>
        <v>Memastikan pengelolaan manajemen risiko Bank sesuai ketentuan Divisi Manajemen Risiko</v>
      </c>
      <c r="G6" s="369" t="str">
        <f t="shared" si="0"/>
        <v xml:space="preserve">INSERT INTO `hr_kpi_group_division` (`KPI_GROUP_DIVISION_ID`, `KPI_GROUP_ID`, `DIVISION_ID`) VALUES ('2022205030131', '20220400393', '2016'); </v>
      </c>
    </row>
    <row r="7" spans="1:12" ht="14.25" customHeight="1" x14ac:dyDescent="0.25">
      <c r="A7" s="413">
        <f t="shared" si="1"/>
        <v>2022205030132</v>
      </c>
      <c r="B7" s="410" t="s">
        <v>512</v>
      </c>
      <c r="C7" s="2">
        <f>VLOOKUP(B7,'KPI GROUP TUGAS POKOK'!$C:$D,2,FALSE)</f>
        <v>20220400394</v>
      </c>
      <c r="D7" s="370" t="s">
        <v>2099</v>
      </c>
      <c r="E7" s="1" t="str">
        <f>VLOOKUP(D7,'MASTER DIVISION'!$B:$C,2,FALSE)</f>
        <v>2016</v>
      </c>
      <c r="F7" s="369" t="str">
        <f t="shared" si="2"/>
        <v>Memastikan pengelolaan manajemen risiko pengadaan barang dan jasa sesuai ketentuanDivisi Manajemen Risiko</v>
      </c>
      <c r="G7" s="369" t="str">
        <f t="shared" si="0"/>
        <v xml:space="preserve">INSERT INTO `hr_kpi_group_division` (`KPI_GROUP_DIVISION_ID`, `KPI_GROUP_ID`, `DIVISION_ID`) VALUES ('2022205030132', '20220400394', '2016'); </v>
      </c>
    </row>
    <row r="8" spans="1:12" ht="14.25" customHeight="1" x14ac:dyDescent="0.25">
      <c r="A8" s="413">
        <f t="shared" si="1"/>
        <v>2022205030133</v>
      </c>
      <c r="B8" s="388" t="s">
        <v>90</v>
      </c>
      <c r="C8" s="2">
        <f>VLOOKUP(B8,'KPI GROUP TUGAS POKOK'!$C:$D,2,FALSE)</f>
        <v>20220400527</v>
      </c>
      <c r="D8" s="370" t="s">
        <v>2099</v>
      </c>
      <c r="E8" s="1" t="str">
        <f>VLOOKUP(D8,'MASTER DIVISION'!$B:$C,2,FALSE)</f>
        <v>2016</v>
      </c>
      <c r="F8" s="369" t="str">
        <f t="shared" ref="F8" si="3">_xlfn.CONCAT(B8,D8)</f>
        <v>Memastikan implementasi pengelolaan manajemen risiko sesuai  ketentuanDivisi Manajemen Risiko</v>
      </c>
      <c r="G8" s="369" t="str">
        <f t="shared" si="0"/>
        <v xml:space="preserve">INSERT INTO `hr_kpi_group_division` (`KPI_GROUP_DIVISION_ID`, `KPI_GROUP_ID`, `DIVISION_ID`) VALUES ('2022205030133', '20220400527', '2016'); </v>
      </c>
    </row>
    <row r="9" spans="1:12" ht="14.25" customHeight="1" x14ac:dyDescent="0.25">
      <c r="A9" s="413">
        <f t="shared" si="1"/>
        <v>2022205030134</v>
      </c>
      <c r="B9" s="388" t="s">
        <v>86</v>
      </c>
      <c r="C9" s="2">
        <f>VLOOKUP(B9,'KPI GROUP TUGAS POKOK'!$C:$D,2,FALSE)</f>
        <v>20220400528</v>
      </c>
      <c r="D9" s="370" t="s">
        <v>2099</v>
      </c>
      <c r="E9" s="1" t="str">
        <f>VLOOKUP(D9,'MASTER DIVISION'!$B:$C,2,FALSE)</f>
        <v>2016</v>
      </c>
      <c r="F9" s="369" t="str">
        <f t="shared" ref="F9" si="4">_xlfn.CONCAT(B9,D9)</f>
        <v>Memperkuat fungsi dan strategi manajemen risiko BankDivisi Manajemen Risiko</v>
      </c>
      <c r="G9" s="369" t="str">
        <f t="shared" si="0"/>
        <v xml:space="preserve">INSERT INTO `hr_kpi_group_division` (`KPI_GROUP_DIVISION_ID`, `KPI_GROUP_ID`, `DIVISION_ID`) VALUES ('2022205030134', '20220400528', '2016'); </v>
      </c>
      <c r="K9" s="127"/>
      <c r="L9" s="2" t="s">
        <v>2119</v>
      </c>
    </row>
    <row r="10" spans="1:12" ht="14.25" customHeight="1" x14ac:dyDescent="0.25">
      <c r="A10" s="413">
        <f t="shared" si="1"/>
        <v>2022205030135</v>
      </c>
      <c r="B10" s="186" t="s">
        <v>428</v>
      </c>
      <c r="C10" s="2">
        <f>VLOOKUP(B10,'KPI GROUP TUGAS POKOK'!$C:$D,2,FALSE)</f>
        <v>20220400641</v>
      </c>
      <c r="D10" s="370" t="s">
        <v>2100</v>
      </c>
      <c r="E10" s="1" t="str">
        <f>VLOOKUP(D10,'MASTER DIVISION'!$B:$C,2,FALSE)</f>
        <v>2018</v>
      </c>
      <c r="F10" s="369" t="str">
        <f t="shared" ref="F10:F13" si="5">_xlfn.CONCAT(B10,D10)</f>
        <v>Mengoptimalkan pemenuhan pemegang jabatan atas posisi/jabatan kosongDivisi Sumber Daya Manusia</v>
      </c>
      <c r="G10" s="369" t="str">
        <f t="shared" si="0"/>
        <v xml:space="preserve">INSERT INTO `hr_kpi_group_division` (`KPI_GROUP_DIVISION_ID`, `KPI_GROUP_ID`, `DIVISION_ID`) VALUES ('2022205030135', '20220400641', '2018'); </v>
      </c>
      <c r="K10" s="94"/>
      <c r="L10" s="2" t="s">
        <v>2120</v>
      </c>
    </row>
    <row r="11" spans="1:12" ht="14.25" customHeight="1" x14ac:dyDescent="0.25">
      <c r="A11" s="413">
        <f t="shared" si="1"/>
        <v>2022205030136</v>
      </c>
      <c r="B11" s="186" t="s">
        <v>430</v>
      </c>
      <c r="C11" s="2">
        <f>VLOOKUP(B11,'KPI GROUP TUGAS POKOK'!$C:$D,2,FALSE)</f>
        <v>20220400642</v>
      </c>
      <c r="D11" s="370" t="s">
        <v>2100</v>
      </c>
      <c r="E11" s="1" t="str">
        <f>VLOOKUP(D11,'MASTER DIVISION'!$B:$C,2,FALSE)</f>
        <v>2018</v>
      </c>
      <c r="F11" s="369" t="str">
        <f t="shared" si="5"/>
        <v>Memastikan pengelolaan sistem remunerasi dan kompensasi yang transparan, objektif dan kompetitifDivisi Sumber Daya Manusia</v>
      </c>
      <c r="G11" s="369" t="str">
        <f t="shared" si="0"/>
        <v xml:space="preserve">INSERT INTO `hr_kpi_group_division` (`KPI_GROUP_DIVISION_ID`, `KPI_GROUP_ID`, `DIVISION_ID`) VALUES ('2022205030136', '20220400642', '2018'); </v>
      </c>
      <c r="K11" s="156"/>
      <c r="L11" s="2" t="s">
        <v>2112</v>
      </c>
    </row>
    <row r="12" spans="1:12" ht="14.25" customHeight="1" x14ac:dyDescent="0.25">
      <c r="A12" s="413">
        <f t="shared" si="1"/>
        <v>2022205030137</v>
      </c>
      <c r="B12" s="186" t="s">
        <v>432</v>
      </c>
      <c r="C12" s="2">
        <f>VLOOKUP(B12,'KPI GROUP TUGAS POKOK'!$C:$D,2,FALSE)</f>
        <v>20220400643</v>
      </c>
      <c r="D12" s="370" t="s">
        <v>2100</v>
      </c>
      <c r="E12" s="1" t="str">
        <f>VLOOKUP(D12,'MASTER DIVISION'!$B:$C,2,FALSE)</f>
        <v>2018</v>
      </c>
      <c r="F12" s="369" t="str">
        <f t="shared" si="5"/>
        <v>Mengoptimalkan pengelolaan talenta terbaik Divisi Sumber Daya Manusia</v>
      </c>
      <c r="G12" s="369" t="str">
        <f t="shared" si="0"/>
        <v xml:space="preserve">INSERT INTO `hr_kpi_group_division` (`KPI_GROUP_DIVISION_ID`, `KPI_GROUP_ID`, `DIVISION_ID`) VALUES ('2022205030137', '20220400643', '2018'); </v>
      </c>
      <c r="K12" s="101"/>
      <c r="L12" s="2" t="s">
        <v>2113</v>
      </c>
    </row>
    <row r="13" spans="1:12" ht="14.25" customHeight="1" x14ac:dyDescent="0.25">
      <c r="A13" s="413">
        <f t="shared" si="1"/>
        <v>2022205030138</v>
      </c>
      <c r="B13" s="374" t="s">
        <v>434</v>
      </c>
      <c r="C13" s="2">
        <f>VLOOKUP(B13,'KPI GROUP TUGAS POKOK'!$C:$D,2,FALSE)</f>
        <v>20220400644</v>
      </c>
      <c r="D13" s="370" t="s">
        <v>2100</v>
      </c>
      <c r="E13" s="1" t="str">
        <f>VLOOKUP(D13,'MASTER DIVISION'!$B:$C,2,FALSE)</f>
        <v>2018</v>
      </c>
      <c r="F13" s="369" t="str">
        <f t="shared" si="5"/>
        <v>Mengoptimalkan sistem manajemen kinerja Divisi Sumber Daya Manusia</v>
      </c>
      <c r="G13" s="369" t="str">
        <f t="shared" si="0"/>
        <v xml:space="preserve">INSERT INTO `hr_kpi_group_division` (`KPI_GROUP_DIVISION_ID`, `KPI_GROUP_ID`, `DIVISION_ID`) VALUES ('2022205030138', '20220400644', '2018'); </v>
      </c>
    </row>
    <row r="14" spans="1:12" ht="14.25" customHeight="1" x14ac:dyDescent="0.25">
      <c r="A14" s="413">
        <f t="shared" si="1"/>
        <v>2022205030139</v>
      </c>
      <c r="B14" s="343" t="s">
        <v>806</v>
      </c>
      <c r="C14" s="2">
        <f>VLOOKUP(B14,'KPI GROUP TUGAS POKOK'!$C:$D,2,FALSE)</f>
        <v>20220400659</v>
      </c>
      <c r="D14" s="370" t="s">
        <v>2100</v>
      </c>
      <c r="E14" s="1" t="str">
        <f>VLOOKUP(D14,'MASTER DIVISION'!$B:$C,2,FALSE)</f>
        <v>2018</v>
      </c>
      <c r="F14" s="369" t="str">
        <f t="shared" ref="F14:F15" si="6">_xlfn.CONCAT(B14,D14)</f>
        <v>Memastikan kesesuaian anggaran pelaksanaan pelatihan/pendidikan Satuan Kerja dan Kantor Cabang 
Divisi Sumber Daya Manusia</v>
      </c>
      <c r="G14" s="369" t="str">
        <f t="shared" si="0"/>
        <v xml:space="preserve">INSERT INTO `hr_kpi_group_division` (`KPI_GROUP_DIVISION_ID`, `KPI_GROUP_ID`, `DIVISION_ID`) VALUES ('2022205030139', '20220400659', '2018'); </v>
      </c>
    </row>
    <row r="15" spans="1:12" ht="14.25" customHeight="1" x14ac:dyDescent="0.25">
      <c r="A15" s="413">
        <f t="shared" si="1"/>
        <v>2022205030140</v>
      </c>
      <c r="B15" s="416" t="s">
        <v>728</v>
      </c>
      <c r="C15" s="2">
        <f>VLOOKUP(B15,'KPI GROUP TUGAS POKOK'!$C:$D,2,FALSE)</f>
        <v>20220400502</v>
      </c>
      <c r="D15" s="370" t="s">
        <v>2100</v>
      </c>
      <c r="E15" s="1" t="str">
        <f>VLOOKUP(D15,'MASTER DIVISION'!$B:$C,2,FALSE)</f>
        <v>2018</v>
      </c>
      <c r="F15" s="369" t="str">
        <f t="shared" si="6"/>
        <v>Mengoptimalkan evaluasi program pelatihan dan pendidikan karyawan, penyedia jasa pelatihan, dan penilaian atas hasil pelatihan dan pendidikan yang telah diikuti oleh karyawan.Divisi Sumber Daya Manusia</v>
      </c>
      <c r="G15" s="369" t="str">
        <f t="shared" si="0"/>
        <v xml:space="preserve">INSERT INTO `hr_kpi_group_division` (`KPI_GROUP_DIVISION_ID`, `KPI_GROUP_ID`, `DIVISION_ID`) VALUES ('2022205030140', '20220400502', '2018'); </v>
      </c>
    </row>
    <row r="16" spans="1:12" ht="14.25" customHeight="1" x14ac:dyDescent="0.25">
      <c r="A16" s="413">
        <f t="shared" si="1"/>
        <v>2022205030141</v>
      </c>
      <c r="B16" s="431" t="s">
        <v>160</v>
      </c>
      <c r="C16" s="2">
        <f>VLOOKUP(B16,'KPI GROUP TUGAS POKOK'!$C:$D,2,FALSE)</f>
        <v>20220400552</v>
      </c>
      <c r="D16" s="370" t="s">
        <v>2102</v>
      </c>
      <c r="E16" s="1" t="str">
        <f>VLOOKUP(D16,'MASTER DIVISION'!$B:$C,2,FALSE)</f>
        <v>504404607990256553</v>
      </c>
      <c r="F16" s="369" t="str">
        <f t="shared" ref="F16" si="7">_xlfn.CONCAT(B16,D16)</f>
        <v>Memastikan pengembangan sistem digitalisasi pengelolaan pengadaan berjalan sesuai tahapan Divisi Umum &amp; Kesekretariatan</v>
      </c>
      <c r="G16" s="369" t="str">
        <f t="shared" si="0"/>
        <v xml:space="preserve">INSERT INTO `hr_kpi_group_division` (`KPI_GROUP_DIVISION_ID`, `KPI_GROUP_ID`, `DIVISION_ID`) VALUES ('2022205030141', '20220400552', '504404607990256553'); </v>
      </c>
    </row>
    <row r="17" spans="1:7" ht="14.25" customHeight="1" x14ac:dyDescent="0.25">
      <c r="A17" s="413">
        <f t="shared" si="1"/>
        <v>2022205030142</v>
      </c>
      <c r="B17" s="431" t="s">
        <v>166</v>
      </c>
      <c r="C17" s="2">
        <f>VLOOKUP(B17,'KPI GROUP TUGAS POKOK'!$C:$D,2,FALSE)</f>
        <v>20220400553</v>
      </c>
      <c r="D17" s="370" t="s">
        <v>2102</v>
      </c>
      <c r="E17" s="1" t="str">
        <f>VLOOKUP(D17,'MASTER DIVISION'!$B:$C,2,FALSE)</f>
        <v>504404607990256553</v>
      </c>
      <c r="F17" s="369" t="str">
        <f t="shared" ref="F17" si="8">_xlfn.CONCAT(B17,D17)</f>
        <v>Memastikan pengembangan otomasi sistem informasi pengelolaan aset berjalan sesuai tahapan Divisi Umum &amp; Kesekretariatan</v>
      </c>
      <c r="G17" s="369" t="str">
        <f t="shared" si="0"/>
        <v xml:space="preserve">INSERT INTO `hr_kpi_group_division` (`KPI_GROUP_DIVISION_ID`, `KPI_GROUP_ID`, `DIVISION_ID`) VALUES ('2022205030142', '20220400553', '504404607990256553'); </v>
      </c>
    </row>
    <row r="18" spans="1:7" ht="14.25" customHeight="1" x14ac:dyDescent="0.25">
      <c r="A18" s="413">
        <f t="shared" si="1"/>
        <v>2022205030143</v>
      </c>
      <c r="B18" s="442" t="s">
        <v>178</v>
      </c>
      <c r="C18" s="2">
        <f>VLOOKUP(B18,'KPI GROUP TUGAS POKOK'!$C:$D,2,FALSE)</f>
        <v>20220400663</v>
      </c>
      <c r="D18" s="370" t="s">
        <v>2102</v>
      </c>
      <c r="E18" s="1" t="str">
        <f>VLOOKUP(D18,'MASTER DIVISION'!$B:$C,2,FALSE)</f>
        <v>504404607990256553</v>
      </c>
      <c r="F18" s="369" t="str">
        <f t="shared" ref="F18" si="9">_xlfn.CONCAT(B18,D18)</f>
        <v>Memastikan pengelolaan kegiatan Direksi secara optimalDivisi Umum &amp; Kesekretariatan</v>
      </c>
      <c r="G18" s="369" t="str">
        <f t="shared" si="0"/>
        <v xml:space="preserve">INSERT INTO `hr_kpi_group_division` (`KPI_GROUP_DIVISION_ID`, `KPI_GROUP_ID`, `DIVISION_ID`) VALUES ('2022205030143', '20220400663', '504404607990256553'); </v>
      </c>
    </row>
    <row r="19" spans="1:7" ht="14.25" customHeight="1" x14ac:dyDescent="0.25">
      <c r="A19" s="413">
        <f t="shared" si="1"/>
        <v>2022205030144</v>
      </c>
      <c r="B19" s="397" t="s">
        <v>318</v>
      </c>
      <c r="C19" s="2">
        <f>VLOOKUP(B19,'KPI GROUP TUGAS POKOK'!$C:$D,2,FALSE)</f>
        <v>20220400609</v>
      </c>
      <c r="D19" s="370" t="s">
        <v>4103</v>
      </c>
      <c r="E19" s="1" t="str">
        <f>VLOOKUP(D19,'MASTER DIVISION'!$B:$C,2,FALSE)</f>
        <v>20221122001</v>
      </c>
      <c r="F19" s="369" t="str">
        <f t="shared" ref="F19:F20" si="10">_xlfn.CONCAT(B19,D19)</f>
        <v>Memastikan prosedur operasional Kantor Cabang berjalan sesuai ketentuan Kantor Cabang Kelas 1 atau 2</v>
      </c>
      <c r="G19" s="369" t="str">
        <f t="shared" si="0"/>
        <v xml:space="preserve">INSERT INTO `hr_kpi_group_division` (`KPI_GROUP_DIVISION_ID`, `KPI_GROUP_ID`, `DIVISION_ID`) VALUES ('2022205030144', '20220400609', '20221122001'); </v>
      </c>
    </row>
    <row r="20" spans="1:7" ht="14.25" customHeight="1" x14ac:dyDescent="0.25">
      <c r="A20" s="413">
        <f t="shared" si="1"/>
        <v>2022205030145</v>
      </c>
      <c r="B20" s="491" t="s">
        <v>392</v>
      </c>
      <c r="C20" s="2">
        <f>VLOOKUP(B20,'KPI GROUP TUGAS POKOK'!$C:$D,2,FALSE)</f>
        <v>20220400610</v>
      </c>
      <c r="D20" s="370" t="s">
        <v>4103</v>
      </c>
      <c r="E20" s="1" t="str">
        <f>VLOOKUP(D20,'MASTER DIVISION'!$B:$C,2,FALSE)</f>
        <v>20221122001</v>
      </c>
      <c r="F20" s="369" t="str">
        <f t="shared" si="10"/>
        <v>Mengoptimalkan penyelesaian kredit bermasalah Kantor Cabang Kelas 1 atau 2</v>
      </c>
      <c r="G20" s="369" t="str">
        <f t="shared" si="0"/>
        <v xml:space="preserve">INSERT INTO `hr_kpi_group_division` (`KPI_GROUP_DIVISION_ID`, `KPI_GROUP_ID`, `DIVISION_ID`) VALUES ('2022205030145', '20220400610', '20221122001'); </v>
      </c>
    </row>
    <row r="21" spans="1:7" ht="14.25" customHeight="1" x14ac:dyDescent="0.25">
      <c r="A21" s="413">
        <f t="shared" si="1"/>
        <v>2022205030146</v>
      </c>
      <c r="B21" s="490" t="s">
        <v>646</v>
      </c>
      <c r="C21" s="2">
        <f>VLOOKUP(B21,'KPI GROUP TUGAS POKOK'!$C:$D,2,FALSE)</f>
        <v>20220400461</v>
      </c>
      <c r="D21" s="370" t="s">
        <v>4103</v>
      </c>
      <c r="E21" s="1" t="str">
        <f>VLOOKUP(D21,'MASTER DIVISION'!$B:$C,2,FALSE)</f>
        <v>20221122001</v>
      </c>
      <c r="F21" s="369" t="str">
        <f t="shared" ref="F21:F22" si="11">_xlfn.CONCAT(B21,D21)</f>
        <v>Mengoptimalkan operasional pemasaran produk kreditKantor Cabang Kelas 1 atau 2</v>
      </c>
      <c r="G21" s="369" t="str">
        <f t="shared" si="0"/>
        <v xml:space="preserve">INSERT INTO `hr_kpi_group_division` (`KPI_GROUP_DIVISION_ID`, `KPI_GROUP_ID`, `DIVISION_ID`) VALUES ('2022205030146', '20220400461', '20221122001'); </v>
      </c>
    </row>
    <row r="22" spans="1:7" ht="14.25" customHeight="1" x14ac:dyDescent="0.25">
      <c r="A22" s="413">
        <f t="shared" si="1"/>
        <v>2022205030147</v>
      </c>
      <c r="B22" s="490" t="s">
        <v>330</v>
      </c>
      <c r="C22" s="2">
        <f>VLOOKUP(B22,'KPI GROUP TUGAS POKOK'!$C:$D,2,FALSE)</f>
        <v>20220400611</v>
      </c>
      <c r="D22" s="370" t="s">
        <v>4103</v>
      </c>
      <c r="E22" s="1" t="str">
        <f>VLOOKUP(D22,'MASTER DIVISION'!$B:$C,2,FALSE)</f>
        <v>20221122001</v>
      </c>
      <c r="F22" s="369" t="str">
        <f t="shared" si="11"/>
        <v>Mengoptimalkan operasional pemasaran produk dana dan jasaKantor Cabang Kelas 1 atau 2</v>
      </c>
      <c r="G22" s="369" t="str">
        <f t="shared" si="0"/>
        <v xml:space="preserve">INSERT INTO `hr_kpi_group_division` (`KPI_GROUP_DIVISION_ID`, `KPI_GROUP_ID`, `DIVISION_ID`) VALUES ('2022205030147', '20220400611', '20221122001'); </v>
      </c>
    </row>
    <row r="23" spans="1:7" ht="14.25" customHeight="1" x14ac:dyDescent="0.25">
      <c r="A23" s="413">
        <f t="shared" si="1"/>
        <v>2022205030148</v>
      </c>
      <c r="B23" t="s">
        <v>332</v>
      </c>
      <c r="C23" s="2">
        <f>VLOOKUP(B23,'KPI GROUP TUGAS POKOK'!$C:$D,2,FALSE)</f>
        <v>20220400612</v>
      </c>
      <c r="D23" s="493" t="s">
        <v>4103</v>
      </c>
      <c r="E23" s="1" t="str">
        <f>VLOOKUP(D23,'MASTER DIVISION'!$B:$C,2,FALSE)</f>
        <v>20221122001</v>
      </c>
      <c r="F23" s="369" t="str">
        <f t="shared" ref="F23" si="12">_xlfn.CONCAT(B23,D23)</f>
        <v>Mengoptimalkan aktivitas bidang perkreditan di Kantor CabangKantor Cabang Kelas 1 atau 2</v>
      </c>
      <c r="G23" s="369" t="str">
        <f t="shared" si="0"/>
        <v xml:space="preserve">INSERT INTO `hr_kpi_group_division` (`KPI_GROUP_DIVISION_ID`, `KPI_GROUP_ID`, `DIVISION_ID`) VALUES ('2022205030148', '20220400612', '20221122001'); </v>
      </c>
    </row>
    <row r="24" spans="1:7" ht="14.25" customHeight="1" x14ac:dyDescent="0.25">
      <c r="A24" s="413">
        <f t="shared" si="1"/>
        <v>2022205030149</v>
      </c>
      <c r="B24" s="402" t="s">
        <v>648</v>
      </c>
      <c r="C24" s="2">
        <f>VLOOKUP(B24,'KPI GROUP TUGAS POKOK'!$C:$D,2,FALSE)</f>
        <v>20220400462</v>
      </c>
      <c r="D24" s="493" t="s">
        <v>4103</v>
      </c>
      <c r="E24" s="1" t="str">
        <f>VLOOKUP(D24,'MASTER DIVISION'!$B:$C,2,FALSE)</f>
        <v>20221122001</v>
      </c>
      <c r="F24" s="369" t="str">
        <f t="shared" ref="F24" si="13">_xlfn.CONCAT(B24,D24)</f>
        <v>Mengoptimalkan pemantauan kualitas penyaluran kredit Kantor Cabang Kelas 1 atau 2</v>
      </c>
      <c r="G24" s="369" t="str">
        <f t="shared" si="0"/>
        <v xml:space="preserve">INSERT INTO `hr_kpi_group_division` (`KPI_GROUP_DIVISION_ID`, `KPI_GROUP_ID`, `DIVISION_ID`) VALUES ('2022205030149', '20220400462', '20221122001'); </v>
      </c>
    </row>
    <row r="25" spans="1:7" ht="14.25" customHeight="1" x14ac:dyDescent="0.25">
      <c r="A25" s="413">
        <f t="shared" si="1"/>
        <v>2022205030150</v>
      </c>
      <c r="B25" s="498" t="s">
        <v>352</v>
      </c>
      <c r="C25" s="2">
        <f>VLOOKUP(B25,'KPI GROUP TUGAS POKOK'!$C:$D,2,FALSE)</f>
        <v>20220400625</v>
      </c>
      <c r="D25" s="493" t="s">
        <v>4103</v>
      </c>
      <c r="E25" s="1" t="str">
        <f>VLOOKUP(D25,'MASTER DIVISION'!$B:$C,2,FALSE)</f>
        <v>20221122001</v>
      </c>
      <c r="F25" s="369" t="str">
        <f t="shared" ref="F25:F26" si="14">_xlfn.CONCAT(B25,D25)</f>
        <v>Meningkatkan pertumbuhan kartuKantor Cabang Kelas 1 atau 2</v>
      </c>
      <c r="G25" s="369" t="str">
        <f t="shared" si="0"/>
        <v xml:space="preserve">INSERT INTO `hr_kpi_group_division` (`KPI_GROUP_DIVISION_ID`, `KPI_GROUP_ID`, `DIVISION_ID`) VALUES ('2022205030150', '20220400625', '20221122001'); </v>
      </c>
    </row>
    <row r="26" spans="1:7" ht="14.25" customHeight="1" x14ac:dyDescent="0.25">
      <c r="A26" s="413">
        <f t="shared" si="1"/>
        <v>2022205030151</v>
      </c>
      <c r="B26" s="497" t="s">
        <v>354</v>
      </c>
      <c r="C26" s="2">
        <f>VLOOKUP(B26,'KPI GROUP TUGAS POKOK'!$C:$D,2,FALSE)</f>
        <v>20220400626</v>
      </c>
      <c r="D26" s="493" t="s">
        <v>4103</v>
      </c>
      <c r="E26" s="1" t="str">
        <f>VLOOKUP(D26,'MASTER DIVISION'!$B:$C,2,FALSE)</f>
        <v>20221122001</v>
      </c>
      <c r="F26" s="369" t="str">
        <f t="shared" si="14"/>
        <v>Mengoptimalkan aktivitas bidang dana dan jasa di Kantor CabangKantor Cabang Kelas 1 atau 2</v>
      </c>
      <c r="G26" s="369" t="str">
        <f t="shared" si="0"/>
        <v xml:space="preserve">INSERT INTO `hr_kpi_group_division` (`KPI_GROUP_DIVISION_ID`, `KPI_GROUP_ID`, `DIVISION_ID`) VALUES ('2022205030151', '20220400626', '20221122001'); </v>
      </c>
    </row>
    <row r="27" spans="1:7" ht="14.25" customHeight="1" x14ac:dyDescent="0.25">
      <c r="A27" s="413">
        <f t="shared" si="1"/>
        <v>2022205030152</v>
      </c>
      <c r="B27" s="491" t="s">
        <v>4106</v>
      </c>
      <c r="C27" s="2">
        <f>VLOOKUP(B27,'KPI GROUP TUGAS POKOK'!$C:$D,2,FALSE)</f>
        <v>20220400466</v>
      </c>
      <c r="D27" s="493" t="s">
        <v>4103</v>
      </c>
      <c r="E27" s="1" t="str">
        <f>VLOOKUP(D27,'MASTER DIVISION'!$B:$C,2,FALSE)</f>
        <v>20221122001</v>
      </c>
      <c r="F27" s="369" t="str">
        <f t="shared" ref="F27" si="15">_xlfn.CONCAT(B27,D27)</f>
        <v>Mengoptimalkan aktivitas cross selling atas produk DPK bankKantor Cabang Kelas 1 atau 2</v>
      </c>
      <c r="G27" s="369" t="str">
        <f t="shared" si="0"/>
        <v xml:space="preserve">INSERT INTO `hr_kpi_group_division` (`KPI_GROUP_DIVISION_ID`, `KPI_GROUP_ID`, `DIVISION_ID`) VALUES ('2022205030152', '20220400466', '20221122001'); </v>
      </c>
    </row>
    <row r="28" spans="1:7" ht="14.25" customHeight="1" x14ac:dyDescent="0.25">
      <c r="A28" s="413">
        <f t="shared" si="1"/>
        <v>2022205030153</v>
      </c>
      <c r="B28" s="501" t="s">
        <v>358</v>
      </c>
      <c r="C28" s="2">
        <f>VLOOKUP(B28,'KPI GROUP TUGAS POKOK'!$C:$D,2,FALSE)</f>
        <v>20220400613</v>
      </c>
      <c r="D28" s="493" t="s">
        <v>4103</v>
      </c>
      <c r="E28" s="1" t="str">
        <f>VLOOKUP(D28,'MASTER DIVISION'!$B:$C,2,FALSE)</f>
        <v>20221122001</v>
      </c>
      <c r="F28" s="369" t="str">
        <f t="shared" ref="F28:F33" si="16">_xlfn.CONCAT(B28,D28)</f>
        <v>Memastikan pengelolaan operasional pelayanan dan transaksi tunai dan non tunai kepada nasabah berjalan lancar, aman dan terkendali Kantor Cabang Kelas 1 atau 2</v>
      </c>
      <c r="G28" s="369" t="str">
        <f t="shared" si="0"/>
        <v xml:space="preserve">INSERT INTO `hr_kpi_group_division` (`KPI_GROUP_DIVISION_ID`, `KPI_GROUP_ID`, `DIVISION_ID`) VALUES ('2022205030153', '20220400613', '20221122001'); </v>
      </c>
    </row>
    <row r="29" spans="1:7" ht="14.25" customHeight="1" x14ac:dyDescent="0.25">
      <c r="A29" s="413">
        <f t="shared" si="1"/>
        <v>2022205030154</v>
      </c>
      <c r="B29" s="502" t="s">
        <v>360</v>
      </c>
      <c r="C29" s="2">
        <f>VLOOKUP(B29,'KPI GROUP TUGAS POKOK'!$C:$D,2,FALSE)</f>
        <v>20220400614</v>
      </c>
      <c r="D29" s="493" t="s">
        <v>4103</v>
      </c>
      <c r="E29" s="1" t="str">
        <f>VLOOKUP(D29,'MASTER DIVISION'!$B:$C,2,FALSE)</f>
        <v>20221122001</v>
      </c>
      <c r="F29" s="369" t="str">
        <f t="shared" si="16"/>
        <v>Memastikan operasional aktivitas back office Kantor Cabang berjalan lancar, aman dan terkendali  Kantor Cabang Kelas 1 atau 2</v>
      </c>
      <c r="G29" s="369" t="str">
        <f t="shared" si="0"/>
        <v xml:space="preserve">INSERT INTO `hr_kpi_group_division` (`KPI_GROUP_DIVISION_ID`, `KPI_GROUP_ID`, `DIVISION_ID`) VALUES ('2022205030154', '20220400614', '20221122001'); </v>
      </c>
    </row>
    <row r="30" spans="1:7" ht="14.25" customHeight="1" x14ac:dyDescent="0.25">
      <c r="A30" s="413">
        <f t="shared" si="1"/>
        <v>2022205030155</v>
      </c>
      <c r="B30" s="502" t="s">
        <v>658</v>
      </c>
      <c r="C30" s="2">
        <f>VLOOKUP(B30,'KPI GROUP TUGAS POKOK'!$C:$D,2,FALSE)</f>
        <v>20220400467</v>
      </c>
      <c r="D30" s="493" t="s">
        <v>4103</v>
      </c>
      <c r="E30" s="1" t="str">
        <f>VLOOKUP(D30,'MASTER DIVISION'!$B:$C,2,FALSE)</f>
        <v>20221122001</v>
      </c>
      <c r="F30" s="369" t="str">
        <f t="shared" si="16"/>
        <v>Memastikan pengelolaan dukungan operasional Kantor Cabang  berjalan lancar, aman dan terkendali  Kantor Cabang Kelas 1 atau 2</v>
      </c>
      <c r="G30" s="369" t="str">
        <f t="shared" si="0"/>
        <v xml:space="preserve">INSERT INTO `hr_kpi_group_division` (`KPI_GROUP_DIVISION_ID`, `KPI_GROUP_ID`, `DIVISION_ID`) VALUES ('2022205030155', '20220400467', '20221122001'); </v>
      </c>
    </row>
    <row r="31" spans="1:7" ht="14.25" customHeight="1" x14ac:dyDescent="0.25">
      <c r="A31" s="413">
        <f t="shared" si="1"/>
        <v>2022205030156</v>
      </c>
      <c r="B31" s="503" t="s">
        <v>364</v>
      </c>
      <c r="C31" s="2">
        <f>VLOOKUP(B31,'KPI GROUP TUGAS POKOK'!$C:$D,2,FALSE)</f>
        <v>20220400615</v>
      </c>
      <c r="D31" s="493" t="s">
        <v>4103</v>
      </c>
      <c r="E31" s="1" t="str">
        <f>VLOOKUP(D31,'MASTER DIVISION'!$B:$C,2,FALSE)</f>
        <v>20221122001</v>
      </c>
      <c r="F31" s="369" t="str">
        <f t="shared" si="16"/>
        <v>Memastikan pengelolaan administrasi kredit dan prosedur hukum perkreditan sesuai ketentuan dan peraturanKantor Cabang Kelas 1 atau 2</v>
      </c>
      <c r="G31" s="369" t="str">
        <f t="shared" si="0"/>
        <v xml:space="preserve">INSERT INTO `hr_kpi_group_division` (`KPI_GROUP_DIVISION_ID`, `KPI_GROUP_ID`, `DIVISION_ID`) VALUES ('2022205030156', '20220400615', '20221122001'); </v>
      </c>
    </row>
    <row r="32" spans="1:7" ht="14.25" customHeight="1" x14ac:dyDescent="0.25">
      <c r="A32" s="413">
        <f t="shared" si="1"/>
        <v>2022205030157</v>
      </c>
      <c r="B32" s="504" t="s">
        <v>366</v>
      </c>
      <c r="C32" s="2">
        <f>VLOOKUP(B32,'KPI GROUP TUGAS POKOK'!$C:$D,2,FALSE)</f>
        <v>20220400616</v>
      </c>
      <c r="D32" s="493" t="s">
        <v>4103</v>
      </c>
      <c r="E32" s="1" t="str">
        <f>VLOOKUP(D32,'MASTER DIVISION'!$B:$C,2,FALSE)</f>
        <v>20221122001</v>
      </c>
      <c r="F32" s="369" t="str">
        <f t="shared" si="16"/>
        <v>Memastikan pemenuhan laporan kantor cabang Kantor Cabang Kelas 1 atau 2</v>
      </c>
      <c r="G32" s="369" t="str">
        <f t="shared" si="0"/>
        <v xml:space="preserve">INSERT INTO `hr_kpi_group_division` (`KPI_GROUP_DIVISION_ID`, `KPI_GROUP_ID`, `DIVISION_ID`) VALUES ('2022205030157', '20220400616', '20221122001'); </v>
      </c>
    </row>
    <row r="33" spans="1:7" ht="14.25" customHeight="1" x14ac:dyDescent="0.25">
      <c r="A33" s="413">
        <f t="shared" si="1"/>
        <v>2022205030158</v>
      </c>
      <c r="B33" s="513" t="s">
        <v>34</v>
      </c>
      <c r="C33" s="2">
        <f>VLOOKUP(B33,'KPI GROUP TUGAS POKOK'!$C:$D,2,FALSE)</f>
        <v>20220400507</v>
      </c>
      <c r="D33" s="493" t="s">
        <v>4103</v>
      </c>
      <c r="E33" s="1" t="str">
        <f>VLOOKUP(D33,'MASTER DIVISION'!$B:$C,2,FALSE)</f>
        <v>20221122001</v>
      </c>
      <c r="F33" s="369" t="str">
        <f t="shared" si="16"/>
        <v>Mengoptimalkan pelaksanaan evaluasi ke unit kerjaKantor Cabang Kelas 1 atau 2</v>
      </c>
      <c r="G33" s="369" t="str">
        <f t="shared" si="0"/>
        <v xml:space="preserve">INSERT INTO `hr_kpi_group_division` (`KPI_GROUP_DIVISION_ID`, `KPI_GROUP_ID`, `DIVISION_ID`) VALUES ('2022205030158', '20220400507', '20221122001'); </v>
      </c>
    </row>
    <row r="34" spans="1:7" ht="14.25" customHeight="1" x14ac:dyDescent="0.25">
      <c r="A34" s="413">
        <f t="shared" si="1"/>
        <v>2022205030159</v>
      </c>
      <c r="B34" s="514" t="s">
        <v>4107</v>
      </c>
      <c r="C34" s="2">
        <f>VLOOKUP(B34,'KPI GROUP TUGAS POKOK'!$C:$D,2,FALSE)</f>
        <v>20220400617</v>
      </c>
      <c r="D34" s="493" t="s">
        <v>4103</v>
      </c>
      <c r="E34" s="1" t="str">
        <f>VLOOKUP(D34,'MASTER DIVISION'!$B:$C,2,FALSE)</f>
        <v>20221122001</v>
      </c>
      <c r="F34" s="369" t="str">
        <f t="shared" ref="F34:F35" si="17">_xlfn.CONCAT(B34,D34)</f>
        <v>Meningkatkan pengelolaan atas transaksi reversal sesuai ketentuan bankKantor Cabang Kelas 1 atau 2</v>
      </c>
      <c r="G34" s="369" t="str">
        <f t="shared" si="0"/>
        <v xml:space="preserve">INSERT INTO `hr_kpi_group_division` (`KPI_GROUP_DIVISION_ID`, `KPI_GROUP_ID`, `DIVISION_ID`) VALUES ('2022205030159', '20220400617', '20221122001'); </v>
      </c>
    </row>
    <row r="35" spans="1:7" ht="14.25" customHeight="1" x14ac:dyDescent="0.25">
      <c r="A35" s="413">
        <f t="shared" si="1"/>
        <v>2022205030160</v>
      </c>
      <c r="B35" s="344" t="s">
        <v>370</v>
      </c>
      <c r="C35" s="2">
        <f>VLOOKUP(B35,'KPI GROUP TUGAS POKOK'!$C:$D,2,FALSE)</f>
        <v>20220400618</v>
      </c>
      <c r="D35" s="493" t="s">
        <v>4103</v>
      </c>
      <c r="E35" s="1" t="str">
        <f>VLOOKUP(D35,'MASTER DIVISION'!$B:$C,2,FALSE)</f>
        <v>20221122001</v>
      </c>
      <c r="F35" s="369" t="str">
        <f t="shared" si="17"/>
        <v>Memastikan keakuratan sistem operasional bank di kantor cabangKantor Cabang Kelas 1 atau 2</v>
      </c>
      <c r="G35" s="369" t="str">
        <f t="shared" si="0"/>
        <v xml:space="preserve">INSERT INTO `hr_kpi_group_division` (`KPI_GROUP_DIVISION_ID`, `KPI_GROUP_ID`, `DIVISION_ID`) VALUES ('2022205030160', '20220400618', '20221122001'); </v>
      </c>
    </row>
    <row r="36" spans="1:7" ht="14.25" customHeight="1" x14ac:dyDescent="0.25">
      <c r="A36" s="413">
        <f t="shared" si="1"/>
        <v>2022205030161</v>
      </c>
      <c r="B36" s="344" t="s">
        <v>4111</v>
      </c>
      <c r="C36" s="2">
        <f>VLOOKUP(B36,'KPI GROUP TUGAS POKOK'!$C:$D,2,FALSE)</f>
        <v>20220400468</v>
      </c>
      <c r="D36" s="493" t="s">
        <v>4103</v>
      </c>
      <c r="E36" s="1" t="str">
        <f>VLOOKUP(D36,'MASTER DIVISION'!$B:$C,2,FALSE)</f>
        <v>20221122001</v>
      </c>
      <c r="F36" s="369" t="str">
        <f t="shared" ref="F36:F38" si="18">_xlfn.CONCAT(B36,D36)</f>
        <v>Meningkatkan layanan customer service bank Kantor Cabang Kelas 1 atau 2</v>
      </c>
      <c r="G36" s="369" t="str">
        <f t="shared" si="0"/>
        <v xml:space="preserve">INSERT INTO `hr_kpi_group_division` (`KPI_GROUP_DIVISION_ID`, `KPI_GROUP_ID`, `DIVISION_ID`) VALUES ('2022205030161', '20220400468', '20221122001'); </v>
      </c>
    </row>
    <row r="37" spans="1:7" ht="14.25" customHeight="1" x14ac:dyDescent="0.25">
      <c r="A37" s="413">
        <f t="shared" si="1"/>
        <v>2022205030162</v>
      </c>
      <c r="B37" s="344" t="s">
        <v>4112</v>
      </c>
      <c r="C37" s="2">
        <f>VLOOKUP(B37,'KPI GROUP TUGAS POKOK'!$C:$D,2,FALSE)</f>
        <v>20220400469</v>
      </c>
      <c r="D37" s="493" t="s">
        <v>4103</v>
      </c>
      <c r="E37" s="1" t="str">
        <f>VLOOKUP(D37,'MASTER DIVISION'!$B:$C,2,FALSE)</f>
        <v>20221122001</v>
      </c>
      <c r="F37" s="369" t="str">
        <f t="shared" si="18"/>
        <v>Memastikan kesesuaian database nasabah bank Kantor Cabang Kelas 1 atau 2</v>
      </c>
      <c r="G37" s="369" t="str">
        <f t="shared" si="0"/>
        <v xml:space="preserve">INSERT INTO `hr_kpi_group_division` (`KPI_GROUP_DIVISION_ID`, `KPI_GROUP_ID`, `DIVISION_ID`) VALUES ('2022205030162', '20220400469', '20221122001'); </v>
      </c>
    </row>
    <row r="38" spans="1:7" ht="14.25" customHeight="1" x14ac:dyDescent="0.25">
      <c r="A38" s="413">
        <f t="shared" si="1"/>
        <v>2022205030163</v>
      </c>
      <c r="B38" s="516" t="s">
        <v>664</v>
      </c>
      <c r="C38" s="2">
        <f>VLOOKUP(B38,'KPI GROUP TUGAS POKOK'!$C:$D,2,FALSE)</f>
        <v>20220400470</v>
      </c>
      <c r="D38" s="493" t="s">
        <v>4103</v>
      </c>
      <c r="E38" s="1" t="str">
        <f>VLOOKUP(D38,'MASTER DIVISION'!$B:$C,2,FALSE)</f>
        <v>20221122001</v>
      </c>
      <c r="F38" s="369" t="str">
        <f t="shared" si="18"/>
        <v>Memastikan pemblokiran warkat nasabah sesuai dengan ketentuan Kantor Cabang Kelas 1 atau 2</v>
      </c>
      <c r="G38" s="369" t="str">
        <f t="shared" si="0"/>
        <v xml:space="preserve">INSERT INTO `hr_kpi_group_division` (`KPI_GROUP_DIVISION_ID`, `KPI_GROUP_ID`, `DIVISION_ID`) VALUES ('2022205030163', '20220400470', '20221122001'); </v>
      </c>
    </row>
    <row r="39" spans="1:7" ht="14.25" customHeight="1" x14ac:dyDescent="0.25">
      <c r="A39" s="413">
        <f t="shared" si="1"/>
        <v>2022205030164</v>
      </c>
      <c r="B39" s="344" t="s">
        <v>4115</v>
      </c>
      <c r="C39" s="2">
        <f>VLOOKUP(B39,'KPI GROUP TUGAS POKOK'!$C:$D,2,FALSE)</f>
        <v>20220400510</v>
      </c>
      <c r="D39" s="493" t="s">
        <v>4103</v>
      </c>
      <c r="E39" s="1" t="str">
        <f>VLOOKUP(D39,'MASTER DIVISION'!$B:$C,2,FALSE)</f>
        <v>20221122001</v>
      </c>
      <c r="F39" s="369" t="str">
        <f t="shared" ref="F39:F40" si="19">_xlfn.CONCAT(B39,D39)</f>
        <v>Memastikan pemenuhan pelaporan sesuai timelineKantor Cabang Kelas 1 atau 2</v>
      </c>
      <c r="G39" s="369" t="str">
        <f t="shared" si="0"/>
        <v xml:space="preserve">INSERT INTO `hr_kpi_group_division` (`KPI_GROUP_DIVISION_ID`, `KPI_GROUP_ID`, `DIVISION_ID`) VALUES ('2022205030164', '20220400510', '20221122001'); </v>
      </c>
    </row>
    <row r="40" spans="1:7" ht="14.25" customHeight="1" x14ac:dyDescent="0.25">
      <c r="A40" s="413">
        <f t="shared" si="1"/>
        <v>2022205030165</v>
      </c>
      <c r="B40" s="344" t="s">
        <v>666</v>
      </c>
      <c r="C40" s="2">
        <f>VLOOKUP(B40,'KPI GROUP TUGAS POKOK'!$C:$D,2,FALSE)</f>
        <v>20220400471</v>
      </c>
      <c r="D40" s="493" t="s">
        <v>4103</v>
      </c>
      <c r="E40" s="1" t="str">
        <f>VLOOKUP(D40,'MASTER DIVISION'!$B:$C,2,FALSE)</f>
        <v>20221122001</v>
      </c>
      <c r="F40" s="369" t="str">
        <f t="shared" si="19"/>
        <v>Memastikan validasi atas keaslian  valuta asing sesuai regulasi BI/OJK pada kantor cabang Kantor Cabang Kelas 1 atau 2</v>
      </c>
      <c r="G40" s="369" t="str">
        <f t="shared" si="0"/>
        <v xml:space="preserve">INSERT INTO `hr_kpi_group_division` (`KPI_GROUP_DIVISION_ID`, `KPI_GROUP_ID`, `DIVISION_ID`) VALUES ('2022205030165', '20220400471', '20221122001'); </v>
      </c>
    </row>
    <row r="41" spans="1:7" ht="14.25" customHeight="1" x14ac:dyDescent="0.25">
      <c r="A41" s="413">
        <f t="shared" si="1"/>
        <v>2022205030166</v>
      </c>
      <c r="B41" s="487" t="s">
        <v>394</v>
      </c>
      <c r="C41" s="2">
        <f>VLOOKUP(B41,'KPI GROUP TUGAS POKOK'!$C:$D,2,FALSE)</f>
        <v>20220400619</v>
      </c>
      <c r="D41" s="493" t="s">
        <v>4103</v>
      </c>
      <c r="E41" s="1" t="str">
        <f>VLOOKUP(D41,'MASTER DIVISION'!$B:$C,2,FALSE)</f>
        <v>20221122001</v>
      </c>
      <c r="F41" s="369" t="str">
        <f t="shared" ref="F41:F44" si="20">_xlfn.CONCAT(B41,D41)</f>
        <v>Memastikan pengelolaan kas pada kantor cabang secara optimal Kantor Cabang Kelas 1 atau 2</v>
      </c>
      <c r="G41" s="369" t="str">
        <f t="shared" si="0"/>
        <v xml:space="preserve">INSERT INTO `hr_kpi_group_division` (`KPI_GROUP_DIVISION_ID`, `KPI_GROUP_ID`, `DIVISION_ID`) VALUES ('2022205030166', '20220400619', '20221122001'); </v>
      </c>
    </row>
    <row r="42" spans="1:7" ht="14.25" customHeight="1" x14ac:dyDescent="0.25">
      <c r="A42" s="413">
        <f t="shared" si="1"/>
        <v>2022205030167</v>
      </c>
      <c r="B42" s="487" t="s">
        <v>668</v>
      </c>
      <c r="C42" s="2">
        <f>VLOOKUP(B42,'KPI GROUP TUGAS POKOK'!$C:$D,2,FALSE)</f>
        <v>20220400472</v>
      </c>
      <c r="D42" s="493" t="s">
        <v>4103</v>
      </c>
      <c r="E42" s="1" t="str">
        <f>VLOOKUP(D42,'MASTER DIVISION'!$B:$C,2,FALSE)</f>
        <v>20221122001</v>
      </c>
      <c r="F42" s="369" t="str">
        <f t="shared" si="20"/>
        <v>Meningkatkan pengelolaan atas transaksi nasabah sesuai ketentuanKantor Cabang Kelas 1 atau 2</v>
      </c>
      <c r="G42" s="369" t="str">
        <f t="shared" si="0"/>
        <v xml:space="preserve">INSERT INTO `hr_kpi_group_division` (`KPI_GROUP_DIVISION_ID`, `KPI_GROUP_ID`, `DIVISION_ID`) VALUES ('2022205030167', '20220400472', '20221122001'); </v>
      </c>
    </row>
    <row r="43" spans="1:7" ht="14.25" customHeight="1" x14ac:dyDescent="0.25">
      <c r="A43" s="413">
        <f t="shared" si="1"/>
        <v>2022205030168</v>
      </c>
      <c r="B43" s="487" t="s">
        <v>4118</v>
      </c>
      <c r="C43" s="2">
        <f>VLOOKUP(B43,'KPI GROUP TUGAS POKOK'!$C:$D,2,FALSE)</f>
        <v>20220400473</v>
      </c>
      <c r="D43" s="493" t="s">
        <v>4103</v>
      </c>
      <c r="E43" s="1" t="str">
        <f>VLOOKUP(D43,'MASTER DIVISION'!$B:$C,2,FALSE)</f>
        <v>20221122001</v>
      </c>
      <c r="F43" s="369" t="str">
        <f t="shared" si="20"/>
        <v>Mengoptimalkan pelaksanaan kliring nasabah sesuai timelineKantor Cabang Kelas 1 atau 2</v>
      </c>
      <c r="G43" s="369" t="str">
        <f t="shared" si="0"/>
        <v xml:space="preserve">INSERT INTO `hr_kpi_group_division` (`KPI_GROUP_DIVISION_ID`, `KPI_GROUP_ID`, `DIVISION_ID`) VALUES ('2022205030168', '20220400473', '20221122001'); </v>
      </c>
    </row>
    <row r="44" spans="1:7" ht="14.25" customHeight="1" x14ac:dyDescent="0.25">
      <c r="A44" s="413">
        <f t="shared" si="1"/>
        <v>2022205030169</v>
      </c>
      <c r="B44" s="487" t="s">
        <v>672</v>
      </c>
      <c r="C44" s="2">
        <f>VLOOKUP(B44,'KPI GROUP TUGAS POKOK'!$C:$D,2,FALSE)</f>
        <v>20220400474</v>
      </c>
      <c r="D44" s="493" t="s">
        <v>4103</v>
      </c>
      <c r="E44" s="1" t="str">
        <f>VLOOKUP(D44,'MASTER DIVISION'!$B:$C,2,FALSE)</f>
        <v>20221122001</v>
      </c>
      <c r="F44" s="369" t="str">
        <f t="shared" si="20"/>
        <v>Memastikan keaslian uang Rupiah  dalam melakukan transaksi keuangan dengan nasabahKantor Cabang Kelas 1 atau 2</v>
      </c>
      <c r="G44" s="369" t="str">
        <f t="shared" si="0"/>
        <v xml:space="preserve">INSERT INTO `hr_kpi_group_division` (`KPI_GROUP_DIVISION_ID`, `KPI_GROUP_ID`, `DIVISION_ID`) VALUES ('2022205030169', '20220400474', '20221122001'); </v>
      </c>
    </row>
    <row r="45" spans="1:7" ht="14.25" customHeight="1" x14ac:dyDescent="0.25">
      <c r="A45" s="413">
        <f t="shared" si="1"/>
        <v>2022205030170</v>
      </c>
      <c r="B45" s="487" t="s">
        <v>804</v>
      </c>
      <c r="C45" s="2">
        <f>VLOOKUP(B45,'KPI GROUP TUGAS POKOK'!$C:$D,2,FALSE)</f>
        <v>20220400620</v>
      </c>
      <c r="D45" s="493" t="s">
        <v>4103</v>
      </c>
      <c r="E45" s="1" t="str">
        <f>VLOOKUP(D45,'MASTER DIVISION'!$B:$C,2,FALSE)</f>
        <v>20221122001</v>
      </c>
      <c r="F45" s="369" t="str">
        <f t="shared" ref="F45:F46" si="21">_xlfn.CONCAT(B45,D45)</f>
        <v>Memastikan keaslian uang Rupiah  dalam melakukan transaksi keuangandengan nasabahKantor Cabang Kelas 1 atau 2</v>
      </c>
      <c r="G45" s="369" t="str">
        <f t="shared" si="0"/>
        <v xml:space="preserve">INSERT INTO `hr_kpi_group_division` (`KPI_GROUP_DIVISION_ID`, `KPI_GROUP_ID`, `DIVISION_ID`) VALUES ('2022205030170', '20220400620', '20221122001'); </v>
      </c>
    </row>
    <row r="46" spans="1:7" ht="14.25" customHeight="1" x14ac:dyDescent="0.25">
      <c r="A46" s="413">
        <f t="shared" si="1"/>
        <v>2022205030171</v>
      </c>
      <c r="B46" s="518" t="s">
        <v>674</v>
      </c>
      <c r="C46" s="2">
        <f>VLOOKUP(B46,'KPI GROUP TUGAS POKOK'!$C:$D,2,FALSE)</f>
        <v>20220400475</v>
      </c>
      <c r="D46" s="493" t="s">
        <v>4103</v>
      </c>
      <c r="E46" s="1" t="str">
        <f>VLOOKUP(D46,'MASTER DIVISION'!$B:$C,2,FALSE)</f>
        <v>20221122001</v>
      </c>
      <c r="F46" s="369" t="str">
        <f t="shared" si="21"/>
        <v>Mengoptimalkan pengelolaan dana pihak ketiga nasabah di gerai/  samsat secara optimal dan akuratKantor Cabang Kelas 1 atau 2</v>
      </c>
      <c r="G46" s="369" t="str">
        <f t="shared" si="0"/>
        <v xml:space="preserve">INSERT INTO `hr_kpi_group_division` (`KPI_GROUP_DIVISION_ID`, `KPI_GROUP_ID`, `DIVISION_ID`) VALUES ('2022205030171', '20220400475', '20221122001'); </v>
      </c>
    </row>
    <row r="47" spans="1:7" ht="14.25" customHeight="1" x14ac:dyDescent="0.25">
      <c r="A47" s="413">
        <f t="shared" si="1"/>
        <v>2022205030172</v>
      </c>
      <c r="B47" s="521" t="s">
        <v>4120</v>
      </c>
      <c r="C47" s="2">
        <f>VLOOKUP(B47,'KPI GROUP TUGAS POKOK'!$C:$D,2,FALSE)</f>
        <v>20220400621</v>
      </c>
      <c r="D47" s="493" t="s">
        <v>4103</v>
      </c>
      <c r="E47" s="1" t="str">
        <f>VLOOKUP(D47,'MASTER DIVISION'!$B:$C,2,FALSE)</f>
        <v>20221122001</v>
      </c>
      <c r="F47" s="369" t="str">
        <f t="shared" ref="F47" si="22">_xlfn.CONCAT(B47,D47)</f>
        <v>Memastikan pengelolaan transaksi harian back office secara prudent dan akuratKantor Cabang Kelas 1 atau 2</v>
      </c>
      <c r="G47" s="369" t="str">
        <f t="shared" si="0"/>
        <v xml:space="preserve">INSERT INTO `hr_kpi_group_division` (`KPI_GROUP_DIVISION_ID`, `KPI_GROUP_ID`, `DIVISION_ID`) VALUES ('2022205030172', '20220400621', '20221122001'); </v>
      </c>
    </row>
    <row r="48" spans="1:7" ht="14.25" customHeight="1" x14ac:dyDescent="0.25">
      <c r="A48" s="413">
        <f t="shared" si="1"/>
        <v>2022205030173</v>
      </c>
      <c r="B48" s="397" t="s">
        <v>318</v>
      </c>
      <c r="C48" s="2">
        <f>VLOOKUP(B48,'KPI GROUP TUGAS POKOK'!$C:$D,2,FALSE)</f>
        <v>20220400609</v>
      </c>
      <c r="D48" s="493" t="s">
        <v>4134</v>
      </c>
      <c r="E48" s="1" t="str">
        <f>VLOOKUP(D48,'MASTER DIVISION'!$B:$C,2,FALSE)</f>
        <v>20221122002</v>
      </c>
      <c r="F48" s="369" t="str">
        <f t="shared" ref="F48" si="23">_xlfn.CONCAT(B48,D48)</f>
        <v>Memastikan prosedur operasional Kantor Cabang berjalan sesuai ketentuan Kantor Cabang Kelas 3 atau 4</v>
      </c>
      <c r="G48" s="369" t="str">
        <f t="shared" si="0"/>
        <v xml:space="preserve">INSERT INTO `hr_kpi_group_division` (`KPI_GROUP_DIVISION_ID`, `KPI_GROUP_ID`, `DIVISION_ID`) VALUES ('2022205030173', '20220400609', '20221122002'); </v>
      </c>
    </row>
    <row r="49" spans="1:7" ht="14.25" customHeight="1" x14ac:dyDescent="0.25">
      <c r="A49" s="413">
        <f t="shared" si="1"/>
        <v>2022205030174</v>
      </c>
      <c r="B49" s="491" t="s">
        <v>392</v>
      </c>
      <c r="C49" s="2">
        <f>VLOOKUP(B49,'KPI GROUP TUGAS POKOK'!$C:$D,2,FALSE)</f>
        <v>20220400610</v>
      </c>
      <c r="D49" s="493" t="s">
        <v>4134</v>
      </c>
      <c r="E49" s="1" t="str">
        <f>VLOOKUP(D49,'MASTER DIVISION'!$B:$C,2,FALSE)</f>
        <v>20221122002</v>
      </c>
      <c r="F49" s="369" t="str">
        <f t="shared" ref="F49:F50" si="24">_xlfn.CONCAT(B49,D49)</f>
        <v>Mengoptimalkan penyelesaian kredit bermasalah Kantor Cabang Kelas 3 atau 4</v>
      </c>
      <c r="G49" s="369" t="str">
        <f t="shared" si="0"/>
        <v xml:space="preserve">INSERT INTO `hr_kpi_group_division` (`KPI_GROUP_DIVISION_ID`, `KPI_GROUP_ID`, `DIVISION_ID`) VALUES ('2022205030174', '20220400610', '20221122002'); </v>
      </c>
    </row>
    <row r="50" spans="1:7" ht="14.25" customHeight="1" x14ac:dyDescent="0.25">
      <c r="A50" s="413">
        <f t="shared" si="1"/>
        <v>2022205030175</v>
      </c>
      <c r="B50" s="344" t="s">
        <v>358</v>
      </c>
      <c r="C50" s="2">
        <f>VLOOKUP(B50,'KPI GROUP TUGAS POKOK'!$C:$D,2,FALSE)</f>
        <v>20220400613</v>
      </c>
      <c r="D50" s="493" t="s">
        <v>4134</v>
      </c>
      <c r="E50" s="1" t="str">
        <f>VLOOKUP(D50,'MASTER DIVISION'!$B:$C,2,FALSE)</f>
        <v>20221122002</v>
      </c>
      <c r="F50" s="369" t="str">
        <f t="shared" si="24"/>
        <v>Memastikan pengelolaan operasional pelayanan dan transaksi tunai dan non tunai kepada nasabah berjalan lancar, aman dan terkendali Kantor Cabang Kelas 3 atau 4</v>
      </c>
      <c r="G50" s="369" t="str">
        <f t="shared" si="0"/>
        <v xml:space="preserve">INSERT INTO `hr_kpi_group_division` (`KPI_GROUP_DIVISION_ID`, `KPI_GROUP_ID`, `DIVISION_ID`) VALUES ('2022205030175', '20220400613', '20221122002'); </v>
      </c>
    </row>
    <row r="51" spans="1:7" ht="14.25" customHeight="1" x14ac:dyDescent="0.25">
      <c r="A51" s="413">
        <f t="shared" si="1"/>
        <v>2022205030176</v>
      </c>
      <c r="B51" s="523" t="s">
        <v>360</v>
      </c>
      <c r="C51" s="2">
        <f>VLOOKUP(B51,'KPI GROUP TUGAS POKOK'!$C:$D,2,FALSE)</f>
        <v>20220400614</v>
      </c>
      <c r="D51" s="493" t="s">
        <v>4134</v>
      </c>
      <c r="E51" s="1" t="str">
        <f>VLOOKUP(D51,'MASTER DIVISION'!$B:$C,2,FALSE)</f>
        <v>20221122002</v>
      </c>
      <c r="F51" s="369" t="str">
        <f t="shared" ref="F51:F55" si="25">_xlfn.CONCAT(B51,D51)</f>
        <v>Memastikan operasional aktivitas back office Kantor Cabang berjalan lancar, aman dan terkendali  Kantor Cabang Kelas 3 atau 4</v>
      </c>
      <c r="G51" s="369" t="str">
        <f t="shared" si="0"/>
        <v xml:space="preserve">INSERT INTO `hr_kpi_group_division` (`KPI_GROUP_DIVISION_ID`, `KPI_GROUP_ID`, `DIVISION_ID`) VALUES ('2022205030176', '20220400614', '20221122002'); </v>
      </c>
    </row>
    <row r="52" spans="1:7" ht="14.25" customHeight="1" x14ac:dyDescent="0.25">
      <c r="A52" s="413">
        <f t="shared" si="1"/>
        <v>2022205030177</v>
      </c>
      <c r="B52" s="344" t="s">
        <v>362</v>
      </c>
      <c r="C52" s="2">
        <f>VLOOKUP(B52,'KPI GROUP TUGAS POKOK'!$C:$D,2,FALSE)</f>
        <v>20220400622</v>
      </c>
      <c r="D52" s="493" t="s">
        <v>4134</v>
      </c>
      <c r="E52" s="1" t="str">
        <f>VLOOKUP(D52,'MASTER DIVISION'!$B:$C,2,FALSE)</f>
        <v>20221122002</v>
      </c>
      <c r="F52" s="369" t="str">
        <f t="shared" si="25"/>
        <v>Memastikan pengelolaan dukungan operasional Kantor Cabang  berjalan lancar, aman dan terkendali Kantor Cabang Kelas 3 atau 4</v>
      </c>
      <c r="G52" s="369" t="str">
        <f t="shared" si="0"/>
        <v xml:space="preserve">INSERT INTO `hr_kpi_group_division` (`KPI_GROUP_DIVISION_ID`, `KPI_GROUP_ID`, `DIVISION_ID`) VALUES ('2022205030177', '20220400622', '20221122002'); </v>
      </c>
    </row>
    <row r="53" spans="1:7" ht="14.25" customHeight="1" x14ac:dyDescent="0.25">
      <c r="A53" s="413">
        <f t="shared" si="1"/>
        <v>2022205030178</v>
      </c>
      <c r="B53" s="342" t="s">
        <v>390</v>
      </c>
      <c r="C53" s="2">
        <f>VLOOKUP(B53,'KPI GROUP TUGAS POKOK'!$C:$D,2,FALSE)</f>
        <v>20220400623</v>
      </c>
      <c r="D53" s="493" t="s">
        <v>4134</v>
      </c>
      <c r="E53" s="1" t="str">
        <f>VLOOKUP(D53,'MASTER DIVISION'!$B:$C,2,FALSE)</f>
        <v>20221122002</v>
      </c>
      <c r="F53" s="369" t="str">
        <f t="shared" si="25"/>
        <v>Memastikan pengelolaan administrasi kredit dan prosedur hukum perkreditan secara optimal Kantor Cabang Kelas 3 atau 4</v>
      </c>
      <c r="G53" s="369" t="str">
        <f t="shared" si="0"/>
        <v xml:space="preserve">INSERT INTO `hr_kpi_group_division` (`KPI_GROUP_DIVISION_ID`, `KPI_GROUP_ID`, `DIVISION_ID`) VALUES ('2022205030178', '20220400623', '20221122002'); </v>
      </c>
    </row>
    <row r="54" spans="1:7" ht="14.25" customHeight="1" x14ac:dyDescent="0.25">
      <c r="A54" s="413">
        <f t="shared" si="1"/>
        <v>2022205030179</v>
      </c>
      <c r="B54" s="342" t="s">
        <v>366</v>
      </c>
      <c r="C54" s="2">
        <f>VLOOKUP(B54,'KPI GROUP TUGAS POKOK'!$C:$D,2,FALSE)</f>
        <v>20220400616</v>
      </c>
      <c r="D54" s="493" t="s">
        <v>4134</v>
      </c>
      <c r="E54" s="1" t="str">
        <f>VLOOKUP(D54,'MASTER DIVISION'!$B:$C,2,FALSE)</f>
        <v>20221122002</v>
      </c>
      <c r="F54" s="369" t="str">
        <f t="shared" si="25"/>
        <v>Memastikan pemenuhan laporan kantor cabang Kantor Cabang Kelas 3 atau 4</v>
      </c>
      <c r="G54" s="369" t="str">
        <f t="shared" si="0"/>
        <v xml:space="preserve">INSERT INTO `hr_kpi_group_division` (`KPI_GROUP_DIVISION_ID`, `KPI_GROUP_ID`, `DIVISION_ID`) VALUES ('2022205030179', '20220400616', '20221122002'); </v>
      </c>
    </row>
    <row r="55" spans="1:7" ht="14.25" customHeight="1" x14ac:dyDescent="0.25">
      <c r="A55" s="413">
        <f t="shared" si="1"/>
        <v>2022205030180</v>
      </c>
      <c r="B55" s="505" t="s">
        <v>34</v>
      </c>
      <c r="C55" s="2">
        <f>VLOOKUP(B55,'KPI GROUP TUGAS POKOK'!$C:$D,2,FALSE)</f>
        <v>20220400507</v>
      </c>
      <c r="D55" s="493" t="s">
        <v>4134</v>
      </c>
      <c r="E55" s="1" t="str">
        <f>VLOOKUP(D55,'MASTER DIVISION'!$B:$C,2,FALSE)</f>
        <v>20221122002</v>
      </c>
      <c r="F55" s="369" t="str">
        <f t="shared" si="25"/>
        <v>Mengoptimalkan pelaksanaan evaluasi ke unit kerjaKantor Cabang Kelas 3 atau 4</v>
      </c>
      <c r="G55" s="369" t="str">
        <f t="shared" si="0"/>
        <v xml:space="preserve">INSERT INTO `hr_kpi_group_division` (`KPI_GROUP_DIVISION_ID`, `KPI_GROUP_ID`, `DIVISION_ID`) VALUES ('2022205030180', '20220400507', '20221122002'); </v>
      </c>
    </row>
    <row r="56" spans="1:7" ht="14.25" customHeight="1" x14ac:dyDescent="0.25">
      <c r="A56" s="413">
        <f t="shared" si="1"/>
        <v>2022205030181</v>
      </c>
      <c r="B56" s="540" t="s">
        <v>4138</v>
      </c>
      <c r="C56" s="2">
        <f>VLOOKUP(B56,'KPI GROUP TUGAS POKOK'!$C:$D,2,FALSE)</f>
        <v>20220400624</v>
      </c>
      <c r="D56" s="493" t="s">
        <v>4134</v>
      </c>
      <c r="E56" s="1" t="str">
        <f>VLOOKUP(D56,'MASTER DIVISION'!$B:$C,2,FALSE)</f>
        <v>20221122002</v>
      </c>
      <c r="F56" s="369" t="str">
        <f t="shared" ref="F56:F57" si="26">_xlfn.CONCAT(B56,D56)</f>
        <v>Meningkatkan pengelolaan atas transaksi reversal sesuai timelineKantor Cabang Kelas 3 atau 4</v>
      </c>
      <c r="G56" s="369" t="str">
        <f t="shared" si="0"/>
        <v xml:space="preserve">INSERT INTO `hr_kpi_group_division` (`KPI_GROUP_DIVISION_ID`, `KPI_GROUP_ID`, `DIVISION_ID`) VALUES ('2022205030181', '20220400624', '20221122002'); </v>
      </c>
    </row>
    <row r="57" spans="1:7" ht="14.25" customHeight="1" x14ac:dyDescent="0.25">
      <c r="A57" s="413">
        <f t="shared" si="1"/>
        <v>2022205030182</v>
      </c>
      <c r="B57" t="s">
        <v>4141</v>
      </c>
      <c r="C57" s="2">
        <f>VLOOKUP(B57,'KPI GROUP TUGAS POKOK'!$C:$D,2,FALSE)</f>
        <v>20220400621</v>
      </c>
      <c r="D57" s="493" t="s">
        <v>4134</v>
      </c>
      <c r="E57" s="1" t="str">
        <f>VLOOKUP(D57,'MASTER DIVISION'!$B:$C,2,FALSE)</f>
        <v>20221122002</v>
      </c>
      <c r="F57" s="369" t="str">
        <f t="shared" si="26"/>
        <v>Memastikan pengelolaan transaksi harian back office secara prudent dan akuratKantor Cabang Kelas 3 atau 4</v>
      </c>
      <c r="G57" s="369" t="str">
        <f t="shared" si="0"/>
        <v xml:space="preserve">INSERT INTO `hr_kpi_group_division` (`KPI_GROUP_DIVISION_ID`, `KPI_GROUP_ID`, `DIVISION_ID`) VALUES ('2022205030182', '20220400621', '20221122002'); </v>
      </c>
    </row>
    <row r="58" spans="1:7" ht="14.25" customHeight="1" x14ac:dyDescent="0.25">
      <c r="A58" s="413">
        <f t="shared" si="1"/>
        <v>2022205030183</v>
      </c>
      <c r="B58" t="s">
        <v>676</v>
      </c>
      <c r="C58" s="2">
        <f>VLOOKUP(B58,'KPI GROUP TUGAS POKOK'!$C:$D,2,FALSE)</f>
        <v>20220400476</v>
      </c>
      <c r="D58" s="493" t="s">
        <v>4134</v>
      </c>
      <c r="E58" s="1" t="str">
        <f>VLOOKUP(D58,'MASTER DIVISION'!$B:$C,2,FALSE)</f>
        <v>20221122002</v>
      </c>
      <c r="F58" s="369" t="str">
        <f t="shared" ref="F58:F59" si="27">_xlfn.CONCAT(B58,D58)</f>
        <v>Memastikan pengelolaan penyelesaian kredit bermasalah secara optimalKantor Cabang Kelas 3 atau 4</v>
      </c>
      <c r="G58" s="369" t="str">
        <f t="shared" si="0"/>
        <v xml:space="preserve">INSERT INTO `hr_kpi_group_division` (`KPI_GROUP_DIVISION_ID`, `KPI_GROUP_ID`, `DIVISION_ID`) VALUES ('2022205030183', '20220400476', '20221122002'); </v>
      </c>
    </row>
    <row r="59" spans="1:7" ht="14.25" customHeight="1" x14ac:dyDescent="0.25">
      <c r="A59" s="413">
        <f t="shared" si="1"/>
        <v>2022205030184</v>
      </c>
      <c r="B59" s="488" t="s">
        <v>646</v>
      </c>
      <c r="C59" s="2">
        <f>VLOOKUP(B59,'KPI GROUP TUGAS POKOK'!$C:$D,2,FALSE)</f>
        <v>20220400461</v>
      </c>
      <c r="D59" s="493" t="s">
        <v>4134</v>
      </c>
      <c r="E59" s="1" t="str">
        <f>VLOOKUP(D59,'MASTER DIVISION'!$B:$C,2,FALSE)</f>
        <v>20221122002</v>
      </c>
      <c r="F59" s="369" t="str">
        <f t="shared" si="27"/>
        <v>Mengoptimalkan operasional pemasaran produk kreditKantor Cabang Kelas 3 atau 4</v>
      </c>
      <c r="G59" s="369" t="str">
        <f t="shared" si="0"/>
        <v xml:space="preserve">INSERT INTO `hr_kpi_group_division` (`KPI_GROUP_DIVISION_ID`, `KPI_GROUP_ID`, `DIVISION_ID`) VALUES ('2022205030184', '20220400461', '20221122002'); </v>
      </c>
    </row>
    <row r="60" spans="1:7" ht="14.25" customHeight="1" x14ac:dyDescent="0.25">
      <c r="A60" s="413">
        <f t="shared" si="1"/>
        <v>2022205030185</v>
      </c>
      <c r="B60" s="401" t="s">
        <v>332</v>
      </c>
      <c r="C60" s="2">
        <f>VLOOKUP(B60,'KPI GROUP TUGAS POKOK'!$C:$D,2,FALSE)</f>
        <v>20220400612</v>
      </c>
      <c r="D60" s="493" t="s">
        <v>4134</v>
      </c>
      <c r="E60" s="1" t="str">
        <f>VLOOKUP(D60,'MASTER DIVISION'!$B:$C,2,FALSE)</f>
        <v>20221122002</v>
      </c>
      <c r="F60" s="369" t="str">
        <f t="shared" ref="F60" si="28">_xlfn.CONCAT(B60,D60)</f>
        <v>Mengoptimalkan aktivitas bidang perkreditan di Kantor CabangKantor Cabang Kelas 3 atau 4</v>
      </c>
      <c r="G60" s="369" t="str">
        <f t="shared" si="0"/>
        <v xml:space="preserve">INSERT INTO `hr_kpi_group_division` (`KPI_GROUP_DIVISION_ID`, `KPI_GROUP_ID`, `DIVISION_ID`) VALUES ('2022205030185', '20220400612', '20221122002'); </v>
      </c>
    </row>
    <row r="61" spans="1:7" ht="14.25" customHeight="1" x14ac:dyDescent="0.25">
      <c r="A61" s="413">
        <f t="shared" si="1"/>
        <v>2022205030186</v>
      </c>
      <c r="B61" s="402" t="s">
        <v>648</v>
      </c>
      <c r="C61" s="2">
        <f>VLOOKUP(B61,'KPI GROUP TUGAS POKOK'!$C:$D,2,FALSE)</f>
        <v>20220400462</v>
      </c>
      <c r="D61" s="493" t="s">
        <v>4134</v>
      </c>
      <c r="E61" s="1" t="str">
        <f>VLOOKUP(D61,'MASTER DIVISION'!$B:$C,2,FALSE)</f>
        <v>20221122002</v>
      </c>
      <c r="F61" s="369" t="str">
        <f t="shared" ref="F61:F62" si="29">_xlfn.CONCAT(B61,D61)</f>
        <v>Mengoptimalkan pemantauan kualitas penyaluran kredit Kantor Cabang Kelas 3 atau 4</v>
      </c>
      <c r="G61" s="369" t="str">
        <f t="shared" si="0"/>
        <v xml:space="preserve">INSERT INTO `hr_kpi_group_division` (`KPI_GROUP_DIVISION_ID`, `KPI_GROUP_ID`, `DIVISION_ID`) VALUES ('2022205030186', '20220400462', '20221122002'); </v>
      </c>
    </row>
    <row r="62" spans="1:7" ht="14.25" customHeight="1" x14ac:dyDescent="0.25">
      <c r="A62" s="413">
        <f t="shared" si="1"/>
        <v>2022205030187</v>
      </c>
      <c r="B62" s="545" t="s">
        <v>352</v>
      </c>
      <c r="C62" s="2">
        <f>VLOOKUP(B62,'KPI GROUP TUGAS POKOK'!$C:$D,2,FALSE)</f>
        <v>20220400625</v>
      </c>
      <c r="D62" s="493" t="s">
        <v>4134</v>
      </c>
      <c r="E62" s="1" t="str">
        <f>VLOOKUP(D62,'MASTER DIVISION'!$B:$C,2,FALSE)</f>
        <v>20221122002</v>
      </c>
      <c r="F62" s="369" t="str">
        <f t="shared" si="29"/>
        <v>Meningkatkan pertumbuhan kartuKantor Cabang Kelas 3 atau 4</v>
      </c>
      <c r="G62" s="369" t="str">
        <f t="shared" si="0"/>
        <v xml:space="preserve">INSERT INTO `hr_kpi_group_division` (`KPI_GROUP_DIVISION_ID`, `KPI_GROUP_ID`, `DIVISION_ID`) VALUES ('2022205030187', '20220400625', '20221122002'); </v>
      </c>
    </row>
    <row r="63" spans="1:7" ht="14.25" customHeight="1" x14ac:dyDescent="0.25">
      <c r="A63" s="413">
        <f t="shared" si="1"/>
        <v>2022205030188</v>
      </c>
      <c r="B63" s="550" t="s">
        <v>354</v>
      </c>
      <c r="C63" s="2">
        <f>VLOOKUP(B63,'KPI GROUP TUGAS POKOK'!$C:$D,2,FALSE)</f>
        <v>20220400626</v>
      </c>
      <c r="D63" s="493" t="s">
        <v>4134</v>
      </c>
      <c r="E63" s="1" t="str">
        <f>VLOOKUP(D63,'MASTER DIVISION'!$B:$C,2,FALSE)</f>
        <v>20221122002</v>
      </c>
      <c r="F63" s="369" t="str">
        <f t="shared" ref="F63:F64" si="30">_xlfn.CONCAT(B63,D63)</f>
        <v>Mengoptimalkan aktivitas bidang dana dan jasa di Kantor CabangKantor Cabang Kelas 3 atau 4</v>
      </c>
      <c r="G63" s="369" t="str">
        <f t="shared" si="0"/>
        <v xml:space="preserve">INSERT INTO `hr_kpi_group_division` (`KPI_GROUP_DIVISION_ID`, `KPI_GROUP_ID`, `DIVISION_ID`) VALUES ('2022205030188', '20220400626', '20221122002'); </v>
      </c>
    </row>
    <row r="64" spans="1:7" ht="14.25" customHeight="1" x14ac:dyDescent="0.25">
      <c r="A64" s="413">
        <f t="shared" si="1"/>
        <v>2022205030189</v>
      </c>
      <c r="B64" s="491" t="s">
        <v>4106</v>
      </c>
      <c r="C64" s="2">
        <f>VLOOKUP(B64,'KPI GROUP TUGAS POKOK'!$C:$D,2,FALSE)</f>
        <v>20220400466</v>
      </c>
      <c r="D64" s="493" t="s">
        <v>4134</v>
      </c>
      <c r="E64" s="1" t="str">
        <f>VLOOKUP(D64,'MASTER DIVISION'!$B:$C,2,FALSE)</f>
        <v>20221122002</v>
      </c>
      <c r="F64" s="369" t="str">
        <f t="shared" si="30"/>
        <v>Mengoptimalkan aktivitas cross selling atas produk DPK bankKantor Cabang Kelas 3 atau 4</v>
      </c>
      <c r="G64" s="369" t="str">
        <f t="shared" si="0"/>
        <v xml:space="preserve">INSERT INTO `hr_kpi_group_division` (`KPI_GROUP_DIVISION_ID`, `KPI_GROUP_ID`, `DIVISION_ID`) VALUES ('2022205030189', '20220400466', '20221122002'); </v>
      </c>
    </row>
    <row r="65" spans="1:7" ht="14.25" customHeight="1" x14ac:dyDescent="0.25">
      <c r="A65" s="413">
        <f t="shared" si="1"/>
        <v>2022205030190</v>
      </c>
      <c r="B65" s="490" t="s">
        <v>646</v>
      </c>
      <c r="C65" s="2">
        <f>VLOOKUP(B65,'KPI GROUP TUGAS POKOK'!$C:$D,2,FALSE)</f>
        <v>20220400461</v>
      </c>
      <c r="D65" s="370" t="s">
        <v>4142</v>
      </c>
      <c r="E65" s="1" t="str">
        <f>VLOOKUP(D65,'MASTER DIVISION'!$B:$C,2,FALSE)</f>
        <v>20221122003</v>
      </c>
      <c r="F65" s="369" t="str">
        <f t="shared" ref="F65:F66" si="31">_xlfn.CONCAT(B65,D65)</f>
        <v>Mengoptimalkan operasional pemasaran produk kreditKantor Cabang Pembantu Kelas 1 atau 2</v>
      </c>
      <c r="G65" s="369" t="str">
        <f t="shared" si="0"/>
        <v xml:space="preserve">INSERT INTO `hr_kpi_group_division` (`KPI_GROUP_DIVISION_ID`, `KPI_GROUP_ID`, `DIVISION_ID`) VALUES ('2022205030190', '20220400461', '20221122003'); </v>
      </c>
    </row>
    <row r="66" spans="1:7" ht="14.25" customHeight="1" x14ac:dyDescent="0.25">
      <c r="A66" s="413">
        <f t="shared" si="1"/>
        <v>2022205030191</v>
      </c>
      <c r="B66" s="490" t="s">
        <v>330</v>
      </c>
      <c r="C66" s="2">
        <f>VLOOKUP(B66,'KPI GROUP TUGAS POKOK'!$C:$D,2,FALSE)</f>
        <v>20220400611</v>
      </c>
      <c r="D66" s="370" t="s">
        <v>4142</v>
      </c>
      <c r="E66" s="1" t="str">
        <f>VLOOKUP(D66,'MASTER DIVISION'!$B:$C,2,FALSE)</f>
        <v>20221122003</v>
      </c>
      <c r="F66" s="369" t="str">
        <f t="shared" si="31"/>
        <v>Mengoptimalkan operasional pemasaran produk dana dan jasaKantor Cabang Pembantu Kelas 1 atau 2</v>
      </c>
      <c r="G66" s="369" t="str">
        <f t="shared" si="0"/>
        <v xml:space="preserve">INSERT INTO `hr_kpi_group_division` (`KPI_GROUP_DIVISION_ID`, `KPI_GROUP_ID`, `DIVISION_ID`) VALUES ('2022205030191', '20220400611', '20221122003'); </v>
      </c>
    </row>
    <row r="67" spans="1:7" ht="14.25" customHeight="1" x14ac:dyDescent="0.25">
      <c r="A67" s="413">
        <f t="shared" si="1"/>
        <v>2022205030192</v>
      </c>
      <c r="B67" s="551" t="s">
        <v>332</v>
      </c>
      <c r="C67" s="2">
        <f>VLOOKUP(B67,'KPI GROUP TUGAS POKOK'!$C:$D,2,FALSE)</f>
        <v>20220400612</v>
      </c>
      <c r="D67" s="370" t="s">
        <v>4142</v>
      </c>
      <c r="E67" s="1" t="str">
        <f>VLOOKUP(D67,'MASTER DIVISION'!$B:$C,2,FALSE)</f>
        <v>20221122003</v>
      </c>
      <c r="F67" s="369" t="str">
        <f t="shared" ref="F67:F68" si="32">_xlfn.CONCAT(B67,D67)</f>
        <v>Mengoptimalkan aktivitas bidang perkreditan di Kantor CabangKantor Cabang Pembantu Kelas 1 atau 2</v>
      </c>
      <c r="G67" s="369" t="str">
        <f t="shared" ref="G67:G104" si="33">"INSERT INTO `hr_kpi_group_division` (`KPI_GROUP_DIVISION_ID`, `KPI_GROUP_ID`, `DIVISION_ID`) VALUES ('"&amp;A67&amp;"', '"&amp;C67&amp;"', '"&amp;E67&amp;"'); "</f>
        <v xml:space="preserve">INSERT INTO `hr_kpi_group_division` (`KPI_GROUP_DIVISION_ID`, `KPI_GROUP_ID`, `DIVISION_ID`) VALUES ('2022205030192', '20220400612', '20221122003'); </v>
      </c>
    </row>
    <row r="68" spans="1:7" ht="14.25" customHeight="1" x14ac:dyDescent="0.25">
      <c r="A68" s="413">
        <f t="shared" ref="A68:A104" si="34">A67 +1</f>
        <v>2022205030193</v>
      </c>
      <c r="B68" s="402" t="s">
        <v>648</v>
      </c>
      <c r="C68" s="2">
        <f>VLOOKUP(B68,'KPI GROUP TUGAS POKOK'!$C:$D,2,FALSE)</f>
        <v>20220400462</v>
      </c>
      <c r="D68" s="370" t="s">
        <v>4142</v>
      </c>
      <c r="E68" s="1" t="str">
        <f>VLOOKUP(D68,'MASTER DIVISION'!$B:$C,2,FALSE)</f>
        <v>20221122003</v>
      </c>
      <c r="F68" s="369" t="str">
        <f t="shared" si="32"/>
        <v>Mengoptimalkan pemantauan kualitas penyaluran kredit Kantor Cabang Pembantu Kelas 1 atau 2</v>
      </c>
      <c r="G68" s="369" t="str">
        <f t="shared" si="33"/>
        <v xml:space="preserve">INSERT INTO `hr_kpi_group_division` (`KPI_GROUP_DIVISION_ID`, `KPI_GROUP_ID`, `DIVISION_ID`) VALUES ('2022205030193', '20220400462', '20221122003'); </v>
      </c>
    </row>
    <row r="69" spans="1:7" ht="14.25" customHeight="1" x14ac:dyDescent="0.25">
      <c r="A69" s="413">
        <f t="shared" si="34"/>
        <v>2022205030194</v>
      </c>
      <c r="B69" s="545" t="s">
        <v>352</v>
      </c>
      <c r="C69" s="2">
        <f>VLOOKUP(B69,'KPI GROUP TUGAS POKOK'!$C:$D,2,FALSE)</f>
        <v>20220400625</v>
      </c>
      <c r="D69" s="370" t="s">
        <v>4142</v>
      </c>
      <c r="E69" s="1" t="str">
        <f>VLOOKUP(D69,'MASTER DIVISION'!$B:$C,2,FALSE)</f>
        <v>20221122003</v>
      </c>
      <c r="F69" s="369" t="str">
        <f t="shared" ref="F69:F71" si="35">_xlfn.CONCAT(B69,D69)</f>
        <v>Meningkatkan pertumbuhan kartuKantor Cabang Pembantu Kelas 1 atau 2</v>
      </c>
      <c r="G69" s="369" t="str">
        <f t="shared" si="33"/>
        <v xml:space="preserve">INSERT INTO `hr_kpi_group_division` (`KPI_GROUP_DIVISION_ID`, `KPI_GROUP_ID`, `DIVISION_ID`) VALUES ('2022205030194', '20220400625', '20221122003'); </v>
      </c>
    </row>
    <row r="70" spans="1:7" ht="14.25" customHeight="1" x14ac:dyDescent="0.25">
      <c r="A70" s="413">
        <f t="shared" si="34"/>
        <v>2022205030195</v>
      </c>
      <c r="B70" s="497" t="s">
        <v>354</v>
      </c>
      <c r="C70" s="2">
        <f>VLOOKUP(B70,'KPI GROUP TUGAS POKOK'!$C:$D,2,FALSE)</f>
        <v>20220400626</v>
      </c>
      <c r="D70" s="370" t="s">
        <v>4142</v>
      </c>
      <c r="E70" s="1" t="str">
        <f>VLOOKUP(D70,'MASTER DIVISION'!$B:$C,2,FALSE)</f>
        <v>20221122003</v>
      </c>
      <c r="F70" s="369" t="str">
        <f t="shared" si="35"/>
        <v>Mengoptimalkan aktivitas bidang dana dan jasa di Kantor CabangKantor Cabang Pembantu Kelas 1 atau 2</v>
      </c>
      <c r="G70" s="369" t="str">
        <f t="shared" si="33"/>
        <v xml:space="preserve">INSERT INTO `hr_kpi_group_division` (`KPI_GROUP_DIVISION_ID`, `KPI_GROUP_ID`, `DIVISION_ID`) VALUES ('2022205030195', '20220400626', '20221122003'); </v>
      </c>
    </row>
    <row r="71" spans="1:7" ht="14.25" customHeight="1" x14ac:dyDescent="0.25">
      <c r="A71" s="413">
        <f t="shared" si="34"/>
        <v>2022205030196</v>
      </c>
      <c r="B71" s="491" t="s">
        <v>4106</v>
      </c>
      <c r="C71" s="2">
        <f>VLOOKUP(B71,'KPI GROUP TUGAS POKOK'!$C:$D,2,FALSE)</f>
        <v>20220400466</v>
      </c>
      <c r="D71" s="370" t="s">
        <v>4142</v>
      </c>
      <c r="E71" s="1" t="str">
        <f>VLOOKUP(D71,'MASTER DIVISION'!$B:$C,2,FALSE)</f>
        <v>20221122003</v>
      </c>
      <c r="F71" s="369" t="str">
        <f t="shared" si="35"/>
        <v>Mengoptimalkan aktivitas cross selling atas produk DPK bankKantor Cabang Pembantu Kelas 1 atau 2</v>
      </c>
      <c r="G71" s="369" t="str">
        <f t="shared" si="33"/>
        <v xml:space="preserve">INSERT INTO `hr_kpi_group_division` (`KPI_GROUP_DIVISION_ID`, `KPI_GROUP_ID`, `DIVISION_ID`) VALUES ('2022205030196', '20220400466', '20221122003'); </v>
      </c>
    </row>
    <row r="72" spans="1:7" ht="14.25" customHeight="1" x14ac:dyDescent="0.25">
      <c r="A72" s="413">
        <f t="shared" si="34"/>
        <v>2022205030197</v>
      </c>
      <c r="B72" s="553" t="s">
        <v>4146</v>
      </c>
      <c r="C72" s="2">
        <f>VLOOKUP(B72,'KPI GROUP TUGAS POKOK'!$C:$D,2,FALSE)</f>
        <v>20220400627</v>
      </c>
      <c r="D72" s="370" t="s">
        <v>4142</v>
      </c>
      <c r="E72" s="1" t="str">
        <f>VLOOKUP(D72,'MASTER DIVISION'!$B:$C,2,FALSE)</f>
        <v>20221122003</v>
      </c>
      <c r="F72" s="369" t="str">
        <f t="shared" ref="F72:F78" si="36">_xlfn.CONCAT(B72,D72)</f>
        <v>Meningkatkan kualitas layanan E-BankingKantor Cabang Pembantu Kelas 1 atau 2</v>
      </c>
      <c r="G72" s="369" t="str">
        <f t="shared" si="33"/>
        <v xml:space="preserve">INSERT INTO `hr_kpi_group_division` (`KPI_GROUP_DIVISION_ID`, `KPI_GROUP_ID`, `DIVISION_ID`) VALUES ('2022205030197', '20220400627', '20221122003'); </v>
      </c>
    </row>
    <row r="73" spans="1:7" ht="14.25" customHeight="1" x14ac:dyDescent="0.25">
      <c r="A73" s="413">
        <f t="shared" si="34"/>
        <v>2022205030198</v>
      </c>
      <c r="B73" s="554" t="s">
        <v>364</v>
      </c>
      <c r="C73" s="2">
        <f>VLOOKUP(B73,'KPI GROUP TUGAS POKOK'!$C:$D,2,FALSE)</f>
        <v>20220400615</v>
      </c>
      <c r="D73" s="370" t="s">
        <v>4142</v>
      </c>
      <c r="E73" s="1" t="str">
        <f>VLOOKUP(D73,'MASTER DIVISION'!$B:$C,2,FALSE)</f>
        <v>20221122003</v>
      </c>
      <c r="F73" s="369" t="str">
        <f t="shared" si="36"/>
        <v>Memastikan pengelolaan administrasi kredit dan prosedur hukum perkreditan sesuai ketentuan dan peraturanKantor Cabang Pembantu Kelas 1 atau 2</v>
      </c>
      <c r="G73" s="369" t="str">
        <f t="shared" si="33"/>
        <v xml:space="preserve">INSERT INTO `hr_kpi_group_division` (`KPI_GROUP_DIVISION_ID`, `KPI_GROUP_ID`, `DIVISION_ID`) VALUES ('2022205030198', '20220400615', '20221122003'); </v>
      </c>
    </row>
    <row r="74" spans="1:7" ht="14.25" customHeight="1" x14ac:dyDescent="0.25">
      <c r="A74" s="413">
        <f t="shared" si="34"/>
        <v>2022205030199</v>
      </c>
      <c r="B74" s="488" t="s">
        <v>318</v>
      </c>
      <c r="C74" s="2">
        <f>VLOOKUP(B74,'KPI GROUP TUGAS POKOK'!$C:$D,2,FALSE)</f>
        <v>20220400609</v>
      </c>
      <c r="D74" s="370" t="s">
        <v>4142</v>
      </c>
      <c r="E74" s="1" t="str">
        <f>VLOOKUP(D74,'MASTER DIVISION'!$B:$C,2,FALSE)</f>
        <v>20221122003</v>
      </c>
      <c r="F74" s="369" t="str">
        <f t="shared" si="36"/>
        <v>Memastikan prosedur operasional Kantor Cabang berjalan sesuai ketentuan Kantor Cabang Pembantu Kelas 1 atau 2</v>
      </c>
      <c r="G74" s="369" t="str">
        <f t="shared" si="33"/>
        <v xml:space="preserve">INSERT INTO `hr_kpi_group_division` (`KPI_GROUP_DIVISION_ID`, `KPI_GROUP_ID`, `DIVISION_ID`) VALUES ('2022205030199', '20220400609', '20221122003'); </v>
      </c>
    </row>
    <row r="75" spans="1:7" ht="14.25" customHeight="1" x14ac:dyDescent="0.25">
      <c r="A75" s="413">
        <f t="shared" si="34"/>
        <v>2022205030200</v>
      </c>
      <c r="B75" s="555" t="s">
        <v>358</v>
      </c>
      <c r="C75" s="2">
        <f>VLOOKUP(B75,'KPI GROUP TUGAS POKOK'!$C:$D,2,FALSE)</f>
        <v>20220400613</v>
      </c>
      <c r="D75" s="370" t="s">
        <v>4142</v>
      </c>
      <c r="E75" s="1" t="str">
        <f>VLOOKUP(D75,'MASTER DIVISION'!$B:$C,2,FALSE)</f>
        <v>20221122003</v>
      </c>
      <c r="F75" s="369" t="str">
        <f t="shared" si="36"/>
        <v>Memastikan pengelolaan operasional pelayanan dan transaksi tunai dan non tunai kepada nasabah berjalan lancar, aman dan terkendali Kantor Cabang Pembantu Kelas 1 atau 2</v>
      </c>
      <c r="G75" s="369" t="str">
        <f t="shared" si="33"/>
        <v xml:space="preserve">INSERT INTO `hr_kpi_group_division` (`KPI_GROUP_DIVISION_ID`, `KPI_GROUP_ID`, `DIVISION_ID`) VALUES ('2022205030200', '20220400613', '20221122003'); </v>
      </c>
    </row>
    <row r="76" spans="1:7" ht="14.25" customHeight="1" x14ac:dyDescent="0.25">
      <c r="A76" s="413">
        <f t="shared" si="34"/>
        <v>2022205030201</v>
      </c>
      <c r="B76" s="556" t="s">
        <v>394</v>
      </c>
      <c r="C76" s="2">
        <f>VLOOKUP(B76,'KPI GROUP TUGAS POKOK'!$C:$D,2,FALSE)</f>
        <v>20220400619</v>
      </c>
      <c r="D76" s="370" t="s">
        <v>4142</v>
      </c>
      <c r="E76" s="1" t="str">
        <f>VLOOKUP(D76,'MASTER DIVISION'!$B:$C,2,FALSE)</f>
        <v>20221122003</v>
      </c>
      <c r="F76" s="369" t="str">
        <f t="shared" si="36"/>
        <v>Memastikan pengelolaan kas pada kantor cabang secara optimal Kantor Cabang Pembantu Kelas 1 atau 2</v>
      </c>
      <c r="G76" s="369" t="str">
        <f t="shared" si="33"/>
        <v xml:space="preserve">INSERT INTO `hr_kpi_group_division` (`KPI_GROUP_DIVISION_ID`, `KPI_GROUP_ID`, `DIVISION_ID`) VALUES ('2022205030201', '20220400619', '20221122003'); </v>
      </c>
    </row>
    <row r="77" spans="1:7" ht="14.25" customHeight="1" x14ac:dyDescent="0.25">
      <c r="A77" s="413">
        <f t="shared" si="34"/>
        <v>2022205030202</v>
      </c>
      <c r="B77" s="343" t="s">
        <v>4115</v>
      </c>
      <c r="C77" s="2">
        <f>VLOOKUP(B77,'KPI GROUP TUGAS POKOK'!$C:$D,2,FALSE)</f>
        <v>20220400510</v>
      </c>
      <c r="D77" s="370" t="s">
        <v>4142</v>
      </c>
      <c r="E77" s="1" t="str">
        <f>VLOOKUP(D77,'MASTER DIVISION'!$B:$C,2,FALSE)</f>
        <v>20221122003</v>
      </c>
      <c r="F77" s="369" t="str">
        <f t="shared" si="36"/>
        <v>Memastikan pemenuhan pelaporan sesuai timelineKantor Cabang Pembantu Kelas 1 atau 2</v>
      </c>
      <c r="G77" s="369" t="str">
        <f t="shared" si="33"/>
        <v xml:space="preserve">INSERT INTO `hr_kpi_group_division` (`KPI_GROUP_DIVISION_ID`, `KPI_GROUP_ID`, `DIVISION_ID`) VALUES ('2022205030202', '20220400510', '20221122003'); </v>
      </c>
    </row>
    <row r="78" spans="1:7" ht="14.25" customHeight="1" x14ac:dyDescent="0.25">
      <c r="A78" s="413">
        <f t="shared" si="34"/>
        <v>2022205030203</v>
      </c>
      <c r="B78" s="512" t="s">
        <v>4138</v>
      </c>
      <c r="C78" s="2">
        <f>VLOOKUP(B78,'KPI GROUP TUGAS POKOK'!$C:$D,2,FALSE)</f>
        <v>20220400624</v>
      </c>
      <c r="D78" s="370" t="s">
        <v>4142</v>
      </c>
      <c r="E78" s="1" t="str">
        <f>VLOOKUP(D78,'MASTER DIVISION'!$B:$C,2,FALSE)</f>
        <v>20221122003</v>
      </c>
      <c r="F78" s="369" t="str">
        <f t="shared" si="36"/>
        <v>Meningkatkan pengelolaan atas transaksi reversal sesuai timelineKantor Cabang Pembantu Kelas 1 atau 2</v>
      </c>
      <c r="G78" s="369" t="str">
        <f t="shared" si="33"/>
        <v xml:space="preserve">INSERT INTO `hr_kpi_group_division` (`KPI_GROUP_DIVISION_ID`, `KPI_GROUP_ID`, `DIVISION_ID`) VALUES ('2022205030203', '20220400624', '20221122003'); </v>
      </c>
    </row>
    <row r="79" spans="1:7" ht="14.25" customHeight="1" x14ac:dyDescent="0.25">
      <c r="A79" s="413">
        <f t="shared" si="34"/>
        <v>2022205030204</v>
      </c>
      <c r="B79" s="344" t="s">
        <v>370</v>
      </c>
      <c r="C79" s="2">
        <f>VLOOKUP(B79,'KPI GROUP TUGAS POKOK'!$C:$D,2,FALSE)</f>
        <v>20220400618</v>
      </c>
      <c r="D79" s="370" t="s">
        <v>4142</v>
      </c>
      <c r="E79" s="1" t="str">
        <f>VLOOKUP(D79,'MASTER DIVISION'!$B:$C,2,FALSE)</f>
        <v>20221122003</v>
      </c>
      <c r="F79" s="369" t="str">
        <f t="shared" ref="F79:F82" si="37">_xlfn.CONCAT(B79,D79)</f>
        <v>Memastikan keakuratan sistem operasional bank di kantor cabangKantor Cabang Pembantu Kelas 1 atau 2</v>
      </c>
      <c r="G79" s="369" t="str">
        <f t="shared" si="33"/>
        <v xml:space="preserve">INSERT INTO `hr_kpi_group_division` (`KPI_GROUP_DIVISION_ID`, `KPI_GROUP_ID`, `DIVISION_ID`) VALUES ('2022205030204', '20220400618', '20221122003'); </v>
      </c>
    </row>
    <row r="80" spans="1:7" ht="14.25" customHeight="1" x14ac:dyDescent="0.25">
      <c r="A80" s="413">
        <f t="shared" si="34"/>
        <v>2022205030205</v>
      </c>
      <c r="B80" s="487" t="s">
        <v>668</v>
      </c>
      <c r="C80" s="2">
        <f>VLOOKUP(B80,'KPI GROUP TUGAS POKOK'!$C:$D,2,FALSE)</f>
        <v>20220400472</v>
      </c>
      <c r="D80" s="370" t="s">
        <v>4142</v>
      </c>
      <c r="E80" s="1" t="str">
        <f>VLOOKUP(D80,'MASTER DIVISION'!$B:$C,2,FALSE)</f>
        <v>20221122003</v>
      </c>
      <c r="F80" s="369" t="str">
        <f t="shared" si="37"/>
        <v>Meningkatkan pengelolaan atas transaksi nasabah sesuai ketentuanKantor Cabang Pembantu Kelas 1 atau 2</v>
      </c>
      <c r="G80" s="369" t="str">
        <f t="shared" si="33"/>
        <v xml:space="preserve">INSERT INTO `hr_kpi_group_division` (`KPI_GROUP_DIVISION_ID`, `KPI_GROUP_ID`, `DIVISION_ID`) VALUES ('2022205030205', '20220400472', '20221122003'); </v>
      </c>
    </row>
    <row r="81" spans="1:7" ht="14.25" customHeight="1" x14ac:dyDescent="0.25">
      <c r="A81" s="413">
        <f t="shared" si="34"/>
        <v>2022205030206</v>
      </c>
      <c r="B81" s="560" t="s">
        <v>678</v>
      </c>
      <c r="C81" s="2">
        <f>VLOOKUP(B81,'KPI GROUP TUGAS POKOK'!$C:$D,2,FALSE)</f>
        <v>20220400477</v>
      </c>
      <c r="D81" s="370" t="s">
        <v>4142</v>
      </c>
      <c r="E81" s="1" t="str">
        <f>VLOOKUP(D81,'MASTER DIVISION'!$B:$C,2,FALSE)</f>
        <v>20221122003</v>
      </c>
      <c r="F81" s="369" t="str">
        <f t="shared" si="37"/>
        <v>Memastikan validasi atas keaslian uang baik rupiah pada kantor cabang Kantor Cabang Pembantu Kelas 1 atau 2</v>
      </c>
      <c r="G81" s="369" t="str">
        <f t="shared" si="33"/>
        <v xml:space="preserve">INSERT INTO `hr_kpi_group_division` (`KPI_GROUP_DIVISION_ID`, `KPI_GROUP_ID`, `DIVISION_ID`) VALUES ('2022205030206', '20220400477', '20221122003'); </v>
      </c>
    </row>
    <row r="82" spans="1:7" ht="14.25" customHeight="1" x14ac:dyDescent="0.25">
      <c r="A82" s="413">
        <f t="shared" si="34"/>
        <v>2022205030207</v>
      </c>
      <c r="B82" s="487" t="s">
        <v>4118</v>
      </c>
      <c r="C82" s="2">
        <f>VLOOKUP(B82,'KPI GROUP TUGAS POKOK'!$C:$D,2,FALSE)</f>
        <v>20220400473</v>
      </c>
      <c r="D82" s="370" t="s">
        <v>4142</v>
      </c>
      <c r="E82" s="1" t="str">
        <f>VLOOKUP(D82,'MASTER DIVISION'!$B:$C,2,FALSE)</f>
        <v>20221122003</v>
      </c>
      <c r="F82" s="369" t="str">
        <f t="shared" si="37"/>
        <v>Mengoptimalkan pelaksanaan kliring nasabah sesuai timelineKantor Cabang Pembantu Kelas 1 atau 2</v>
      </c>
      <c r="G82" s="369" t="str">
        <f t="shared" si="33"/>
        <v xml:space="preserve">INSERT INTO `hr_kpi_group_division` (`KPI_GROUP_DIVISION_ID`, `KPI_GROUP_ID`, `DIVISION_ID`) VALUES ('2022205030207', '20220400473', '20221122003'); </v>
      </c>
    </row>
    <row r="83" spans="1:7" ht="14.25" customHeight="1" x14ac:dyDescent="0.25">
      <c r="A83" s="413">
        <f t="shared" si="34"/>
        <v>2022205030208</v>
      </c>
      <c r="B83" s="563" t="s">
        <v>4111</v>
      </c>
      <c r="C83" s="2">
        <f>VLOOKUP(B83,'KPI GROUP TUGAS POKOK'!$C:$D,2,FALSE)</f>
        <v>20220400468</v>
      </c>
      <c r="D83" s="370" t="s">
        <v>4142</v>
      </c>
      <c r="E83" s="1" t="str">
        <f>VLOOKUP(D83,'MASTER DIVISION'!$B:$C,2,FALSE)</f>
        <v>20221122003</v>
      </c>
      <c r="F83" s="369" t="str">
        <f t="shared" ref="F83:F85" si="38">_xlfn.CONCAT(B83,D83)</f>
        <v>Meningkatkan layanan customer service bank Kantor Cabang Pembantu Kelas 1 atau 2</v>
      </c>
      <c r="G83" s="369" t="str">
        <f t="shared" si="33"/>
        <v xml:space="preserve">INSERT INTO `hr_kpi_group_division` (`KPI_GROUP_DIVISION_ID`, `KPI_GROUP_ID`, `DIVISION_ID`) VALUES ('2022205030208', '20220400468', '20221122003'); </v>
      </c>
    </row>
    <row r="84" spans="1:7" ht="14.25" customHeight="1" x14ac:dyDescent="0.25">
      <c r="A84" s="413">
        <f t="shared" si="34"/>
        <v>2022205030209</v>
      </c>
      <c r="B84" s="562" t="s">
        <v>4112</v>
      </c>
      <c r="C84" s="2">
        <f>VLOOKUP(B84,'KPI GROUP TUGAS POKOK'!$C:$D,2,FALSE)</f>
        <v>20220400469</v>
      </c>
      <c r="D84" s="370" t="s">
        <v>4142</v>
      </c>
      <c r="E84" s="1" t="str">
        <f>VLOOKUP(D84,'MASTER DIVISION'!$B:$C,2,FALSE)</f>
        <v>20221122003</v>
      </c>
      <c r="F84" s="369" t="str">
        <f t="shared" si="38"/>
        <v>Memastikan kesesuaian database nasabah bank Kantor Cabang Pembantu Kelas 1 atau 2</v>
      </c>
      <c r="G84" s="369" t="str">
        <f t="shared" si="33"/>
        <v xml:space="preserve">INSERT INTO `hr_kpi_group_division` (`KPI_GROUP_DIVISION_ID`, `KPI_GROUP_ID`, `DIVISION_ID`) VALUES ('2022205030209', '20220400469', '20221122003'); </v>
      </c>
    </row>
    <row r="85" spans="1:7" ht="14.25" customHeight="1" x14ac:dyDescent="0.25">
      <c r="A85" s="413">
        <f t="shared" si="34"/>
        <v>2022205030210</v>
      </c>
      <c r="B85" s="499" t="s">
        <v>664</v>
      </c>
      <c r="C85" s="2">
        <f>VLOOKUP(B85,'KPI GROUP TUGAS POKOK'!$C:$D,2,FALSE)</f>
        <v>20220400470</v>
      </c>
      <c r="D85" s="370" t="s">
        <v>4142</v>
      </c>
      <c r="E85" s="1" t="str">
        <f>VLOOKUP(D85,'MASTER DIVISION'!$B:$C,2,FALSE)</f>
        <v>20221122003</v>
      </c>
      <c r="F85" s="369" t="str">
        <f t="shared" si="38"/>
        <v>Memastikan pemblokiran warkat nasabah sesuai dengan ketentuan Kantor Cabang Pembantu Kelas 1 atau 2</v>
      </c>
      <c r="G85" s="369" t="str">
        <f t="shared" si="33"/>
        <v xml:space="preserve">INSERT INTO `hr_kpi_group_division` (`KPI_GROUP_DIVISION_ID`, `KPI_GROUP_ID`, `DIVISION_ID`) VALUES ('2022205030210', '20220400470', '20221122003'); </v>
      </c>
    </row>
    <row r="86" spans="1:7" ht="14.25" customHeight="1" x14ac:dyDescent="0.25">
      <c r="A86" s="413">
        <f t="shared" si="34"/>
        <v>2022205030211</v>
      </c>
      <c r="B86" s="460" t="s">
        <v>254</v>
      </c>
      <c r="C86" s="2">
        <f>VLOOKUP(B86,'KPI GROUP TUGAS POKOK'!$C:$D,2,FALSE)</f>
        <v>20220400582</v>
      </c>
      <c r="D86" s="370" t="s">
        <v>4142</v>
      </c>
      <c r="E86" s="1" t="str">
        <f>VLOOKUP(D86,'MASTER DIVISION'!$B:$C,2,FALSE)</f>
        <v>20221122003</v>
      </c>
      <c r="F86" s="369" t="str">
        <f t="shared" ref="F86:F90" si="39">_xlfn.CONCAT(B86,D86)</f>
        <v>Memastikan keakuratan sistem akuntansi bank Kantor Cabang Pembantu Kelas 1 atau 2</v>
      </c>
      <c r="G86" s="369" t="str">
        <f t="shared" si="33"/>
        <v xml:space="preserve">INSERT INTO `hr_kpi_group_division` (`KPI_GROUP_DIVISION_ID`, `KPI_GROUP_ID`, `DIVISION_ID`) VALUES ('2022205030211', '20220400582', '20221122003'); </v>
      </c>
    </row>
    <row r="87" spans="1:7" ht="14.25" customHeight="1" x14ac:dyDescent="0.25">
      <c r="A87" s="413">
        <f t="shared" si="34"/>
        <v>2022205030212</v>
      </c>
      <c r="B87" s="564" t="s">
        <v>680</v>
      </c>
      <c r="C87" s="2">
        <f>VLOOKUP(B87,'KPI GROUP TUGAS POKOK'!$C:$D,2,FALSE)</f>
        <v>20220400478</v>
      </c>
      <c r="D87" s="370" t="s">
        <v>4142</v>
      </c>
      <c r="E87" s="1" t="str">
        <f>VLOOKUP(D87,'MASTER DIVISION'!$B:$C,2,FALSE)</f>
        <v>20221122003</v>
      </c>
      <c r="F87" s="369" t="str">
        <f t="shared" si="39"/>
        <v>Memastikan keakuratan transaksi pemindahbukuan bankKantor Cabang Pembantu Kelas 1 atau 2</v>
      </c>
      <c r="G87" s="369" t="str">
        <f t="shared" si="33"/>
        <v xml:space="preserve">INSERT INTO `hr_kpi_group_division` (`KPI_GROUP_DIVISION_ID`, `KPI_GROUP_ID`, `DIVISION_ID`) VALUES ('2022205030212', '20220400478', '20221122003'); </v>
      </c>
    </row>
    <row r="88" spans="1:7" ht="14.25" customHeight="1" x14ac:dyDescent="0.25">
      <c r="A88" s="413">
        <f t="shared" si="34"/>
        <v>2022205030213</v>
      </c>
      <c r="B88" s="404" t="s">
        <v>4155</v>
      </c>
      <c r="C88" s="2">
        <f>VLOOKUP(B88,'KPI GROUP TUGAS POKOK'!$C:$D,2,FALSE)</f>
        <v>20220400479</v>
      </c>
      <c r="D88" s="370" t="s">
        <v>4142</v>
      </c>
      <c r="E88" s="1" t="str">
        <f>VLOOKUP(D88,'MASTER DIVISION'!$B:$C,2,FALSE)</f>
        <v>20221122003</v>
      </c>
      <c r="F88" s="369" t="str">
        <f t="shared" si="39"/>
        <v>Memastikan close system pada kantor cabang pembantu secara efektif dan efisien  Kantor Cabang Pembantu Kelas 1 atau 2</v>
      </c>
      <c r="G88" s="369" t="str">
        <f t="shared" si="33"/>
        <v xml:space="preserve">INSERT INTO `hr_kpi_group_division` (`KPI_GROUP_DIVISION_ID`, `KPI_GROUP_ID`, `DIVISION_ID`) VALUES ('2022205030213', '20220400479', '20221122003'); </v>
      </c>
    </row>
    <row r="89" spans="1:7" ht="14.25" customHeight="1" x14ac:dyDescent="0.25">
      <c r="A89" s="413">
        <f t="shared" si="34"/>
        <v>2022205030214</v>
      </c>
      <c r="B89" s="554" t="s">
        <v>684</v>
      </c>
      <c r="C89" s="2">
        <f>VLOOKUP(B89,'KPI GROUP TUGAS POKOK'!$C:$D,2,FALSE)</f>
        <v>20220400480</v>
      </c>
      <c r="D89" s="370" t="s">
        <v>4142</v>
      </c>
      <c r="E89" s="1" t="str">
        <f>VLOOKUP(D89,'MASTER DIVISION'!$B:$C,2,FALSE)</f>
        <v>20221122003</v>
      </c>
      <c r="F89" s="369" t="str">
        <f t="shared" si="39"/>
        <v>Mengoptimalkan pengelolaan inventaris kantor cabang pembantuKantor Cabang Pembantu Kelas 1 atau 2</v>
      </c>
      <c r="G89" s="369" t="str">
        <f t="shared" si="33"/>
        <v xml:space="preserve">INSERT INTO `hr_kpi_group_division` (`KPI_GROUP_DIVISION_ID`, `KPI_GROUP_ID`, `DIVISION_ID`) VALUES ('2022205030214', '20220400480', '20221122003'); </v>
      </c>
    </row>
    <row r="90" spans="1:7" ht="14.25" customHeight="1" x14ac:dyDescent="0.25">
      <c r="A90" s="413">
        <f t="shared" si="34"/>
        <v>2022205030215</v>
      </c>
      <c r="B90" s="565" t="s">
        <v>686</v>
      </c>
      <c r="C90" s="2">
        <f>VLOOKUP(B90,'KPI GROUP TUGAS POKOK'!$C:$D,2,FALSE)</f>
        <v>20220400481</v>
      </c>
      <c r="D90" s="370" t="s">
        <v>4142</v>
      </c>
      <c r="E90" s="1" t="str">
        <f>VLOOKUP(D90,'MASTER DIVISION'!$B:$C,2,FALSE)</f>
        <v>20221122003</v>
      </c>
      <c r="F90" s="369" t="str">
        <f t="shared" si="39"/>
        <v>Memastikan pemberian kredit bank sesuai dengan ketentuan Kantor Cabang Pembantu Kelas 1 atau 2</v>
      </c>
      <c r="G90" s="369" t="str">
        <f t="shared" si="33"/>
        <v xml:space="preserve">INSERT INTO `hr_kpi_group_division` (`KPI_GROUP_DIVISION_ID`, `KPI_GROUP_ID`, `DIVISION_ID`) VALUES ('2022205030215', '20220400481', '20221122003'); </v>
      </c>
    </row>
    <row r="91" spans="1:7" ht="14.25" customHeight="1" x14ac:dyDescent="0.25">
      <c r="A91" s="413">
        <f t="shared" si="34"/>
        <v>2022205030216</v>
      </c>
      <c r="B91" s="344" t="s">
        <v>688</v>
      </c>
      <c r="C91" s="2">
        <f>VLOOKUP(B91,'KPI GROUP TUGAS POKOK'!$C:$D,2,FALSE)</f>
        <v>20220400482</v>
      </c>
      <c r="D91" s="370" t="s">
        <v>4142</v>
      </c>
      <c r="E91" s="1" t="str">
        <f>VLOOKUP(D91,'MASTER DIVISION'!$B:$C,2,FALSE)</f>
        <v>20221122003</v>
      </c>
      <c r="F91" s="369" t="str">
        <f t="shared" ref="F91:F93" si="40">_xlfn.CONCAT(B91,D91)</f>
        <v>Memastikan keakuratan sistem operasional bank di kantor cabang pembantuKantor Cabang Pembantu Kelas 1 atau 2</v>
      </c>
      <c r="G91" s="369" t="str">
        <f t="shared" si="33"/>
        <v xml:space="preserve">INSERT INTO `hr_kpi_group_division` (`KPI_GROUP_DIVISION_ID`, `KPI_GROUP_ID`, `DIVISION_ID`) VALUES ('2022205030216', '20220400482', '20221122003'); </v>
      </c>
    </row>
    <row r="92" spans="1:7" ht="14.25" customHeight="1" x14ac:dyDescent="0.25">
      <c r="A92" s="413">
        <f t="shared" si="34"/>
        <v>2022205030217</v>
      </c>
      <c r="B92" s="487" t="s">
        <v>804</v>
      </c>
      <c r="C92" s="2">
        <f>VLOOKUP(B92,'KPI GROUP TUGAS POKOK'!$C:$D,2,FALSE)</f>
        <v>20220400620</v>
      </c>
      <c r="D92" s="370" t="s">
        <v>4142</v>
      </c>
      <c r="E92" s="1" t="str">
        <f>VLOOKUP(D92,'MASTER DIVISION'!$B:$C,2,FALSE)</f>
        <v>20221122003</v>
      </c>
      <c r="F92" s="369" t="str">
        <f t="shared" si="40"/>
        <v>Memastikan keaslian uang Rupiah  dalam melakukan transaksi keuangandengan nasabahKantor Cabang Pembantu Kelas 1 atau 2</v>
      </c>
      <c r="G92" s="369" t="str">
        <f t="shared" si="33"/>
        <v xml:space="preserve">INSERT INTO `hr_kpi_group_division` (`KPI_GROUP_DIVISION_ID`, `KPI_GROUP_ID`, `DIVISION_ID`) VALUES ('2022205030217', '20220400620', '20221122003'); </v>
      </c>
    </row>
    <row r="93" spans="1:7" ht="14.25" customHeight="1" x14ac:dyDescent="0.25">
      <c r="A93" s="413">
        <f t="shared" si="34"/>
        <v>2022205030218</v>
      </c>
      <c r="B93" s="518" t="s">
        <v>674</v>
      </c>
      <c r="C93" s="2">
        <f>VLOOKUP(B93,'KPI GROUP TUGAS POKOK'!$C:$D,2,FALSE)</f>
        <v>20220400475</v>
      </c>
      <c r="D93" s="370" t="s">
        <v>4142</v>
      </c>
      <c r="E93" s="1" t="str">
        <f>VLOOKUP(D93,'MASTER DIVISION'!$B:$C,2,FALSE)</f>
        <v>20221122003</v>
      </c>
      <c r="F93" s="369" t="str">
        <f t="shared" si="40"/>
        <v>Mengoptimalkan pengelolaan dana pihak ketiga nasabah di gerai/  samsat secara optimal dan akuratKantor Cabang Pembantu Kelas 1 atau 2</v>
      </c>
      <c r="G93" s="369" t="str">
        <f t="shared" si="33"/>
        <v xml:space="preserve">INSERT INTO `hr_kpi_group_division` (`KPI_GROUP_DIVISION_ID`, `KPI_GROUP_ID`, `DIVISION_ID`) VALUES ('2022205030218', '20220400475', '20221122003'); </v>
      </c>
    </row>
    <row r="94" spans="1:7" ht="14.25" customHeight="1" x14ac:dyDescent="0.25">
      <c r="A94" s="413">
        <f t="shared" si="34"/>
        <v>2022205030219</v>
      </c>
      <c r="B94" s="379" t="s">
        <v>4157</v>
      </c>
      <c r="C94" s="2">
        <f>VLOOKUP(B94,'KPI GROUP TUGAS POKOK'!$C:$D,2,FALSE)</f>
        <v>20220400483</v>
      </c>
      <c r="D94" s="370" t="s">
        <v>4142</v>
      </c>
      <c r="E94" s="1" t="str">
        <f>VLOOKUP(D94,'MASTER DIVISION'!$B:$C,2,FALSE)</f>
        <v>20221122003</v>
      </c>
      <c r="F94" s="369" t="str">
        <f t="shared" ref="F94:F95" si="41">_xlfn.CONCAT(B94,D94)</f>
        <v>Memastikan pengelolaan transaksi harian Kantor Kas secara prudent dan akurat (look inside)Kantor Cabang Pembantu Kelas 1 atau 2</v>
      </c>
      <c r="G94" s="369" t="str">
        <f t="shared" si="33"/>
        <v xml:space="preserve">INSERT INTO `hr_kpi_group_division` (`KPI_GROUP_DIVISION_ID`, `KPI_GROUP_ID`, `DIVISION_ID`) VALUES ('2022205030219', '20220400483', '20221122003'); </v>
      </c>
    </row>
    <row r="95" spans="1:7" ht="14.25" customHeight="1" x14ac:dyDescent="0.25">
      <c r="A95" s="413">
        <f t="shared" si="34"/>
        <v>2022205030220</v>
      </c>
      <c r="B95" s="566" t="s">
        <v>4158</v>
      </c>
      <c r="C95" s="2">
        <f>VLOOKUP(B95,'KPI GROUP TUGAS POKOK'!$C:$D,2,FALSE)</f>
        <v>20220400484</v>
      </c>
      <c r="D95" s="370" t="s">
        <v>4142</v>
      </c>
      <c r="E95" s="1" t="str">
        <f>VLOOKUP(D95,'MASTER DIVISION'!$B:$C,2,FALSE)</f>
        <v>20221122003</v>
      </c>
      <c r="F95" s="369" t="str">
        <f t="shared" si="41"/>
        <v>Memastikan penerapan program APU &amp; PPT secara optimal (look inside)Kantor Cabang Pembantu Kelas 1 atau 2</v>
      </c>
      <c r="G95" s="369" t="str">
        <f t="shared" si="33"/>
        <v xml:space="preserve">INSERT INTO `hr_kpi_group_division` (`KPI_GROUP_DIVISION_ID`, `KPI_GROUP_ID`, `DIVISION_ID`) VALUES ('2022205030220', '20220400484', '20221122003'); </v>
      </c>
    </row>
    <row r="96" spans="1:7" ht="14.25" customHeight="1" x14ac:dyDescent="0.25">
      <c r="A96" s="413">
        <f t="shared" si="34"/>
        <v>2022205030221</v>
      </c>
      <c r="B96" s="488" t="s">
        <v>646</v>
      </c>
      <c r="C96" s="2">
        <f>VLOOKUP(B96,'KPI GROUP TUGAS POKOK'!$C:$D,2,FALSE)</f>
        <v>20220400461</v>
      </c>
      <c r="D96" s="370" t="s">
        <v>4159</v>
      </c>
      <c r="E96" s="1" t="str">
        <f>VLOOKUP(D96,'MASTER DIVISION'!$B:$C,2,FALSE)</f>
        <v>20221122004</v>
      </c>
      <c r="F96" s="369" t="str">
        <f t="shared" ref="F96:F97" si="42">_xlfn.CONCAT(B96,D96)</f>
        <v>Mengoptimalkan operasional pemasaran produk kreditKantor Cabang Pembantu Kelas 3 atau 4</v>
      </c>
      <c r="G96" s="369" t="str">
        <f t="shared" si="33"/>
        <v xml:space="preserve">INSERT INTO `hr_kpi_group_division` (`KPI_GROUP_DIVISION_ID`, `KPI_GROUP_ID`, `DIVISION_ID`) VALUES ('2022205030221', '20220400461', '20221122004'); </v>
      </c>
    </row>
    <row r="97" spans="1:7" ht="14.25" customHeight="1" x14ac:dyDescent="0.25">
      <c r="A97" s="413">
        <f t="shared" si="34"/>
        <v>2022205030222</v>
      </c>
      <c r="B97" s="488" t="s">
        <v>330</v>
      </c>
      <c r="C97" s="2">
        <f>VLOOKUP(B97,'KPI GROUP TUGAS POKOK'!$C:$D,2,FALSE)</f>
        <v>20220400611</v>
      </c>
      <c r="D97" s="370" t="s">
        <v>4159</v>
      </c>
      <c r="E97" s="1" t="str">
        <f>VLOOKUP(D97,'MASTER DIVISION'!$B:$C,2,FALSE)</f>
        <v>20221122004</v>
      </c>
      <c r="F97" s="369" t="str">
        <f t="shared" si="42"/>
        <v>Mengoptimalkan operasional pemasaran produk dana dan jasaKantor Cabang Pembantu Kelas 3 atau 4</v>
      </c>
      <c r="G97" s="369" t="str">
        <f t="shared" si="33"/>
        <v xml:space="preserve">INSERT INTO `hr_kpi_group_division` (`KPI_GROUP_DIVISION_ID`, `KPI_GROUP_ID`, `DIVISION_ID`) VALUES ('2022205030222', '20220400611', '20221122004'); </v>
      </c>
    </row>
    <row r="98" spans="1:7" ht="14.25" customHeight="1" x14ac:dyDescent="0.25">
      <c r="A98" s="413">
        <f t="shared" si="34"/>
        <v>2022205030223</v>
      </c>
      <c r="B98" s="551" t="s">
        <v>332</v>
      </c>
      <c r="C98" s="2">
        <f>VLOOKUP(B98,'KPI GROUP TUGAS POKOK'!$C:$D,2,FALSE)</f>
        <v>20220400612</v>
      </c>
      <c r="D98" s="370" t="s">
        <v>4159</v>
      </c>
      <c r="E98" s="1" t="str">
        <f>VLOOKUP(D98,'MASTER DIVISION'!$B:$C,2,FALSE)</f>
        <v>20221122004</v>
      </c>
      <c r="F98" s="369" t="str">
        <f t="shared" ref="F98:F99" si="43">_xlfn.CONCAT(B98,D98)</f>
        <v>Mengoptimalkan aktivitas bidang perkreditan di Kantor CabangKantor Cabang Pembantu Kelas 3 atau 4</v>
      </c>
      <c r="G98" s="369" t="str">
        <f t="shared" si="33"/>
        <v xml:space="preserve">INSERT INTO `hr_kpi_group_division` (`KPI_GROUP_DIVISION_ID`, `KPI_GROUP_ID`, `DIVISION_ID`) VALUES ('2022205030223', '20220400612', '20221122004'); </v>
      </c>
    </row>
    <row r="99" spans="1:7" ht="14.25" customHeight="1" x14ac:dyDescent="0.25">
      <c r="A99" s="413">
        <f t="shared" si="34"/>
        <v>2022205030224</v>
      </c>
      <c r="B99" s="402" t="s">
        <v>648</v>
      </c>
      <c r="C99" s="2">
        <f>VLOOKUP(B99,'KPI GROUP TUGAS POKOK'!$C:$D,2,FALSE)</f>
        <v>20220400462</v>
      </c>
      <c r="D99" s="370" t="s">
        <v>4159</v>
      </c>
      <c r="E99" s="1" t="str">
        <f>VLOOKUP(D99,'MASTER DIVISION'!$B:$C,2,FALSE)</f>
        <v>20221122004</v>
      </c>
      <c r="F99" s="369" t="str">
        <f t="shared" si="43"/>
        <v>Mengoptimalkan pemantauan kualitas penyaluran kredit Kantor Cabang Pembantu Kelas 3 atau 4</v>
      </c>
      <c r="G99" s="369" t="str">
        <f t="shared" si="33"/>
        <v xml:space="preserve">INSERT INTO `hr_kpi_group_division` (`KPI_GROUP_DIVISION_ID`, `KPI_GROUP_ID`, `DIVISION_ID`) VALUES ('2022205030224', '20220400462', '20221122004'); </v>
      </c>
    </row>
    <row r="100" spans="1:7" ht="14.25" customHeight="1" x14ac:dyDescent="0.25">
      <c r="A100" s="413">
        <f t="shared" si="34"/>
        <v>2022205030225</v>
      </c>
      <c r="B100" s="568" t="s">
        <v>352</v>
      </c>
      <c r="C100" s="2">
        <f>VLOOKUP(B100,'KPI GROUP TUGAS POKOK'!$C:$D,2,FALSE)</f>
        <v>20220400625</v>
      </c>
      <c r="D100" s="370" t="s">
        <v>4159</v>
      </c>
      <c r="E100" s="1" t="str">
        <f>VLOOKUP(D100,'MASTER DIVISION'!$B:$C,2,FALSE)</f>
        <v>20221122004</v>
      </c>
      <c r="F100" s="369" t="str">
        <f t="shared" ref="F100:F102" si="44">_xlfn.CONCAT(B100,D100)</f>
        <v>Meningkatkan pertumbuhan kartuKantor Cabang Pembantu Kelas 3 atau 4</v>
      </c>
      <c r="G100" s="369" t="str">
        <f t="shared" si="33"/>
        <v xml:space="preserve">INSERT INTO `hr_kpi_group_division` (`KPI_GROUP_DIVISION_ID`, `KPI_GROUP_ID`, `DIVISION_ID`) VALUES ('2022205030225', '20220400625', '20221122004'); </v>
      </c>
    </row>
    <row r="101" spans="1:7" ht="14.25" customHeight="1" x14ac:dyDescent="0.25">
      <c r="A101" s="413">
        <f t="shared" si="34"/>
        <v>2022205030226</v>
      </c>
      <c r="B101" s="497" t="s">
        <v>354</v>
      </c>
      <c r="C101" s="2">
        <f>VLOOKUP(B101,'KPI GROUP TUGAS POKOK'!$C:$D,2,FALSE)</f>
        <v>20220400626</v>
      </c>
      <c r="D101" s="370" t="s">
        <v>4159</v>
      </c>
      <c r="E101" s="1" t="str">
        <f>VLOOKUP(D101,'MASTER DIVISION'!$B:$C,2,FALSE)</f>
        <v>20221122004</v>
      </c>
      <c r="F101" s="369" t="str">
        <f t="shared" si="44"/>
        <v>Mengoptimalkan aktivitas bidang dana dan jasa di Kantor CabangKantor Cabang Pembantu Kelas 3 atau 4</v>
      </c>
      <c r="G101" s="369" t="str">
        <f t="shared" si="33"/>
        <v xml:space="preserve">INSERT INTO `hr_kpi_group_division` (`KPI_GROUP_DIVISION_ID`, `KPI_GROUP_ID`, `DIVISION_ID`) VALUES ('2022205030226', '20220400626', '20221122004'); </v>
      </c>
    </row>
    <row r="102" spans="1:7" ht="14.25" customHeight="1" x14ac:dyDescent="0.25">
      <c r="A102" s="413">
        <f t="shared" si="34"/>
        <v>2022205030227</v>
      </c>
      <c r="B102" s="491" t="s">
        <v>4106</v>
      </c>
      <c r="C102" s="2">
        <f>VLOOKUP(B102,'KPI GROUP TUGAS POKOK'!$C:$D,2,FALSE)</f>
        <v>20220400466</v>
      </c>
      <c r="D102" s="370" t="s">
        <v>4159</v>
      </c>
      <c r="E102" s="1" t="str">
        <f>VLOOKUP(D102,'MASTER DIVISION'!$B:$C,2,FALSE)</f>
        <v>20221122004</v>
      </c>
      <c r="F102" s="369" t="str">
        <f t="shared" si="44"/>
        <v>Mengoptimalkan aktivitas cross selling atas produk DPK bankKantor Cabang Pembantu Kelas 3 atau 4</v>
      </c>
      <c r="G102" s="369" t="str">
        <f t="shared" si="33"/>
        <v xml:space="preserve">INSERT INTO `hr_kpi_group_division` (`KPI_GROUP_DIVISION_ID`, `KPI_GROUP_ID`, `DIVISION_ID`) VALUES ('2022205030227', '20220400466', '20221122004'); </v>
      </c>
    </row>
    <row r="103" spans="1:7" ht="14.25" customHeight="1" x14ac:dyDescent="0.25">
      <c r="A103" s="413">
        <f t="shared" si="34"/>
        <v>2022205030228</v>
      </c>
      <c r="B103" s="379" t="s">
        <v>4157</v>
      </c>
      <c r="C103" s="2">
        <f>VLOOKUP(B103,'KPI GROUP TUGAS POKOK'!$C:$D,2,FALSE)</f>
        <v>20220400483</v>
      </c>
      <c r="D103" s="370" t="s">
        <v>4159</v>
      </c>
      <c r="E103" s="1" t="str">
        <f>VLOOKUP(D103,'MASTER DIVISION'!$B:$C,2,FALSE)</f>
        <v>20221122004</v>
      </c>
      <c r="F103" s="369" t="str">
        <f t="shared" ref="F103:F104" si="45">_xlfn.CONCAT(B103,D103)</f>
        <v>Memastikan pengelolaan transaksi harian Kantor Kas secara prudent dan akurat (look inside)Kantor Cabang Pembantu Kelas 3 atau 4</v>
      </c>
      <c r="G103" s="369" t="str">
        <f t="shared" si="33"/>
        <v xml:space="preserve">INSERT INTO `hr_kpi_group_division` (`KPI_GROUP_DIVISION_ID`, `KPI_GROUP_ID`, `DIVISION_ID`) VALUES ('2022205030228', '20220400483', '20221122004'); </v>
      </c>
    </row>
    <row r="104" spans="1:7" ht="14.25" customHeight="1" x14ac:dyDescent="0.25">
      <c r="A104" s="413">
        <f t="shared" si="34"/>
        <v>2022205030229</v>
      </c>
      <c r="B104" s="566" t="s">
        <v>4158</v>
      </c>
      <c r="C104" s="2">
        <f>VLOOKUP(B104,'KPI GROUP TUGAS POKOK'!$C:$D,2,FALSE)</f>
        <v>20220400484</v>
      </c>
      <c r="D104" s="370" t="s">
        <v>4159</v>
      </c>
      <c r="E104" s="1" t="str">
        <f>VLOOKUP(D104,'MASTER DIVISION'!$B:$C,2,FALSE)</f>
        <v>20221122004</v>
      </c>
      <c r="F104" s="369" t="str">
        <f t="shared" si="45"/>
        <v>Memastikan penerapan program APU &amp; PPT secara optimal (look inside)Kantor Cabang Pembantu Kelas 3 atau 4</v>
      </c>
      <c r="G104" s="369" t="str">
        <f t="shared" si="33"/>
        <v xml:space="preserve">INSERT INTO `hr_kpi_group_division` (`KPI_GROUP_DIVISION_ID`, `KPI_GROUP_ID`, `DIVISION_ID`) VALUES ('2022205030229', '20220400484', '20221122004'); </v>
      </c>
    </row>
    <row r="105" spans="1:7" ht="14.25" customHeight="1" x14ac:dyDescent="0.25">
      <c r="B105" s="571"/>
    </row>
    <row r="106" spans="1:7" ht="14.25" customHeight="1" x14ac:dyDescent="0.25"/>
    <row r="107" spans="1:7" ht="14.25" customHeight="1" x14ac:dyDescent="0.25"/>
    <row r="108" spans="1:7" ht="14.25" customHeight="1" x14ac:dyDescent="0.25"/>
    <row r="109" spans="1:7" ht="14.25" customHeight="1" x14ac:dyDescent="0.25"/>
    <row r="110" spans="1:7" ht="14.25" customHeight="1" x14ac:dyDescent="0.25"/>
    <row r="111" spans="1:7" ht="14.25" customHeight="1" x14ac:dyDescent="0.25"/>
    <row r="112" spans="1:7"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phoneticPr fontId="26" type="noConversion"/>
  <conditionalFormatting sqref="F1:F1048576">
    <cfRule type="duplicateValues" dxfId="3" priority="1"/>
  </conditionalFormatting>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9BE0-C4DF-422D-8C38-B7E845960271}">
  <sheetPr>
    <tabColor theme="9"/>
  </sheetPr>
  <dimension ref="A1:K1000"/>
  <sheetViews>
    <sheetView zoomScale="118" workbookViewId="0">
      <selection activeCell="G2" sqref="G2:G60"/>
    </sheetView>
  </sheetViews>
  <sheetFormatPr defaultColWidth="14.42578125" defaultRowHeight="15" customHeight="1" x14ac:dyDescent="0.25"/>
  <cols>
    <col min="1" max="1" width="23.28515625" bestFit="1" customWidth="1"/>
    <col min="2" max="2" width="34.85546875" bestFit="1" customWidth="1"/>
    <col min="3" max="3" width="16.140625" customWidth="1"/>
    <col min="4" max="4" width="21.7109375" bestFit="1" customWidth="1"/>
    <col min="5" max="5" width="19.28515625" bestFit="1" customWidth="1"/>
    <col min="6" max="6" width="31.5703125" customWidth="1"/>
    <col min="7" max="7" width="10.140625" customWidth="1"/>
    <col min="8" max="11" width="8.7109375" customWidth="1"/>
  </cols>
  <sheetData>
    <row r="1" spans="1:11" ht="14.25" customHeight="1" x14ac:dyDescent="0.25">
      <c r="A1" s="6" t="s">
        <v>2121</v>
      </c>
      <c r="B1" s="4" t="s">
        <v>2122</v>
      </c>
      <c r="C1" s="156" t="s">
        <v>10</v>
      </c>
      <c r="D1" s="4" t="s">
        <v>2123</v>
      </c>
      <c r="E1" s="156" t="s">
        <v>2124</v>
      </c>
      <c r="F1" s="127" t="s">
        <v>1965</v>
      </c>
    </row>
    <row r="2" spans="1:11" ht="14.25" customHeight="1" x14ac:dyDescent="0.25">
      <c r="A2" s="413">
        <f>MAX('MAPPING GROUP TO POSITION TUGAS'!A:A)+1</f>
        <v>202205021124</v>
      </c>
      <c r="B2" s="343" t="s">
        <v>766</v>
      </c>
      <c r="C2" s="2">
        <f>VLOOKUP(B2,'KPI GROUP TUGAS Ad-hoc'!$C:$D,2,FALSE)</f>
        <v>20220400680</v>
      </c>
      <c r="D2" s="370" t="s">
        <v>2247</v>
      </c>
      <c r="E2" s="1" t="str">
        <f>VLOOKUP(D2,'MASTER POSITION'!$A:$B,2,FALSE)</f>
        <v>37098</v>
      </c>
      <c r="F2" s="369" t="str">
        <f>_xlfn.CONCAT(B2,D2)</f>
        <v>Mengembangkan produk kredit RMK untuk memenuhi permintaan pasarKepala Bagian Kredit Retail, Mikro &amp;  Konsumer</v>
      </c>
      <c r="G2" s="369" t="str">
        <f>"INSERT INTO `hr_kpi_group_position` (`KPI_GROUP_POSITION_ID`, `KPI_GROUP_ID`, `POSITION_ID`) VALUES ('"&amp;A2&amp;"', '"&amp;C2&amp;"', '"&amp;E2&amp;"'); "</f>
        <v xml:space="preserve">INSERT INTO `hr_kpi_group_position` (`KPI_GROUP_POSITION_ID`, `KPI_GROUP_ID`, `POSITION_ID`) VALUES ('202205021124', '20220400680', '37098'); </v>
      </c>
    </row>
    <row r="3" spans="1:11" ht="14.25" customHeight="1" x14ac:dyDescent="0.25">
      <c r="A3" s="413">
        <f>A2 +1</f>
        <v>202205021125</v>
      </c>
      <c r="B3" s="343" t="s">
        <v>92</v>
      </c>
      <c r="C3" s="2">
        <f>VLOOKUP(B3,'KPI GROUP TUGAS Ad-hoc'!$C:$D,2,FALSE)</f>
        <v>20220400682</v>
      </c>
      <c r="D3" s="370" t="s">
        <v>2258</v>
      </c>
      <c r="E3" s="1" t="str">
        <f>VLOOKUP(D3,'MASTER POSITION'!$A:$B,2,FALSE)</f>
        <v>504404597099116416</v>
      </c>
      <c r="F3" s="369" t="str">
        <f t="shared" ref="F3:F6" si="0">_xlfn.CONCAT(B3,D3)</f>
        <v>Mengoptimalkan mitigasi pencegahan dan pengendalian Covid-19 Kepala Divisi Manajemen Resiko</v>
      </c>
      <c r="G3" s="369" t="str">
        <f t="shared" ref="G3:G60" si="1">"INSERT INTO `hr_kpi_group_position` (`KPI_GROUP_POSITION_ID`, `KPI_GROUP_ID`, `POSITION_ID`) VALUES ('"&amp;A3&amp;"', '"&amp;C3&amp;"', '"&amp;E3&amp;"'); "</f>
        <v xml:space="preserve">INSERT INTO `hr_kpi_group_position` (`KPI_GROUP_POSITION_ID`, `KPI_GROUP_ID`, `POSITION_ID`) VALUES ('202205021125', '20220400682', '504404597099116416'); </v>
      </c>
    </row>
    <row r="4" spans="1:11" ht="14.25" customHeight="1" x14ac:dyDescent="0.25">
      <c r="A4" s="413">
        <f t="shared" ref="A4:A60" si="2">A3 +1</f>
        <v>202205021126</v>
      </c>
      <c r="B4" s="343" t="s">
        <v>92</v>
      </c>
      <c r="C4" s="2">
        <f>VLOOKUP(B4,'KPI GROUP TUGAS Ad-hoc'!$C:$D,2,FALSE)</f>
        <v>20220400682</v>
      </c>
      <c r="D4" s="370" t="s">
        <v>2274</v>
      </c>
      <c r="E4" s="1" t="str">
        <f>VLOOKUP(D4,'MASTER POSITION'!$A:$B,2,FALSE)</f>
        <v>504404609734016406</v>
      </c>
      <c r="F4" s="369" t="str">
        <f t="shared" si="0"/>
        <v>Mengoptimalkan mitigasi pencegahan dan pengendalian Covid-19 Kepala Bagian Pengendalian Risiko</v>
      </c>
      <c r="G4" s="369" t="str">
        <f t="shared" si="1"/>
        <v xml:space="preserve">INSERT INTO `hr_kpi_group_position` (`KPI_GROUP_POSITION_ID`, `KPI_GROUP_ID`, `POSITION_ID`) VALUES ('202205021126', '20220400682', '504404609734016406'); </v>
      </c>
    </row>
    <row r="5" spans="1:11" ht="14.25" customHeight="1" x14ac:dyDescent="0.25">
      <c r="A5" s="413">
        <f t="shared" si="2"/>
        <v>202205021127</v>
      </c>
      <c r="B5" s="343" t="s">
        <v>92</v>
      </c>
      <c r="C5" s="2">
        <f>VLOOKUP(B5,'KPI GROUP TUGAS Ad-hoc'!$C:$D,2,FALSE)</f>
        <v>20220400682</v>
      </c>
      <c r="D5" s="370" t="s">
        <v>2281</v>
      </c>
      <c r="E5" s="1" t="str">
        <f>VLOOKUP(D5,'MASTER POSITION'!$A:$B,2,FALSE)</f>
        <v>504404609734300495</v>
      </c>
      <c r="F5" s="369" t="str">
        <f t="shared" si="0"/>
        <v>Mengoptimalkan mitigasi pencegahan dan pengendalian Covid-19 Officer Pengendalian Risiko Operasional dan Risiko Lainnya</v>
      </c>
      <c r="G5" s="369" t="str">
        <f t="shared" si="1"/>
        <v xml:space="preserve">INSERT INTO `hr_kpi_group_position` (`KPI_GROUP_POSITION_ID`, `KPI_GROUP_ID`, `POSITION_ID`) VALUES ('202205021127', '20220400682', '504404609734300495'); </v>
      </c>
    </row>
    <row r="6" spans="1:11" ht="14.25" customHeight="1" x14ac:dyDescent="0.25">
      <c r="A6" s="413">
        <f t="shared" si="2"/>
        <v>202205021128</v>
      </c>
      <c r="B6" s="343" t="s">
        <v>734</v>
      </c>
      <c r="C6" s="2">
        <f>VLOOKUP(B6,'KPI GROUP TUGAS Ad-hoc'!$C:$D,2,FALSE)</f>
        <v>20220400664</v>
      </c>
      <c r="D6" s="370" t="s">
        <v>2992</v>
      </c>
      <c r="E6" s="1" t="str">
        <f>VLOOKUP(D6,'MASTER POSITION'!$A:$B,2,FALSE)</f>
        <v>504404597098844825</v>
      </c>
      <c r="F6" s="369" t="str">
        <f t="shared" si="0"/>
        <v>Mengoptimalkan rencana korporasi : penerbitan surat berharga (usulan #1)Kepala Divisi Treasury</v>
      </c>
      <c r="G6" s="369" t="str">
        <f t="shared" si="1"/>
        <v xml:space="preserve">INSERT INTO `hr_kpi_group_position` (`KPI_GROUP_POSITION_ID`, `KPI_GROUP_ID`, `POSITION_ID`) VALUES ('202205021128', '20220400664', '504404597098844825'); </v>
      </c>
    </row>
    <row r="7" spans="1:11" ht="14.25" customHeight="1" x14ac:dyDescent="0.25">
      <c r="A7" s="413">
        <f t="shared" si="2"/>
        <v>202205021129</v>
      </c>
      <c r="B7" s="423" t="s">
        <v>736</v>
      </c>
      <c r="C7" s="2">
        <f>VLOOKUP(B7,'KPI GROUP TUGAS Ad-hoc'!$C:$D,2,FALSE)</f>
        <v>20220400665</v>
      </c>
      <c r="D7" s="370" t="s">
        <v>2992</v>
      </c>
      <c r="E7" s="1" t="str">
        <f>VLOOKUP(D7,'MASTER POSITION'!$A:$B,2,FALSE)</f>
        <v>504404597098844825</v>
      </c>
      <c r="F7" s="369" t="str">
        <f>_xlfn.CONCAT(B7,D7)</f>
        <v>Meningkatkan aktivitas bisnis treasury (Usulan #2)Kepala Divisi Treasury</v>
      </c>
      <c r="G7" s="369" t="str">
        <f t="shared" si="1"/>
        <v xml:space="preserve">INSERT INTO `hr_kpi_group_position` (`KPI_GROUP_POSITION_ID`, `KPI_GROUP_ID`, `POSITION_ID`) VALUES ('202205021129', '20220400665', '504404597098844825'); </v>
      </c>
      <c r="J7" s="127"/>
      <c r="K7" s="2" t="s">
        <v>2126</v>
      </c>
    </row>
    <row r="8" spans="1:11" ht="14.25" customHeight="1" x14ac:dyDescent="0.25">
      <c r="A8" s="413">
        <f t="shared" si="2"/>
        <v>202205021130</v>
      </c>
      <c r="B8" s="343" t="s">
        <v>108</v>
      </c>
      <c r="C8" s="2">
        <f>VLOOKUP(B8,'KPI GROUP TUGAS Ad-hoc'!$C:$D,2,FALSE)</f>
        <v>20220400683</v>
      </c>
      <c r="D8" s="370" t="s">
        <v>2992</v>
      </c>
      <c r="E8" s="1" t="str">
        <f>VLOOKUP(D8,'MASTER POSITION'!$A:$B,2,FALSE)</f>
        <v>504404597098844825</v>
      </c>
      <c r="F8" s="369" t="str">
        <f t="shared" ref="F8:F9" si="3">_xlfn.CONCAT(B8,D8)</f>
        <v>Mengoptimalkan rencana korporasi : penerbitan surat berhargaKepala Divisi Treasury</v>
      </c>
      <c r="G8" s="369" t="str">
        <f t="shared" si="1"/>
        <v xml:space="preserve">INSERT INTO `hr_kpi_group_position` (`KPI_GROUP_POSITION_ID`, `KPI_GROUP_ID`, `POSITION_ID`) VALUES ('202205021130', '20220400683', '504404597098844825'); </v>
      </c>
      <c r="J8" s="94"/>
      <c r="K8" s="2" t="s">
        <v>2120</v>
      </c>
    </row>
    <row r="9" spans="1:11" ht="14.25" customHeight="1" x14ac:dyDescent="0.25">
      <c r="A9" s="413">
        <f t="shared" si="2"/>
        <v>202205021131</v>
      </c>
      <c r="B9" s="423" t="s">
        <v>110</v>
      </c>
      <c r="C9" s="2">
        <f>VLOOKUP(B9,'KPI GROUP TUGAS Ad-hoc'!$C:$D,2,FALSE)</f>
        <v>20220400684</v>
      </c>
      <c r="D9" s="370" t="s">
        <v>2992</v>
      </c>
      <c r="E9" s="1" t="str">
        <f>VLOOKUP(D9,'MASTER POSITION'!$A:$B,2,FALSE)</f>
        <v>504404597098844825</v>
      </c>
      <c r="F9" s="369" t="str">
        <f t="shared" si="3"/>
        <v>Meningkatkan aktivitas bisnis treasuryKepala Divisi Treasury</v>
      </c>
      <c r="G9" s="369" t="str">
        <f t="shared" si="1"/>
        <v xml:space="preserve">INSERT INTO `hr_kpi_group_position` (`KPI_GROUP_POSITION_ID`, `KPI_GROUP_ID`, `POSITION_ID`) VALUES ('202205021131', '20220400684', '504404597098844825'); </v>
      </c>
      <c r="J9" s="156"/>
      <c r="K9" s="2" t="s">
        <v>2112</v>
      </c>
    </row>
    <row r="10" spans="1:11" ht="14.25" customHeight="1" x14ac:dyDescent="0.25">
      <c r="A10" s="413">
        <f t="shared" si="2"/>
        <v>202205021132</v>
      </c>
      <c r="B10" s="343" t="s">
        <v>108</v>
      </c>
      <c r="C10" s="2">
        <f>VLOOKUP(B10,'KPI GROUP TUGAS Ad-hoc'!$C:$D,2,FALSE)</f>
        <v>20220400683</v>
      </c>
      <c r="D10" s="370" t="s">
        <v>3355</v>
      </c>
      <c r="E10" s="1" t="str">
        <f>VLOOKUP(D10,'MASTER POSITION'!$A:$B,2,FALSE)</f>
        <v>504404768937557309</v>
      </c>
      <c r="F10" s="369" t="str">
        <f t="shared" ref="F10:F13" si="4">_xlfn.CONCAT(B10,D10)</f>
        <v>Mengoptimalkan rencana korporasi : penerbitan surat berhargaOfficer Dealer Money Market &amp; Forex Market</v>
      </c>
      <c r="G10" s="369" t="str">
        <f t="shared" si="1"/>
        <v xml:space="preserve">INSERT INTO `hr_kpi_group_position` (`KPI_GROUP_POSITION_ID`, `KPI_GROUP_ID`, `POSITION_ID`) VALUES ('202205021132', '20220400683', '504404768937557309'); </v>
      </c>
      <c r="J10" s="101"/>
      <c r="K10" s="2" t="s">
        <v>2113</v>
      </c>
    </row>
    <row r="11" spans="1:11" ht="14.25" customHeight="1" x14ac:dyDescent="0.25">
      <c r="A11" s="413">
        <f t="shared" si="2"/>
        <v>202205021133</v>
      </c>
      <c r="B11" s="423" t="s">
        <v>110</v>
      </c>
      <c r="C11" s="2">
        <f>VLOOKUP(B11,'KPI GROUP TUGAS Ad-hoc'!$C:$D,2,FALSE)</f>
        <v>20220400684</v>
      </c>
      <c r="D11" s="370" t="s">
        <v>3355</v>
      </c>
      <c r="E11" s="1" t="str">
        <f>VLOOKUP(D11,'MASTER POSITION'!$A:$B,2,FALSE)</f>
        <v>504404768937557309</v>
      </c>
      <c r="F11" s="369" t="str">
        <f t="shared" si="4"/>
        <v>Meningkatkan aktivitas bisnis treasuryOfficer Dealer Money Market &amp; Forex Market</v>
      </c>
      <c r="G11" s="369" t="str">
        <f t="shared" si="1"/>
        <v xml:space="preserve">INSERT INTO `hr_kpi_group_position` (`KPI_GROUP_POSITION_ID`, `KPI_GROUP_ID`, `POSITION_ID`) VALUES ('202205021133', '20220400684', '504404768937557309'); </v>
      </c>
    </row>
    <row r="12" spans="1:11" ht="14.25" customHeight="1" x14ac:dyDescent="0.25">
      <c r="A12" s="413">
        <f t="shared" si="2"/>
        <v>202205021134</v>
      </c>
      <c r="B12" s="343" t="s">
        <v>108</v>
      </c>
      <c r="C12" s="2">
        <f>VLOOKUP(B12,'KPI GROUP TUGAS Ad-hoc'!$C:$D,2,FALSE)</f>
        <v>20220400683</v>
      </c>
      <c r="D12" s="70" t="s">
        <v>3357</v>
      </c>
      <c r="E12" s="1" t="str">
        <f>VLOOKUP(D12,'MASTER POSITION'!$A:$B,2,FALSE)</f>
        <v>504404768937643518</v>
      </c>
      <c r="F12" s="369" t="str">
        <f t="shared" si="4"/>
        <v>Mengoptimalkan rencana korporasi : penerbitan surat berhargaOfficer Dealer Capital Market</v>
      </c>
      <c r="G12" s="369" t="str">
        <f t="shared" si="1"/>
        <v xml:space="preserve">INSERT INTO `hr_kpi_group_position` (`KPI_GROUP_POSITION_ID`, `KPI_GROUP_ID`, `POSITION_ID`) VALUES ('202205021134', '20220400683', '504404768937643518'); </v>
      </c>
    </row>
    <row r="13" spans="1:11" ht="14.25" customHeight="1" x14ac:dyDescent="0.25">
      <c r="A13" s="413">
        <f t="shared" si="2"/>
        <v>202205021135</v>
      </c>
      <c r="B13" s="423" t="s">
        <v>110</v>
      </c>
      <c r="C13" s="2">
        <f>VLOOKUP(B13,'KPI GROUP TUGAS Ad-hoc'!$C:$D,2,FALSE)</f>
        <v>20220400684</v>
      </c>
      <c r="D13" s="70" t="s">
        <v>3357</v>
      </c>
      <c r="E13" s="1" t="str">
        <f>VLOOKUP(D13,'MASTER POSITION'!$A:$B,2,FALSE)</f>
        <v>504404768937643518</v>
      </c>
      <c r="F13" s="369" t="str">
        <f t="shared" si="4"/>
        <v>Meningkatkan aktivitas bisnis treasuryOfficer Dealer Capital Market</v>
      </c>
      <c r="G13" s="369" t="str">
        <f t="shared" si="1"/>
        <v xml:space="preserve">INSERT INTO `hr_kpi_group_position` (`KPI_GROUP_POSITION_ID`, `KPI_GROUP_ID`, `POSITION_ID`) VALUES ('202205021135', '20220400684', '504404768937643518'); </v>
      </c>
    </row>
    <row r="14" spans="1:11" ht="14.25" customHeight="1" x14ac:dyDescent="0.25">
      <c r="A14" s="413">
        <f t="shared" si="2"/>
        <v>202205021136</v>
      </c>
      <c r="B14" s="343" t="s">
        <v>118</v>
      </c>
      <c r="C14" s="2">
        <f>VLOOKUP(B14,'KPI GROUP TUGAS Ad-hoc'!$C:$D,2,FALSE)</f>
        <v>20220400685</v>
      </c>
      <c r="D14" s="370" t="s">
        <v>3144</v>
      </c>
      <c r="E14" s="1" t="str">
        <f>VLOOKUP(D14,'MASTER POSITION'!$A:$B,2,FALSE)</f>
        <v>504404609358998834</v>
      </c>
      <c r="F14" s="369" t="str">
        <f t="shared" ref="F14" si="5">_xlfn.CONCAT(B14,D14)</f>
        <v>Mengoptimalkan pengembangan Bisnis Treasury (usulan #1)Kepala Bagian Likuiditas</v>
      </c>
      <c r="G14" s="369" t="str">
        <f t="shared" si="1"/>
        <v xml:space="preserve">INSERT INTO `hr_kpi_group_position` (`KPI_GROUP_POSITION_ID`, `KPI_GROUP_ID`, `POSITION_ID`) VALUES ('202205021136', '20220400685', '504404609358998834'); </v>
      </c>
    </row>
    <row r="15" spans="1:11" ht="14.25" customHeight="1" x14ac:dyDescent="0.25">
      <c r="A15" s="413">
        <f t="shared" si="2"/>
        <v>202205021137</v>
      </c>
      <c r="B15" s="343" t="s">
        <v>118</v>
      </c>
      <c r="C15" s="2">
        <f>VLOOKUP(B15,'KPI GROUP TUGAS Ad-hoc'!$C:$D,2,FALSE)</f>
        <v>20220400685</v>
      </c>
      <c r="D15" s="370" t="s">
        <v>3146</v>
      </c>
      <c r="E15" s="1" t="str">
        <f>VLOOKUP(D15,'MASTER POSITION'!$A:$B,2,FALSE)</f>
        <v>504404609359266603</v>
      </c>
      <c r="F15" s="369" t="str">
        <f t="shared" ref="F15" si="6">_xlfn.CONCAT(B15,D15)</f>
        <v>Mengoptimalkan pengembangan Bisnis Treasury (usulan #1)Officer Asset Liability Management (ALM)</v>
      </c>
      <c r="G15" s="369" t="str">
        <f t="shared" si="1"/>
        <v xml:space="preserve">INSERT INTO `hr_kpi_group_position` (`KPI_GROUP_POSITION_ID`, `KPI_GROUP_ID`, `POSITION_ID`) VALUES ('202205021137', '20220400685', '504404609359266603'); </v>
      </c>
    </row>
    <row r="16" spans="1:11" ht="14.25" customHeight="1" x14ac:dyDescent="0.25">
      <c r="A16" s="413">
        <f t="shared" si="2"/>
        <v>202205021138</v>
      </c>
      <c r="B16" s="343" t="s">
        <v>118</v>
      </c>
      <c r="C16" s="2">
        <f>VLOOKUP(B16,'KPI GROUP TUGAS Ad-hoc'!$C:$D,2,FALSE)</f>
        <v>20220400685</v>
      </c>
      <c r="D16" s="370" t="s">
        <v>4038</v>
      </c>
      <c r="E16" s="1" t="str">
        <f>VLOOKUP(D16,'MASTER POSITION'!$A:$B,2,FALSE)</f>
        <v>504404609359571134</v>
      </c>
      <c r="F16" s="369" t="str">
        <f t="shared" ref="F16" si="7">_xlfn.CONCAT(B16,D16)</f>
        <v>Mengoptimalkan pengembangan Bisnis Treasury (usulan #1)Officer Likuiditas &amp; Apex</v>
      </c>
      <c r="G16" s="369" t="str">
        <f t="shared" si="1"/>
        <v xml:space="preserve">INSERT INTO `hr_kpi_group_position` (`KPI_GROUP_POSITION_ID`, `KPI_GROUP_ID`, `POSITION_ID`) VALUES ('202205021138', '20220400685', '504404609359571134'); </v>
      </c>
    </row>
    <row r="17" spans="1:7" ht="14.25" customHeight="1" x14ac:dyDescent="0.25">
      <c r="A17" s="413">
        <f t="shared" si="2"/>
        <v>202205021139</v>
      </c>
      <c r="B17" s="343" t="s">
        <v>738</v>
      </c>
      <c r="C17" s="2">
        <f>VLOOKUP(B17,'KPI GROUP TUGAS Ad-hoc'!$C:$D,2,FALSE)</f>
        <v>20220400666</v>
      </c>
      <c r="D17" s="370" t="s">
        <v>3072</v>
      </c>
      <c r="E17" s="1" t="str">
        <f>VLOOKUP(D17,'MASTER POSITION'!$A:$B,2,FALSE)</f>
        <v>504404600143817823</v>
      </c>
      <c r="F17" s="369" t="str">
        <f t="shared" ref="F17:F18" si="8">_xlfn.CONCAT(B17,D17)</f>
        <v>Mengoptimalkan perluasan kantor cabang devisa (usulan #1)Kepala Bagian Luar Negeri</v>
      </c>
      <c r="G17" s="369" t="str">
        <f t="shared" si="1"/>
        <v xml:space="preserve">INSERT INTO `hr_kpi_group_position` (`KPI_GROUP_POSITION_ID`, `KPI_GROUP_ID`, `POSITION_ID`) VALUES ('202205021139', '20220400666', '504404600143817823'); </v>
      </c>
    </row>
    <row r="18" spans="1:7" ht="14.25" customHeight="1" x14ac:dyDescent="0.25">
      <c r="A18" s="413">
        <f t="shared" si="2"/>
        <v>202205021140</v>
      </c>
      <c r="B18" s="343" t="s">
        <v>740</v>
      </c>
      <c r="C18" s="2">
        <f>VLOOKUP(B18,'KPI GROUP TUGAS Ad-hoc'!$C:$D,2,FALSE)</f>
        <v>20220400667</v>
      </c>
      <c r="D18" s="370" t="s">
        <v>3072</v>
      </c>
      <c r="E18" s="1" t="str">
        <f>VLOOKUP(D18,'MASTER POSITION'!$A:$B,2,FALSE)</f>
        <v>504404600143817823</v>
      </c>
      <c r="F18" s="369" t="str">
        <f t="shared" si="8"/>
        <v>Mengoptimalkan pengembangan Bisnis Treasury (usulan #2)Kepala Bagian Luar Negeri</v>
      </c>
      <c r="G18" s="369" t="str">
        <f t="shared" si="1"/>
        <v xml:space="preserve">INSERT INTO `hr_kpi_group_position` (`KPI_GROUP_POSITION_ID`, `KPI_GROUP_ID`, `POSITION_ID`) VALUES ('202205021140', '20220400667', '504404600143817823'); </v>
      </c>
    </row>
    <row r="19" spans="1:7" ht="14.25" customHeight="1" x14ac:dyDescent="0.25">
      <c r="A19" s="413">
        <f t="shared" si="2"/>
        <v>202205021141</v>
      </c>
      <c r="B19" s="343" t="s">
        <v>738</v>
      </c>
      <c r="C19" s="2">
        <f>VLOOKUP(B19,'KPI GROUP TUGAS Ad-hoc'!$C:$D,2,FALSE)</f>
        <v>20220400666</v>
      </c>
      <c r="D19" s="370" t="s">
        <v>3150</v>
      </c>
      <c r="E19" s="1" t="str">
        <f>VLOOKUP(D19,'MASTER POSITION'!$A:$B,2,FALSE)</f>
        <v>504404609360629825</v>
      </c>
      <c r="F19" s="369" t="str">
        <f t="shared" ref="F19:F20" si="9">_xlfn.CONCAT(B19,D19)</f>
        <v>Mengoptimalkan perluasan kantor cabang devisa (usulan #1)Officer Bill &amp; Processing dan Trade Finance</v>
      </c>
      <c r="G19" s="369" t="str">
        <f t="shared" si="1"/>
        <v xml:space="preserve">INSERT INTO `hr_kpi_group_position` (`KPI_GROUP_POSITION_ID`, `KPI_GROUP_ID`, `POSITION_ID`) VALUES ('202205021141', '20220400666', '504404609360629825'); </v>
      </c>
    </row>
    <row r="20" spans="1:7" ht="14.25" customHeight="1" x14ac:dyDescent="0.25">
      <c r="A20" s="413">
        <f t="shared" si="2"/>
        <v>202205021142</v>
      </c>
      <c r="B20" s="343" t="s">
        <v>740</v>
      </c>
      <c r="C20" s="2">
        <f>VLOOKUP(B20,'KPI GROUP TUGAS Ad-hoc'!$C:$D,2,FALSE)</f>
        <v>20220400667</v>
      </c>
      <c r="D20" s="370" t="s">
        <v>3150</v>
      </c>
      <c r="E20" s="1" t="str">
        <f>VLOOKUP(D20,'MASTER POSITION'!$A:$B,2,FALSE)</f>
        <v>504404609360629825</v>
      </c>
      <c r="F20" s="369" t="str">
        <f t="shared" si="9"/>
        <v>Mengoptimalkan pengembangan Bisnis Treasury (usulan #2)Officer Bill &amp; Processing dan Trade Finance</v>
      </c>
      <c r="G20" s="369" t="str">
        <f t="shared" si="1"/>
        <v xml:space="preserve">INSERT INTO `hr_kpi_group_position` (`KPI_GROUP_POSITION_ID`, `KPI_GROUP_ID`, `POSITION_ID`) VALUES ('202205021142', '20220400667', '504404609360629825'); </v>
      </c>
    </row>
    <row r="21" spans="1:7" ht="14.25" customHeight="1" x14ac:dyDescent="0.25">
      <c r="A21" s="413">
        <f t="shared" si="2"/>
        <v>202205021143</v>
      </c>
      <c r="B21" s="343" t="s">
        <v>738</v>
      </c>
      <c r="C21" s="2">
        <f>VLOOKUP(B21,'KPI GROUP TUGAS Ad-hoc'!$C:$D,2,FALSE)</f>
        <v>20220400666</v>
      </c>
      <c r="D21" s="370" t="s">
        <v>3152</v>
      </c>
      <c r="E21" s="1" t="str">
        <f>VLOOKUP(D21,'MASTER POSITION'!$A:$B,2,FALSE)</f>
        <v>504404609360847819</v>
      </c>
      <c r="F21" s="369" t="str">
        <f t="shared" ref="F21:F22" si="10">_xlfn.CONCAT(B21,D21)</f>
        <v>Mengoptimalkan perluasan kantor cabang devisa (usulan #1)Officer Hubungan Institusi</v>
      </c>
      <c r="G21" s="369" t="str">
        <f t="shared" si="1"/>
        <v xml:space="preserve">INSERT INTO `hr_kpi_group_position` (`KPI_GROUP_POSITION_ID`, `KPI_GROUP_ID`, `POSITION_ID`) VALUES ('202205021143', '20220400666', '504404609360847819'); </v>
      </c>
    </row>
    <row r="22" spans="1:7" ht="14.25" customHeight="1" x14ac:dyDescent="0.25">
      <c r="A22" s="413">
        <f t="shared" si="2"/>
        <v>202205021144</v>
      </c>
      <c r="B22" s="343" t="s">
        <v>740</v>
      </c>
      <c r="C22" s="2">
        <f>VLOOKUP(B22,'KPI GROUP TUGAS Ad-hoc'!$C:$D,2,FALSE)</f>
        <v>20220400667</v>
      </c>
      <c r="D22" s="370" t="s">
        <v>3152</v>
      </c>
      <c r="E22" s="1" t="str">
        <f>VLOOKUP(D22,'MASTER POSITION'!$A:$B,2,FALSE)</f>
        <v>504404609360847819</v>
      </c>
      <c r="F22" s="369" t="str">
        <f t="shared" si="10"/>
        <v>Mengoptimalkan pengembangan Bisnis Treasury (usulan #2)Officer Hubungan Institusi</v>
      </c>
      <c r="G22" s="369" t="str">
        <f t="shared" si="1"/>
        <v xml:space="preserve">INSERT INTO `hr_kpi_group_position` (`KPI_GROUP_POSITION_ID`, `KPI_GROUP_ID`, `POSITION_ID`) VALUES ('202205021144', '20220400667', '504404609360847819'); </v>
      </c>
    </row>
    <row r="23" spans="1:7" ht="14.25" customHeight="1" x14ac:dyDescent="0.25">
      <c r="A23" s="413">
        <f t="shared" si="2"/>
        <v>202205021145</v>
      </c>
      <c r="B23" s="186" t="s">
        <v>186</v>
      </c>
      <c r="C23" s="2">
        <f>VLOOKUP(B23,'KPI GROUP TUGAS Ad-hoc'!$C:$D,2,FALSE)</f>
        <v>20220400686</v>
      </c>
      <c r="D23" s="370" t="s">
        <v>3004</v>
      </c>
      <c r="E23" s="1" t="str">
        <f>VLOOKUP(D23,'MASTER POSITION'!$A:$B,2,FALSE)</f>
        <v>504404597108191933</v>
      </c>
      <c r="F23" s="369" t="str">
        <f t="shared" ref="F23" si="11">_xlfn.CONCAT(B23,D23)</f>
        <v>Meningkatkan keandalan proses penyusunan dan diseminasi rencana strategis dan bisnisKepala Divisi Perencanaan Strategis</v>
      </c>
      <c r="G23" s="369" t="str">
        <f t="shared" si="1"/>
        <v xml:space="preserve">INSERT INTO `hr_kpi_group_position` (`KPI_GROUP_POSITION_ID`, `KPI_GROUP_ID`, `POSITION_ID`) VALUES ('202205021145', '20220400686', '504404597108191933'); </v>
      </c>
    </row>
    <row r="24" spans="1:7" ht="14.25" customHeight="1" x14ac:dyDescent="0.25">
      <c r="A24" s="413">
        <f t="shared" si="2"/>
        <v>202205021146</v>
      </c>
      <c r="B24" s="403" t="s">
        <v>186</v>
      </c>
      <c r="C24" s="2">
        <f>VLOOKUP(B24,'KPI GROUP TUGAS Ad-hoc'!$C:$D,2,FALSE)</f>
        <v>20220400686</v>
      </c>
      <c r="D24" s="370" t="s">
        <v>3118</v>
      </c>
      <c r="E24" s="1" t="str">
        <f>VLOOKUP(D24,'MASTER POSITION'!$A:$B,2,FALSE)</f>
        <v>504404609355213947</v>
      </c>
      <c r="F24" s="369" t="str">
        <f t="shared" ref="F24" si="12">_xlfn.CONCAT(B24,D24)</f>
        <v>Meningkatkan keandalan proses penyusunan dan diseminasi rencana strategis dan bisnisKepala Bagian Perencanaan Strategis &amp; Riset</v>
      </c>
      <c r="G24" s="369" t="str">
        <f t="shared" si="1"/>
        <v xml:space="preserve">INSERT INTO `hr_kpi_group_position` (`KPI_GROUP_POSITION_ID`, `KPI_GROUP_ID`, `POSITION_ID`) VALUES ('202205021146', '20220400686', '504404609355213947'); </v>
      </c>
    </row>
    <row r="25" spans="1:7" ht="14.25" customHeight="1" x14ac:dyDescent="0.25">
      <c r="A25" s="413">
        <f t="shared" si="2"/>
        <v>202205021147</v>
      </c>
      <c r="B25" s="403" t="s">
        <v>186</v>
      </c>
      <c r="C25" s="2">
        <f>VLOOKUP(B25,'KPI GROUP TUGAS Ad-hoc'!$C:$D,2,FALSE)</f>
        <v>20220400686</v>
      </c>
      <c r="D25" s="370" t="s">
        <v>4052</v>
      </c>
      <c r="E25" s="1" t="str">
        <f>VLOOKUP(D25,'MASTER POSITION'!$A:$B,2,FALSE)</f>
        <v>504404609355426978</v>
      </c>
      <c r="F25" s="369" t="str">
        <f t="shared" ref="F25" si="13">_xlfn.CONCAT(B25,D25)</f>
        <v>Meningkatkan keandalan proses penyusunan dan diseminasi rencana strategis dan bisnisOfficer Perencanaan Strategis &amp; Pengembangan Bisnis</v>
      </c>
      <c r="G25" s="369" t="str">
        <f t="shared" si="1"/>
        <v xml:space="preserve">INSERT INTO `hr_kpi_group_position` (`KPI_GROUP_POSITION_ID`, `KPI_GROUP_ID`, `POSITION_ID`) VALUES ('202205021147', '20220400686', '504404609355426978'); </v>
      </c>
    </row>
    <row r="26" spans="1:7" ht="14.25" customHeight="1" x14ac:dyDescent="0.25">
      <c r="A26" s="413">
        <f t="shared" si="2"/>
        <v>202205021148</v>
      </c>
      <c r="B26" s="403" t="s">
        <v>186</v>
      </c>
      <c r="C26" s="2">
        <f>VLOOKUP(B26,'KPI GROUP TUGAS Ad-hoc'!$C:$D,2,FALSE)</f>
        <v>20220400686</v>
      </c>
      <c r="D26" s="370" t="s">
        <v>4053</v>
      </c>
      <c r="E26" s="1" t="str">
        <f>VLOOKUP(D26,'MASTER POSITION'!$A:$B,2,FALSE)</f>
        <v>504404609355622874</v>
      </c>
      <c r="F26" s="369" t="str">
        <f t="shared" ref="F26" si="14">_xlfn.CONCAT(B26,D26)</f>
        <v>Meningkatkan keandalan proses penyusunan dan diseminasi rencana strategis dan bisnisOfficer Pemantauan Kinerja/KPI dan Riset</v>
      </c>
      <c r="G26" s="369" t="str">
        <f t="shared" si="1"/>
        <v xml:space="preserve">INSERT INTO `hr_kpi_group_position` (`KPI_GROUP_POSITION_ID`, `KPI_GROUP_ID`, `POSITION_ID`) VALUES ('202205021148', '20220400686', '504404609355622874'); </v>
      </c>
    </row>
    <row r="27" spans="1:7" ht="14.25" customHeight="1" x14ac:dyDescent="0.25">
      <c r="A27" s="413">
        <f t="shared" si="2"/>
        <v>202205021149</v>
      </c>
      <c r="B27" s="398" t="s">
        <v>742</v>
      </c>
      <c r="C27" s="2">
        <f>VLOOKUP(B27,'KPI GROUP TUGAS Ad-hoc'!$C:$D,2,FALSE)</f>
        <v>20220400668</v>
      </c>
      <c r="D27" s="370" t="s">
        <v>3124</v>
      </c>
      <c r="E27" s="1" t="str">
        <f>VLOOKUP(D27,'MASTER POSITION'!$A:$B,2,FALSE)</f>
        <v>504404609355773429</v>
      </c>
      <c r="F27" s="369" t="str">
        <f t="shared" ref="F27" si="15">_xlfn.CONCAT(B27,D27)</f>
        <v>Memastikan keterkinian pedoman pengembangan produkKepala Bagian Pengembangan Produk &amp; Organisasi</v>
      </c>
      <c r="G27" s="369" t="str">
        <f t="shared" si="1"/>
        <v xml:space="preserve">INSERT INTO `hr_kpi_group_position` (`KPI_GROUP_POSITION_ID`, `KPI_GROUP_ID`, `POSITION_ID`) VALUES ('202205021149', '20220400668', '504404609355773429'); </v>
      </c>
    </row>
    <row r="28" spans="1:7" ht="14.25" customHeight="1" x14ac:dyDescent="0.25">
      <c r="A28" s="413">
        <f t="shared" si="2"/>
        <v>202205021150</v>
      </c>
      <c r="B28" s="398" t="s">
        <v>742</v>
      </c>
      <c r="C28" s="2">
        <f>VLOOKUP(B28,'KPI GROUP TUGAS Ad-hoc'!$C:$D,2,FALSE)</f>
        <v>20220400668</v>
      </c>
      <c r="D28" s="370" t="s">
        <v>3126</v>
      </c>
      <c r="E28" s="1" t="str">
        <f>VLOOKUP(D28,'MASTER POSITION'!$A:$B,2,FALSE)</f>
        <v>504404609356038340</v>
      </c>
      <c r="F28" s="369" t="str">
        <f t="shared" ref="F28" si="16">_xlfn.CONCAT(B28,D28)</f>
        <v>Memastikan keterkinian pedoman pengembangan produkOfficer Pengembangan Produk  &amp; Promosi</v>
      </c>
      <c r="G28" s="369" t="str">
        <f t="shared" si="1"/>
        <v xml:space="preserve">INSERT INTO `hr_kpi_group_position` (`KPI_GROUP_POSITION_ID`, `KPI_GROUP_ID`, `POSITION_ID`) VALUES ('202205021150', '20220400668', '504404609356038340'); </v>
      </c>
    </row>
    <row r="29" spans="1:7" ht="14.25" customHeight="1" x14ac:dyDescent="0.25">
      <c r="A29" s="413">
        <f t="shared" si="2"/>
        <v>202205021151</v>
      </c>
      <c r="B29" s="398" t="s">
        <v>2052</v>
      </c>
      <c r="C29" s="2">
        <f>VLOOKUP(B29,'KPI GROUP TUGAS Ad-hoc'!$C:$D,2,FALSE)</f>
        <v>20220400687</v>
      </c>
      <c r="D29" s="370" t="s">
        <v>4056</v>
      </c>
      <c r="E29" s="1" t="str">
        <f>VLOOKUP(D29,'MASTER POSITION'!$A:$B,2,FALSE)</f>
        <v>504404609356183721</v>
      </c>
      <c r="F29" s="369" t="str">
        <f t="shared" ref="F29" si="17">_xlfn.CONCAT(B29,D29)</f>
        <v>Meningkatkan dukungan untuk penyiapan materi dalam keikutsertaan di ajang penghargaan yang diselenggarakan oleh pihak eksternal Officer Pengembangan Organisasi</v>
      </c>
      <c r="G29" s="369" t="str">
        <f t="shared" si="1"/>
        <v xml:space="preserve">INSERT INTO `hr_kpi_group_position` (`KPI_GROUP_POSITION_ID`, `KPI_GROUP_ID`, `POSITION_ID`) VALUES ('202205021151', '20220400687', '504404609356183721'); </v>
      </c>
    </row>
    <row r="30" spans="1:7" ht="14.25" customHeight="1" x14ac:dyDescent="0.25">
      <c r="A30" s="413">
        <f t="shared" si="2"/>
        <v>202205021152</v>
      </c>
      <c r="B30" s="343" t="s">
        <v>744</v>
      </c>
      <c r="C30" s="2">
        <f>VLOOKUP(B30,'KPI GROUP TUGAS Ad-hoc'!$C:$D,2,FALSE)</f>
        <v>20220400669</v>
      </c>
      <c r="D30" s="370" t="s">
        <v>4059</v>
      </c>
      <c r="E30" s="1" t="str">
        <f>VLOOKUP(D30,'MASTER POSITION'!$A:$B,2,FALSE)</f>
        <v>504404609356456220</v>
      </c>
      <c r="F30" s="369" t="str">
        <f t="shared" ref="F30:F31" si="18">_xlfn.CONCAT(B30,D30)</f>
        <v>Memastikan keterkinian pedoman pengelolaan proyekKepala Bagian Project Management</v>
      </c>
      <c r="G30" s="369" t="str">
        <f t="shared" si="1"/>
        <v xml:space="preserve">INSERT INTO `hr_kpi_group_position` (`KPI_GROUP_POSITION_ID`, `KPI_GROUP_ID`, `POSITION_ID`) VALUES ('202205021152', '20220400669', '504404609356456220'); </v>
      </c>
    </row>
    <row r="31" spans="1:7" ht="14.25" customHeight="1" x14ac:dyDescent="0.25">
      <c r="A31" s="413">
        <f t="shared" si="2"/>
        <v>202205021153</v>
      </c>
      <c r="B31" s="343" t="s">
        <v>746</v>
      </c>
      <c r="C31" s="2">
        <f>VLOOKUP(B31,'KPI GROUP TUGAS Ad-hoc'!$C:$D,2,FALSE)</f>
        <v>20220400670</v>
      </c>
      <c r="D31" s="370" t="s">
        <v>4059</v>
      </c>
      <c r="E31" s="1" t="str">
        <f>VLOOKUP(D31,'MASTER POSITION'!$A:$B,2,FALSE)</f>
        <v>504404609356456220</v>
      </c>
      <c r="F31" s="369" t="str">
        <f t="shared" si="18"/>
        <v>Memastikan keterkinian pedoman Sistem Klasifikasi Kantor Cabang dan Kantor Cabang PembantuKepala Bagian Project Management</v>
      </c>
      <c r="G31" s="369" t="str">
        <f t="shared" si="1"/>
        <v xml:space="preserve">INSERT INTO `hr_kpi_group_position` (`KPI_GROUP_POSITION_ID`, `KPI_GROUP_ID`, `POSITION_ID`) VALUES ('202205021153', '20220400670', '504404609356456220'); </v>
      </c>
    </row>
    <row r="32" spans="1:7" ht="14.25" customHeight="1" x14ac:dyDescent="0.25">
      <c r="A32" s="413">
        <f t="shared" si="2"/>
        <v>202205021154</v>
      </c>
      <c r="B32" s="343" t="s">
        <v>744</v>
      </c>
      <c r="C32" s="2">
        <f>VLOOKUP(B32,'KPI GROUP TUGAS Ad-hoc'!$C:$D,2,FALSE)</f>
        <v>20220400669</v>
      </c>
      <c r="D32" s="370" t="s">
        <v>4062</v>
      </c>
      <c r="E32" s="1" t="str">
        <f>VLOOKUP(D32,'MASTER POSITION'!$A:$B,2,FALSE)</f>
        <v>504404609356666643</v>
      </c>
      <c r="F32" s="369" t="str">
        <f t="shared" ref="F32" si="19">_xlfn.CONCAT(B32,D32)</f>
        <v>Memastikan keterkinian pedoman pengelolaan proyekOfficer Pengaturan &amp; Pengawasan Proyek</v>
      </c>
      <c r="G32" s="369" t="str">
        <f t="shared" si="1"/>
        <v xml:space="preserve">INSERT INTO `hr_kpi_group_position` (`KPI_GROUP_POSITION_ID`, `KPI_GROUP_ID`, `POSITION_ID`) VALUES ('202205021154', '20220400669', '504404609356666643'); </v>
      </c>
    </row>
    <row r="33" spans="1:7" ht="14.25" customHeight="1" x14ac:dyDescent="0.25">
      <c r="A33" s="413">
        <f t="shared" si="2"/>
        <v>202205021155</v>
      </c>
      <c r="B33" s="343" t="s">
        <v>746</v>
      </c>
      <c r="C33" s="2">
        <f>VLOOKUP(B33,'KPI GROUP TUGAS Ad-hoc'!$C:$D,2,FALSE)</f>
        <v>20220400670</v>
      </c>
      <c r="D33" s="370" t="s">
        <v>4063</v>
      </c>
      <c r="E33" s="1" t="str">
        <f>VLOOKUP(D33,'MASTER POSITION'!$A:$B,2,FALSE)</f>
        <v>504404609356756794</v>
      </c>
      <c r="F33" s="369" t="str">
        <f t="shared" ref="F33" si="20">_xlfn.CONCAT(B33,D33)</f>
        <v>Memastikan keterkinian pedoman Sistem Klasifikasi Kantor Cabang dan Kantor Cabang PembantuOfficer Transformasi &amp; Manajemen Perubahan</v>
      </c>
      <c r="G33" s="369" t="str">
        <f t="shared" si="1"/>
        <v xml:space="preserve">INSERT INTO `hr_kpi_group_position` (`KPI_GROUP_POSITION_ID`, `KPI_GROUP_ID`, `POSITION_ID`) VALUES ('202205021155', '20220400670', '504404609356756794'); </v>
      </c>
    </row>
    <row r="34" spans="1:7" ht="14.25" customHeight="1" x14ac:dyDescent="0.25">
      <c r="A34" s="413">
        <f t="shared" si="2"/>
        <v>202205021156</v>
      </c>
      <c r="B34" s="474" t="s">
        <v>4086</v>
      </c>
      <c r="C34" s="2">
        <f>VLOOKUP(B34,'KPI GROUP TUGAS Ad-hoc'!$C:$D,2,FALSE)</f>
        <v>20220400671</v>
      </c>
      <c r="D34" s="475" t="s">
        <v>3293</v>
      </c>
      <c r="E34" s="1" t="str">
        <f>VLOOKUP(D34,'MASTER POSITION'!$A:$B,2,FALSE)</f>
        <v>504404722906081004</v>
      </c>
      <c r="F34" s="369" t="str">
        <f t="shared" ref="F34" si="21">_xlfn.CONCAT(B34,D34)</f>
        <v>Mengoptimalkan  layanan core/non core system bankingOfficer Security</v>
      </c>
      <c r="G34" s="369" t="str">
        <f t="shared" si="1"/>
        <v xml:space="preserve">INSERT INTO `hr_kpi_group_position` (`KPI_GROUP_POSITION_ID`, `KPI_GROUP_ID`, `POSITION_ID`) VALUES ('202205021156', '20220400671', '504404722906081004'); </v>
      </c>
    </row>
    <row r="35" spans="1:7" ht="14.25" customHeight="1" x14ac:dyDescent="0.25">
      <c r="A35" s="413">
        <f t="shared" si="2"/>
        <v>202205021157</v>
      </c>
      <c r="B35" s="476" t="s">
        <v>748</v>
      </c>
      <c r="C35" s="2">
        <f>VLOOKUP(B35,'KPI GROUP TUGAS Ad-hoc'!$C:$D,2,FALSE)</f>
        <v>20220400671</v>
      </c>
      <c r="D35" s="158" t="s">
        <v>3365</v>
      </c>
      <c r="E35" s="1" t="str">
        <f>VLOOKUP(D35,'MASTER POSITION'!$A:$B,2,FALSE)</f>
        <v>504404768939205829</v>
      </c>
      <c r="F35" s="369" t="str">
        <f t="shared" ref="F35" si="22">_xlfn.CONCAT(B35,D35)</f>
        <v>Mengoptimalkan  layanan core/non core system bankingOfficer IT Risk &amp; Compliance</v>
      </c>
      <c r="G35" s="369" t="str">
        <f t="shared" si="1"/>
        <v xml:space="preserve">INSERT INTO `hr_kpi_group_position` (`KPI_GROUP_POSITION_ID`, `KPI_GROUP_ID`, `POSITION_ID`) VALUES ('202205021157', '20220400671', '504404768939205829'); </v>
      </c>
    </row>
    <row r="36" spans="1:7" ht="14.25" customHeight="1" x14ac:dyDescent="0.25">
      <c r="A36" s="413">
        <f t="shared" si="2"/>
        <v>202205021158</v>
      </c>
      <c r="B36" s="476" t="s">
        <v>748</v>
      </c>
      <c r="C36" s="2">
        <f>VLOOKUP(B36,'KPI GROUP TUGAS Ad-hoc'!$C:$D,2,FALSE)</f>
        <v>20220400671</v>
      </c>
      <c r="D36" s="158" t="s">
        <v>3367</v>
      </c>
      <c r="E36" s="1" t="str">
        <f>VLOOKUP(D36,'MASTER POSITION'!$A:$B,2,FALSE)</f>
        <v>504404768939309923</v>
      </c>
      <c r="F36" s="369" t="str">
        <f t="shared" ref="F36" si="23">_xlfn.CONCAT(B36,D36)</f>
        <v>Mengoptimalkan  layanan core/non core system bankingOfficer QA, Planning &amp; Budgeting</v>
      </c>
      <c r="G36" s="369" t="str">
        <f t="shared" si="1"/>
        <v xml:space="preserve">INSERT INTO `hr_kpi_group_position` (`KPI_GROUP_POSITION_ID`, `KPI_GROUP_ID`, `POSITION_ID`) VALUES ('202205021158', '20220400671', '504404768939309923'); </v>
      </c>
    </row>
    <row r="37" spans="1:7" ht="14.25" customHeight="1" x14ac:dyDescent="0.25">
      <c r="A37" s="413">
        <f t="shared" si="2"/>
        <v>202205021159</v>
      </c>
      <c r="B37" s="476" t="s">
        <v>748</v>
      </c>
      <c r="C37" s="2">
        <f>VLOOKUP(B37,'KPI GROUP TUGAS Ad-hoc'!$C:$D,2,FALSE)</f>
        <v>20220400671</v>
      </c>
      <c r="D37" s="158" t="s">
        <v>3369</v>
      </c>
      <c r="E37" s="1" t="str">
        <f>VLOOKUP(D37,'MASTER POSITION'!$A:$B,2,FALSE)</f>
        <v>504404768939392770</v>
      </c>
      <c r="F37" s="369" t="str">
        <f t="shared" ref="F37" si="24">_xlfn.CONCAT(B37,D37)</f>
        <v>Mengoptimalkan  layanan core/non core system bankingOfficer IT Project Management</v>
      </c>
      <c r="G37" s="369" t="str">
        <f t="shared" si="1"/>
        <v xml:space="preserve">INSERT INTO `hr_kpi_group_position` (`KPI_GROUP_POSITION_ID`, `KPI_GROUP_ID`, `POSITION_ID`) VALUES ('202205021159', '20220400671', '504404768939392770'); </v>
      </c>
    </row>
    <row r="38" spans="1:7" ht="14.25" customHeight="1" x14ac:dyDescent="0.25">
      <c r="A38" s="413">
        <f t="shared" si="2"/>
        <v>202205021160</v>
      </c>
      <c r="B38" s="476" t="s">
        <v>748</v>
      </c>
      <c r="C38" s="2">
        <f>VLOOKUP(B38,'KPI GROUP TUGAS Ad-hoc'!$C:$D,2,FALSE)</f>
        <v>20220400671</v>
      </c>
      <c r="D38" s="158" t="s">
        <v>4090</v>
      </c>
      <c r="E38" s="1" t="str">
        <f>VLOOKUP(D38,'MASTER POSITION'!$A:$B,2,FALSE)</f>
        <v>504404609119410674</v>
      </c>
      <c r="F38" s="369" t="str">
        <f t="shared" ref="F38:F39" si="25">_xlfn.CONCAT(B38,D38)</f>
        <v>Mengoptimalkan  layanan core/non core system bankingOfficer Engineer Jaringan Komunikasi</v>
      </c>
      <c r="G38" s="369" t="str">
        <f t="shared" si="1"/>
        <v xml:space="preserve">INSERT INTO `hr_kpi_group_position` (`KPI_GROUP_POSITION_ID`, `KPI_GROUP_ID`, `POSITION_ID`) VALUES ('202205021160', '20220400671', '504404609119410674'); </v>
      </c>
    </row>
    <row r="39" spans="1:7" ht="14.25" customHeight="1" x14ac:dyDescent="0.25">
      <c r="A39" s="413">
        <f t="shared" si="2"/>
        <v>202205021161</v>
      </c>
      <c r="B39" s="476" t="s">
        <v>750</v>
      </c>
      <c r="C39" s="2">
        <f>VLOOKUP(B39,'KPI GROUP TUGAS Ad-hoc'!$C:$D,2,FALSE)</f>
        <v>20220400672</v>
      </c>
      <c r="D39" s="158" t="s">
        <v>4090</v>
      </c>
      <c r="E39" s="1" t="str">
        <f>VLOOKUP(D39,'MASTER POSITION'!$A:$B,2,FALSE)</f>
        <v>504404609119410674</v>
      </c>
      <c r="F39" s="369" t="str">
        <f t="shared" si="25"/>
        <v>Mengoptimalkan project RBB dan non RBB Officer Engineer Jaringan Komunikasi</v>
      </c>
      <c r="G39" s="369" t="str">
        <f t="shared" si="1"/>
        <v xml:space="preserve">INSERT INTO `hr_kpi_group_position` (`KPI_GROUP_POSITION_ID`, `KPI_GROUP_ID`, `POSITION_ID`) VALUES ('202205021161', '20220400672', '504404609119410674'); </v>
      </c>
    </row>
    <row r="40" spans="1:7" ht="14.25" customHeight="1" x14ac:dyDescent="0.25">
      <c r="A40" s="413">
        <f t="shared" si="2"/>
        <v>202205021162</v>
      </c>
      <c r="B40" s="476" t="s">
        <v>748</v>
      </c>
      <c r="C40" s="2">
        <f>VLOOKUP(B40,'KPI GROUP TUGAS Ad-hoc'!$C:$D,2,FALSE)</f>
        <v>20220400671</v>
      </c>
      <c r="D40" s="158" t="s">
        <v>3110</v>
      </c>
      <c r="E40" s="1" t="str">
        <f>VLOOKUP(D40,'MASTER POSITION'!$A:$B,2,FALSE)</f>
        <v>504404609119603830</v>
      </c>
      <c r="F40" s="369" t="str">
        <f t="shared" ref="F40:F41" si="26">_xlfn.CONCAT(B40,D40)</f>
        <v>Mengoptimalkan  layanan core/non core system bankingOfficer Engineer Hardware</v>
      </c>
      <c r="G40" s="369" t="str">
        <f t="shared" si="1"/>
        <v xml:space="preserve">INSERT INTO `hr_kpi_group_position` (`KPI_GROUP_POSITION_ID`, `KPI_GROUP_ID`, `POSITION_ID`) VALUES ('202205021162', '20220400671', '504404609119603830'); </v>
      </c>
    </row>
    <row r="41" spans="1:7" ht="14.25" customHeight="1" x14ac:dyDescent="0.25">
      <c r="A41" s="413">
        <f t="shared" si="2"/>
        <v>202205021163</v>
      </c>
      <c r="B41" s="476" t="s">
        <v>750</v>
      </c>
      <c r="C41" s="2">
        <f>VLOOKUP(B41,'KPI GROUP TUGAS Ad-hoc'!$C:$D,2,FALSE)</f>
        <v>20220400672</v>
      </c>
      <c r="D41" s="158" t="s">
        <v>3110</v>
      </c>
      <c r="E41" s="1" t="str">
        <f>VLOOKUP(D41,'MASTER POSITION'!$A:$B,2,FALSE)</f>
        <v>504404609119603830</v>
      </c>
      <c r="F41" s="369" t="str">
        <f t="shared" si="26"/>
        <v>Mengoptimalkan project RBB dan non RBB Officer Engineer Hardware</v>
      </c>
      <c r="G41" s="369" t="str">
        <f t="shared" si="1"/>
        <v xml:space="preserve">INSERT INTO `hr_kpi_group_position` (`KPI_GROUP_POSITION_ID`, `KPI_GROUP_ID`, `POSITION_ID`) VALUES ('202205021163', '20220400672', '504404609119603830'); </v>
      </c>
    </row>
    <row r="42" spans="1:7" ht="14.25" customHeight="1" x14ac:dyDescent="0.25">
      <c r="A42" s="413">
        <f t="shared" si="2"/>
        <v>202205021164</v>
      </c>
      <c r="B42" s="476" t="s">
        <v>748</v>
      </c>
      <c r="C42" s="2">
        <f>VLOOKUP(B42,'KPI GROUP TUGAS Ad-hoc'!$C:$D,2,FALSE)</f>
        <v>20220400671</v>
      </c>
      <c r="D42" s="158" t="s">
        <v>3114</v>
      </c>
      <c r="E42" s="1" t="str">
        <f>VLOOKUP(D42,'MASTER POSITION'!$A:$B,2,FALSE)</f>
        <v>504404609127552624</v>
      </c>
      <c r="F42" s="369" t="str">
        <f t="shared" ref="F42" si="27">_xlfn.CONCAT(B42,D42)</f>
        <v>Mengoptimalkan  layanan core/non core system bankingOfficer Operasional, Engineer Help Desk</v>
      </c>
      <c r="G42" s="369" t="str">
        <f t="shared" si="1"/>
        <v xml:space="preserve">INSERT INTO `hr_kpi_group_position` (`KPI_GROUP_POSITION_ID`, `KPI_GROUP_ID`, `POSITION_ID`) VALUES ('202205021164', '20220400671', '504404609127552624'); </v>
      </c>
    </row>
    <row r="43" spans="1:7" ht="14.25" customHeight="1" x14ac:dyDescent="0.25">
      <c r="A43" s="413">
        <f t="shared" si="2"/>
        <v>202205021165</v>
      </c>
      <c r="B43" s="476" t="s">
        <v>748</v>
      </c>
      <c r="C43" s="2">
        <f>VLOOKUP(B43,'KPI GROUP TUGAS Ad-hoc'!$C:$D,2,FALSE)</f>
        <v>20220400671</v>
      </c>
      <c r="D43" s="158" t="s">
        <v>4097</v>
      </c>
      <c r="E43" s="1" t="str">
        <f>VLOOKUP(D43,'MASTER POSITION'!$A:$B,2,FALSE)</f>
        <v>504404609127702906</v>
      </c>
      <c r="F43" s="369" t="str">
        <f t="shared" ref="F43" si="28">_xlfn.CONCAT(B43,D43)</f>
        <v>Mengoptimalkan  layanan core/non core system bankingOfficer Engineer Data center</v>
      </c>
      <c r="G43" s="369" t="str">
        <f t="shared" si="1"/>
        <v xml:space="preserve">INSERT INTO `hr_kpi_group_position` (`KPI_GROUP_POSITION_ID`, `KPI_GROUP_ID`, `POSITION_ID`) VALUES ('202205021165', '20220400671', '504404609127702906'); </v>
      </c>
    </row>
    <row r="44" spans="1:7" ht="14.25" customHeight="1" x14ac:dyDescent="0.25">
      <c r="A44" s="413">
        <f t="shared" si="2"/>
        <v>202205021166</v>
      </c>
      <c r="B44" s="68" t="s">
        <v>752</v>
      </c>
      <c r="C44" s="2">
        <f>VLOOKUP(B44,'KPI GROUP TUGAS Ad-hoc'!$C:$D,2,FALSE)</f>
        <v>20220400673</v>
      </c>
      <c r="D44" s="3" t="s">
        <v>3100</v>
      </c>
      <c r="E44" s="1" t="str">
        <f>VLOOKUP(D44,'MASTER POSITION'!$A:$B,2,FALSE)</f>
        <v>504404609115990618</v>
      </c>
      <c r="F44" s="369" t="str">
        <f t="shared" ref="F44" si="29">_xlfn.CONCAT(B44,D44)</f>
        <v>Mengoptimalkan aktivitas migrasi  fitur pada core/non core system banking ke production core/non core system bankingKepala Bagian Pengembangan Aplikasi</v>
      </c>
      <c r="G44" s="369" t="str">
        <f t="shared" si="1"/>
        <v xml:space="preserve">INSERT INTO `hr_kpi_group_position` (`KPI_GROUP_POSITION_ID`, `KPI_GROUP_ID`, `POSITION_ID`) VALUES ('202205021166', '20220400673', '504404609115990618'); </v>
      </c>
    </row>
    <row r="45" spans="1:7" ht="14.25" customHeight="1" x14ac:dyDescent="0.25">
      <c r="A45" s="413">
        <f t="shared" si="2"/>
        <v>202205021167</v>
      </c>
      <c r="B45" s="10" t="s">
        <v>754</v>
      </c>
      <c r="C45" s="2">
        <f>VLOOKUP(B45,'KPI GROUP TUGAS Ad-hoc'!$C:$D,2,FALSE)</f>
        <v>20220400674</v>
      </c>
      <c r="D45" s="158" t="s">
        <v>3371</v>
      </c>
      <c r="E45" s="1" t="str">
        <f>VLOOKUP(D45,'MASTER POSITION'!$A:$B,2,FALSE)</f>
        <v>504404768939918285</v>
      </c>
      <c r="F45" s="369" t="str">
        <f t="shared" ref="F45:F46" si="30">_xlfn.CONCAT(B45,D45)</f>
        <v>Mengoptimalkan aktivitas migrasi  fitur pada core system banking ke production core system bankingOfficer Core Banking</v>
      </c>
      <c r="G45" s="369" t="str">
        <f t="shared" si="1"/>
        <v xml:space="preserve">INSERT INTO `hr_kpi_group_position` (`KPI_GROUP_POSITION_ID`, `KPI_GROUP_ID`, `POSITION_ID`) VALUES ('202205021167', '20220400674', '504404768939918285'); </v>
      </c>
    </row>
    <row r="46" spans="1:7" ht="14.25" customHeight="1" x14ac:dyDescent="0.25">
      <c r="A46" s="413">
        <f t="shared" si="2"/>
        <v>202205021168</v>
      </c>
      <c r="B46" s="476" t="s">
        <v>748</v>
      </c>
      <c r="C46" s="2">
        <f>VLOOKUP(B46,'KPI GROUP TUGAS Ad-hoc'!$C:$D,2,FALSE)</f>
        <v>20220400671</v>
      </c>
      <c r="D46" s="158" t="s">
        <v>3371</v>
      </c>
      <c r="E46" s="1" t="str">
        <f>VLOOKUP(D46,'MASTER POSITION'!$A:$B,2,FALSE)</f>
        <v>504404768939918285</v>
      </c>
      <c r="F46" s="369" t="str">
        <f t="shared" si="30"/>
        <v>Mengoptimalkan  layanan core/non core system bankingOfficer Core Banking</v>
      </c>
      <c r="G46" s="369" t="str">
        <f t="shared" si="1"/>
        <v xml:space="preserve">INSERT INTO `hr_kpi_group_position` (`KPI_GROUP_POSITION_ID`, `KPI_GROUP_ID`, `POSITION_ID`) VALUES ('202205021168', '20220400671', '504404768939918285'); </v>
      </c>
    </row>
    <row r="47" spans="1:7" ht="14.25" customHeight="1" x14ac:dyDescent="0.25">
      <c r="A47" s="413">
        <f t="shared" si="2"/>
        <v>202205021169</v>
      </c>
      <c r="B47" s="10" t="s">
        <v>756</v>
      </c>
      <c r="C47" s="2">
        <f>VLOOKUP(B47,'KPI GROUP TUGAS Ad-hoc'!$C:$D,2,FALSE)</f>
        <v>20220400675</v>
      </c>
      <c r="D47" s="158" t="s">
        <v>3373</v>
      </c>
      <c r="E47" s="1" t="str">
        <f>VLOOKUP(D47,'MASTER POSITION'!$A:$B,2,FALSE)</f>
        <v>504404768939961244</v>
      </c>
      <c r="F47" s="369" t="str">
        <f t="shared" ref="F47:F48" si="31">_xlfn.CONCAT(B47,D47)</f>
        <v>Mengoptimalkan aktivitas migrasi  fitur pada non core system banking ke production core system bankingOfficer Non Core Banking</v>
      </c>
      <c r="G47" s="369" t="str">
        <f t="shared" si="1"/>
        <v xml:space="preserve">INSERT INTO `hr_kpi_group_position` (`KPI_GROUP_POSITION_ID`, `KPI_GROUP_ID`, `POSITION_ID`) VALUES ('202205021169', '20220400675', '504404768939961244'); </v>
      </c>
    </row>
    <row r="48" spans="1:7" ht="14.25" customHeight="1" x14ac:dyDescent="0.25">
      <c r="A48" s="413">
        <f t="shared" si="2"/>
        <v>202205021170</v>
      </c>
      <c r="B48" s="476" t="s">
        <v>748</v>
      </c>
      <c r="C48" s="2">
        <f>VLOOKUP(B48,'KPI GROUP TUGAS Ad-hoc'!$C:$D,2,FALSE)</f>
        <v>20220400671</v>
      </c>
      <c r="D48" s="158" t="s">
        <v>3373</v>
      </c>
      <c r="E48" s="1" t="str">
        <f>VLOOKUP(D48,'MASTER POSITION'!$A:$B,2,FALSE)</f>
        <v>504404768939961244</v>
      </c>
      <c r="F48" s="369" t="str">
        <f t="shared" si="31"/>
        <v>Mengoptimalkan  layanan core/non core system bankingOfficer Non Core Banking</v>
      </c>
      <c r="G48" s="369" t="str">
        <f t="shared" si="1"/>
        <v xml:space="preserve">INSERT INTO `hr_kpi_group_position` (`KPI_GROUP_POSITION_ID`, `KPI_GROUP_ID`, `POSITION_ID`) VALUES ('202205021170', '20220400671', '504404768939961244'); </v>
      </c>
    </row>
    <row r="49" spans="1:7" ht="14.25" customHeight="1" x14ac:dyDescent="0.25">
      <c r="A49" s="413">
        <f t="shared" si="2"/>
        <v>202205021171</v>
      </c>
      <c r="B49" s="10" t="s">
        <v>758</v>
      </c>
      <c r="C49" s="2">
        <f>VLOOKUP(B49,'KPI GROUP TUGAS Ad-hoc'!$C:$D,2,FALSE)</f>
        <v>20220400676</v>
      </c>
      <c r="D49" s="158" t="s">
        <v>3375</v>
      </c>
      <c r="E49" s="1" t="str">
        <f>VLOOKUP(D49,'MASTER POSITION'!$A:$B,2,FALSE)</f>
        <v>504404768940042358</v>
      </c>
      <c r="F49" s="369" t="str">
        <f t="shared" ref="F49:F50" si="32">_xlfn.CONCAT(B49,D49)</f>
        <v>Mengoptimalkan aktivitas migrasi  fitur pada sistem middleware ke production sistem middlewareOfficer Middleware</v>
      </c>
      <c r="G49" s="369" t="str">
        <f t="shared" si="1"/>
        <v xml:space="preserve">INSERT INTO `hr_kpi_group_position` (`KPI_GROUP_POSITION_ID`, `KPI_GROUP_ID`, `POSITION_ID`) VALUES ('202205021171', '20220400676', '504404768940042358'); </v>
      </c>
    </row>
    <row r="50" spans="1:7" ht="14.25" customHeight="1" x14ac:dyDescent="0.25">
      <c r="A50" s="413">
        <f t="shared" si="2"/>
        <v>202205021172</v>
      </c>
      <c r="B50" s="476" t="s">
        <v>748</v>
      </c>
      <c r="C50" s="2">
        <f>VLOOKUP(B50,'KPI GROUP TUGAS Ad-hoc'!$C:$D,2,FALSE)</f>
        <v>20220400671</v>
      </c>
      <c r="D50" s="158" t="s">
        <v>3375</v>
      </c>
      <c r="E50" s="1" t="str">
        <f>VLOOKUP(D50,'MASTER POSITION'!$A:$B,2,FALSE)</f>
        <v>504404768940042358</v>
      </c>
      <c r="F50" s="369" t="str">
        <f t="shared" si="32"/>
        <v>Mengoptimalkan  layanan core/non core system bankingOfficer Middleware</v>
      </c>
      <c r="G50" s="369" t="str">
        <f t="shared" si="1"/>
        <v xml:space="preserve">INSERT INTO `hr_kpi_group_position` (`KPI_GROUP_POSITION_ID`, `KPI_GROUP_ID`, `POSITION_ID`) VALUES ('202205021172', '20220400671', '504404768940042358'); </v>
      </c>
    </row>
    <row r="51" spans="1:7" ht="14.25" customHeight="1" x14ac:dyDescent="0.25">
      <c r="A51" s="413">
        <f t="shared" si="2"/>
        <v>202205021173</v>
      </c>
      <c r="B51" s="476" t="s">
        <v>748</v>
      </c>
      <c r="C51" s="2">
        <f>VLOOKUP(B51,'KPI GROUP TUGAS Ad-hoc'!$C:$D,2,FALSE)</f>
        <v>20220400671</v>
      </c>
      <c r="D51" s="158" t="s">
        <v>3377</v>
      </c>
      <c r="E51" s="1" t="str">
        <f>VLOOKUP(D51,'MASTER POSITION'!$A:$B,2,FALSE)</f>
        <v>504404768940268186</v>
      </c>
      <c r="F51" s="369" t="str">
        <f t="shared" ref="F51" si="33">_xlfn.CONCAT(B51,D51)</f>
        <v>Mengoptimalkan  layanan core/non core system bankingOfficer Internal Business Analyst</v>
      </c>
      <c r="G51" s="369" t="str">
        <f t="shared" si="1"/>
        <v xml:space="preserve">INSERT INTO `hr_kpi_group_position` (`KPI_GROUP_POSITION_ID`, `KPI_GROUP_ID`, `POSITION_ID`) VALUES ('202205021173', '20220400671', '504404768940268186'); </v>
      </c>
    </row>
    <row r="52" spans="1:7" ht="14.25" customHeight="1" x14ac:dyDescent="0.25">
      <c r="A52" s="413">
        <f t="shared" si="2"/>
        <v>202205021174</v>
      </c>
      <c r="B52" s="476" t="s">
        <v>748</v>
      </c>
      <c r="C52" s="2">
        <f>VLOOKUP(B52,'KPI GROUP TUGAS Ad-hoc'!$C:$D,2,FALSE)</f>
        <v>20220400671</v>
      </c>
      <c r="D52" s="158" t="s">
        <v>3379</v>
      </c>
      <c r="E52" s="1" t="str">
        <f>VLOOKUP(D52,'MASTER POSITION'!$A:$B,2,FALSE)</f>
        <v>504404768940306377</v>
      </c>
      <c r="F52" s="369" t="str">
        <f t="shared" ref="F52" si="34">_xlfn.CONCAT(B52,D52)</f>
        <v>Mengoptimalkan  layanan core/non core system bankingOfficer Eksternal Business Analyst</v>
      </c>
      <c r="G52" s="369" t="str">
        <f t="shared" si="1"/>
        <v xml:space="preserve">INSERT INTO `hr_kpi_group_position` (`KPI_GROUP_POSITION_ID`, `KPI_GROUP_ID`, `POSITION_ID`) VALUES ('202205021174', '20220400671', '504404768940306377'); </v>
      </c>
    </row>
    <row r="53" spans="1:7" ht="14.25" customHeight="1" x14ac:dyDescent="0.25">
      <c r="A53" s="413">
        <f t="shared" si="2"/>
        <v>202205021175</v>
      </c>
      <c r="B53" s="476" t="s">
        <v>748</v>
      </c>
      <c r="C53" s="2">
        <f>VLOOKUP(B53,'KPI GROUP TUGAS Ad-hoc'!$C:$D,2,FALSE)</f>
        <v>20220400671</v>
      </c>
      <c r="D53" s="158" t="s">
        <v>3322</v>
      </c>
      <c r="E53" s="1" t="str">
        <f>VLOOKUP(D53,'MASTER POSITION'!$A:$B,2,FALSE)</f>
        <v>504404745868956686</v>
      </c>
      <c r="F53" s="369" t="str">
        <f t="shared" ref="F53" si="35">_xlfn.CONCAT(B53,D53)</f>
        <v>Mengoptimalkan  layanan core/non core system bankingOfficer Management Information System (MIS)</v>
      </c>
      <c r="G53" s="369" t="str">
        <f t="shared" si="1"/>
        <v xml:space="preserve">INSERT INTO `hr_kpi_group_position` (`KPI_GROUP_POSITION_ID`, `KPI_GROUP_ID`, `POSITION_ID`) VALUES ('202205021175', '20220400671', '504404745868956686'); </v>
      </c>
    </row>
    <row r="54" spans="1:7" ht="14.25" customHeight="1" x14ac:dyDescent="0.25">
      <c r="A54" s="413">
        <f t="shared" si="2"/>
        <v>202205021176</v>
      </c>
      <c r="B54" s="11" t="s">
        <v>764</v>
      </c>
      <c r="C54" s="2">
        <f>VLOOKUP(B54,'KPI GROUP TUGAS Ad-hoc'!$C:$D,2,FALSE)</f>
        <v>20220400679</v>
      </c>
      <c r="D54" s="370" t="s">
        <v>2319</v>
      </c>
      <c r="E54" s="1" t="str">
        <f>VLOOKUP(D54,'MASTER POSITION'!$A:$B,2,FALSE)</f>
        <v>37001</v>
      </c>
      <c r="F54" s="369" t="str">
        <f t="shared" ref="F54" si="36">_xlfn.CONCAT(B54,D54)</f>
        <v>Mengoptimalkan pemanfaatan QRIS (usulan masih bersifat tentatif)Kepala Cabang Kelas 1/2</v>
      </c>
      <c r="G54" s="369" t="str">
        <f t="shared" si="1"/>
        <v xml:space="preserve">INSERT INTO `hr_kpi_group_position` (`KPI_GROUP_POSITION_ID`, `KPI_GROUP_ID`, `POSITION_ID`) VALUES ('202205021176', '20220400679', '37001'); </v>
      </c>
    </row>
    <row r="55" spans="1:7" ht="14.25" customHeight="1" x14ac:dyDescent="0.25">
      <c r="A55" s="413">
        <f t="shared" si="2"/>
        <v>202205021177</v>
      </c>
      <c r="B55" s="11" t="s">
        <v>764</v>
      </c>
      <c r="C55" s="2">
        <f>VLOOKUP(B55,'KPI GROUP TUGAS Ad-hoc'!$C:$D,2,FALSE)</f>
        <v>20220400679</v>
      </c>
      <c r="D55" s="370" t="s">
        <v>2370</v>
      </c>
      <c r="E55" s="1" t="str">
        <f>VLOOKUP(D55,'MASTER POSITION'!$A:$B,2,FALSE)</f>
        <v>37028</v>
      </c>
      <c r="F55" s="369" t="str">
        <f t="shared" ref="F55" si="37">_xlfn.CONCAT(B55,D55)</f>
        <v>Mengoptimalkan pemanfaatan QRIS (usulan masih bersifat tentatif)Wakil Kepala Cabang Bisnis</v>
      </c>
      <c r="G55" s="369" t="str">
        <f t="shared" si="1"/>
        <v xml:space="preserve">INSERT INTO `hr_kpi_group_position` (`KPI_GROUP_POSITION_ID`, `KPI_GROUP_ID`, `POSITION_ID`) VALUES ('202205021177', '20220400679', '37028'); </v>
      </c>
    </row>
    <row r="56" spans="1:7" ht="14.25" customHeight="1" x14ac:dyDescent="0.25">
      <c r="A56" s="413">
        <f t="shared" si="2"/>
        <v>202205021178</v>
      </c>
      <c r="B56" s="492" t="s">
        <v>762</v>
      </c>
      <c r="C56" s="2">
        <f>VLOOKUP(B56,'KPI GROUP TUGAS Ad-hoc'!$C:$D,2,FALSE)</f>
        <v>20220400678</v>
      </c>
      <c r="D56" s="370" t="s">
        <v>3059</v>
      </c>
      <c r="E56" s="1" t="str">
        <f>VLOOKUP(D56,'MASTER POSITION'!$A:$B,2,FALSE)</f>
        <v>504404599971275546</v>
      </c>
      <c r="F56" s="369" t="str">
        <f t="shared" ref="F56" si="38">_xlfn.CONCAT(B56,D56)</f>
        <v>Mengoptimalkan proses penyelesaiaan restrukturisasi kredit sesuai dengan SLAKepala Bidang Kredit</v>
      </c>
      <c r="G56" s="369" t="str">
        <f t="shared" si="1"/>
        <v xml:space="preserve">INSERT INTO `hr_kpi_group_position` (`KPI_GROUP_POSITION_ID`, `KPI_GROUP_ID`, `POSITION_ID`) VALUES ('202205021178', '20220400678', '504404599971275546'); </v>
      </c>
    </row>
    <row r="57" spans="1:7" ht="14.25" customHeight="1" x14ac:dyDescent="0.25">
      <c r="A57" s="413">
        <f t="shared" si="2"/>
        <v>202205021179</v>
      </c>
      <c r="B57" s="486" t="s">
        <v>764</v>
      </c>
      <c r="C57" s="2">
        <f>VLOOKUP(B57,'KPI GROUP TUGAS Ad-hoc'!$C:$D,2,FALSE)</f>
        <v>20220400679</v>
      </c>
      <c r="D57" s="370" t="s">
        <v>2372</v>
      </c>
      <c r="E57" s="1" t="str">
        <f>VLOOKUP(D57,'MASTER POSITION'!$A:$B,2,FALSE)</f>
        <v>37029</v>
      </c>
      <c r="F57" s="369" t="str">
        <f t="shared" ref="F57" si="39">_xlfn.CONCAT(B57,D57)</f>
        <v>Mengoptimalkan pemanfaatan QRIS (usulan masih bersifat tentatif)Wakil Kepala Cabang Operasional</v>
      </c>
      <c r="G57" s="369" t="str">
        <f t="shared" si="1"/>
        <v xml:space="preserve">INSERT INTO `hr_kpi_group_position` (`KPI_GROUP_POSITION_ID`, `KPI_GROUP_ID`, `POSITION_ID`) VALUES ('202205021179', '20220400679', '37029'); </v>
      </c>
    </row>
    <row r="58" spans="1:7" ht="14.25" customHeight="1" x14ac:dyDescent="0.25">
      <c r="A58" s="413">
        <f t="shared" si="2"/>
        <v>202205021180</v>
      </c>
      <c r="B58" s="486" t="s">
        <v>764</v>
      </c>
      <c r="C58" s="2">
        <f>VLOOKUP(B58,'KPI GROUP TUGAS Ad-hoc'!$C:$D,2,FALSE)</f>
        <v>20220400679</v>
      </c>
      <c r="D58" s="370" t="s">
        <v>2853</v>
      </c>
      <c r="E58" s="1" t="str">
        <f>VLOOKUP(D58,'MASTER POSITION'!$A:$B,2,FALSE)</f>
        <v>1784659045</v>
      </c>
      <c r="F58" s="369" t="str">
        <f t="shared" ref="F58" si="40">_xlfn.CONCAT(B58,D58)</f>
        <v>Mengoptimalkan pemanfaatan QRIS (usulan masih bersifat tentatif)Kepala Cabang</v>
      </c>
      <c r="G58" s="369" t="str">
        <f t="shared" si="1"/>
        <v xml:space="preserve">INSERT INTO `hr_kpi_group_position` (`KPI_GROUP_POSITION_ID`, `KPI_GROUP_ID`, `POSITION_ID`) VALUES ('202205021180', '20220400679', '1784659045'); </v>
      </c>
    </row>
    <row r="59" spans="1:7" ht="14.25" customHeight="1" x14ac:dyDescent="0.25">
      <c r="A59" s="413">
        <f t="shared" si="2"/>
        <v>202205021181</v>
      </c>
      <c r="B59" s="486" t="s">
        <v>764</v>
      </c>
      <c r="C59" s="2">
        <f>VLOOKUP(B59,'KPI GROUP TUGAS Ad-hoc'!$C:$D,2,FALSE)</f>
        <v>20220400679</v>
      </c>
      <c r="D59" s="370" t="s">
        <v>2855</v>
      </c>
      <c r="E59" s="1" t="str">
        <f>VLOOKUP(D59,'MASTER POSITION'!$A:$B,2,FALSE)</f>
        <v>1784659046</v>
      </c>
      <c r="F59" s="369" t="str">
        <f t="shared" ref="F59" si="41">_xlfn.CONCAT(B59,D59)</f>
        <v>Mengoptimalkan pemanfaatan QRIS (usulan masih bersifat tentatif)Wakil Kepala Cabang</v>
      </c>
      <c r="G59" s="369" t="str">
        <f t="shared" si="1"/>
        <v xml:space="preserve">INSERT INTO `hr_kpi_group_position` (`KPI_GROUP_POSITION_ID`, `KPI_GROUP_ID`, `POSITION_ID`) VALUES ('202205021181', '20220400679', '1784659046'); </v>
      </c>
    </row>
    <row r="60" spans="1:7" ht="14.25" customHeight="1" x14ac:dyDescent="0.25">
      <c r="A60" s="413">
        <f t="shared" si="2"/>
        <v>202205021182</v>
      </c>
      <c r="B60" s="486" t="s">
        <v>764</v>
      </c>
      <c r="C60" s="2">
        <f>VLOOKUP(B60,'KPI GROUP TUGAS Ad-hoc'!$C:$D,2,FALSE)</f>
        <v>20220400679</v>
      </c>
      <c r="D60" s="370" t="s">
        <v>2329</v>
      </c>
      <c r="E60" s="1" t="str">
        <f>VLOOKUP(D60,'MASTER POSITION'!$A:$B,2,FALSE)</f>
        <v>37006</v>
      </c>
      <c r="F60" s="369" t="str">
        <f t="shared" ref="F60" si="42">_xlfn.CONCAT(B60,D60)</f>
        <v>Mengoptimalkan pemanfaatan QRIS (usulan masih bersifat tentatif)Kepala Seksi Bisnis</v>
      </c>
      <c r="G60" s="369" t="str">
        <f t="shared" si="1"/>
        <v xml:space="preserve">INSERT INTO `hr_kpi_group_position` (`KPI_GROUP_POSITION_ID`, `KPI_GROUP_ID`, `POSITION_ID`) VALUES ('202205021182', '20220400679', '37006'); </v>
      </c>
    </row>
    <row r="61" spans="1:7" ht="14.25" customHeight="1" x14ac:dyDescent="0.25">
      <c r="A61" s="1"/>
      <c r="B61" s="1"/>
      <c r="D61" s="1"/>
    </row>
    <row r="62" spans="1:7" ht="14.25" customHeight="1" x14ac:dyDescent="0.25">
      <c r="A62" s="1"/>
      <c r="B62" s="1"/>
      <c r="D62" s="1"/>
    </row>
    <row r="63" spans="1:7" ht="14.25" customHeight="1" x14ac:dyDescent="0.25">
      <c r="A63" s="1"/>
      <c r="B63" s="1"/>
      <c r="D63" s="1"/>
    </row>
    <row r="64" spans="1:7" ht="14.25" customHeight="1" x14ac:dyDescent="0.25">
      <c r="A64" s="1"/>
      <c r="B64" s="1"/>
      <c r="D64" s="1"/>
    </row>
    <row r="65" spans="1:4" ht="14.25" customHeight="1" x14ac:dyDescent="0.25">
      <c r="A65" s="1"/>
      <c r="B65" s="1"/>
      <c r="D65" s="1"/>
    </row>
    <row r="66" spans="1:4" ht="14.25" customHeight="1" x14ac:dyDescent="0.25">
      <c r="A66" s="1"/>
      <c r="B66" s="1"/>
      <c r="D66" s="1"/>
    </row>
    <row r="67" spans="1:4" ht="14.25" customHeight="1" x14ac:dyDescent="0.25">
      <c r="A67" s="1"/>
      <c r="B67" s="1"/>
      <c r="D67" s="1"/>
    </row>
    <row r="68" spans="1:4" ht="14.25" customHeight="1" x14ac:dyDescent="0.25">
      <c r="A68" s="1"/>
      <c r="B68" s="1"/>
      <c r="D68" s="1"/>
    </row>
    <row r="69" spans="1:4" ht="14.25" customHeight="1" x14ac:dyDescent="0.25">
      <c r="A69" s="1"/>
      <c r="B69" s="1"/>
      <c r="D69" s="1"/>
    </row>
    <row r="70" spans="1:4" ht="14.25" customHeight="1" x14ac:dyDescent="0.25">
      <c r="A70" s="1"/>
      <c r="B70" s="1"/>
      <c r="D70" s="1"/>
    </row>
    <row r="71" spans="1:4" ht="14.25" customHeight="1" x14ac:dyDescent="0.25">
      <c r="A71" s="1"/>
      <c r="B71" s="1"/>
      <c r="D71" s="1"/>
    </row>
    <row r="72" spans="1:4" ht="14.25" customHeight="1" x14ac:dyDescent="0.25">
      <c r="A72" s="1"/>
      <c r="B72" s="1"/>
      <c r="D72" s="1"/>
    </row>
    <row r="73" spans="1:4" ht="14.25" customHeight="1" x14ac:dyDescent="0.25">
      <c r="A73" s="1"/>
      <c r="B73" s="1"/>
      <c r="D73" s="1"/>
    </row>
    <row r="74" spans="1:4" ht="14.25" customHeight="1" x14ac:dyDescent="0.25">
      <c r="A74" s="1"/>
      <c r="B74" s="1"/>
      <c r="D74" s="1"/>
    </row>
    <row r="75" spans="1:4" ht="14.25" customHeight="1" x14ac:dyDescent="0.25">
      <c r="A75" s="1"/>
      <c r="B75" s="1"/>
      <c r="D75" s="1"/>
    </row>
    <row r="76" spans="1:4" ht="14.25" customHeight="1" x14ac:dyDescent="0.25">
      <c r="A76" s="1"/>
      <c r="B76" s="1"/>
      <c r="D76" s="1"/>
    </row>
    <row r="77" spans="1:4" ht="14.25" customHeight="1" x14ac:dyDescent="0.25">
      <c r="A77" s="1"/>
      <c r="B77" s="1"/>
      <c r="D77" s="1"/>
    </row>
    <row r="78" spans="1:4" ht="14.25" customHeight="1" x14ac:dyDescent="0.25">
      <c r="A78" s="1"/>
      <c r="B78" s="1"/>
      <c r="D78" s="1"/>
    </row>
    <row r="79" spans="1:4" ht="14.25" customHeight="1" x14ac:dyDescent="0.25">
      <c r="A79" s="1"/>
      <c r="B79" s="1"/>
      <c r="D79" s="1"/>
    </row>
    <row r="80" spans="1:4" ht="14.25" customHeight="1" x14ac:dyDescent="0.25">
      <c r="A80" s="1"/>
      <c r="B80" s="1"/>
      <c r="D80" s="1"/>
    </row>
    <row r="81" spans="1:4" ht="14.25" customHeight="1" x14ac:dyDescent="0.25">
      <c r="A81" s="1"/>
      <c r="B81" s="1"/>
      <c r="D81" s="1"/>
    </row>
    <row r="82" spans="1:4" ht="14.25" customHeight="1" x14ac:dyDescent="0.25">
      <c r="A82" s="1"/>
      <c r="B82" s="1"/>
      <c r="D82" s="1"/>
    </row>
    <row r="83" spans="1:4" ht="14.25" customHeight="1" x14ac:dyDescent="0.25">
      <c r="A83" s="1"/>
      <c r="B83" s="1"/>
      <c r="D83" s="1"/>
    </row>
    <row r="84" spans="1:4" ht="14.25" customHeight="1" x14ac:dyDescent="0.25">
      <c r="A84" s="1"/>
      <c r="B84" s="1"/>
      <c r="D84" s="1"/>
    </row>
    <row r="85" spans="1:4" ht="14.25" customHeight="1" x14ac:dyDescent="0.25">
      <c r="A85" s="1"/>
      <c r="B85" s="1"/>
      <c r="D85" s="1"/>
    </row>
    <row r="86" spans="1:4" ht="14.25" customHeight="1" x14ac:dyDescent="0.25">
      <c r="A86" s="1"/>
      <c r="B86" s="1"/>
      <c r="D86" s="1"/>
    </row>
    <row r="87" spans="1:4" ht="14.25" customHeight="1" x14ac:dyDescent="0.25">
      <c r="A87" s="1"/>
      <c r="B87" s="1"/>
      <c r="D87" s="1"/>
    </row>
    <row r="88" spans="1:4" ht="14.25" customHeight="1" x14ac:dyDescent="0.25">
      <c r="A88" s="1"/>
      <c r="B88" s="1"/>
      <c r="D88" s="1"/>
    </row>
    <row r="89" spans="1:4" ht="14.25" customHeight="1" x14ac:dyDescent="0.25">
      <c r="A89" s="1"/>
      <c r="B89" s="1"/>
      <c r="D89" s="1"/>
    </row>
    <row r="90" spans="1:4" ht="14.25" customHeight="1" x14ac:dyDescent="0.25">
      <c r="A90" s="1"/>
      <c r="B90" s="1"/>
      <c r="D90" s="1"/>
    </row>
    <row r="91" spans="1:4" ht="14.25" customHeight="1" x14ac:dyDescent="0.25">
      <c r="A91" s="1"/>
      <c r="B91" s="1"/>
      <c r="D91" s="1"/>
    </row>
    <row r="92" spans="1:4" ht="14.25" customHeight="1" x14ac:dyDescent="0.25">
      <c r="A92" s="1"/>
      <c r="B92" s="1"/>
      <c r="D92" s="1"/>
    </row>
    <row r="93" spans="1:4" ht="14.25" customHeight="1" x14ac:dyDescent="0.25">
      <c r="A93" s="1"/>
      <c r="B93" s="1"/>
      <c r="D93" s="1"/>
    </row>
    <row r="94" spans="1:4" ht="14.25" customHeight="1" x14ac:dyDescent="0.25">
      <c r="A94" s="1"/>
      <c r="B94" s="1"/>
      <c r="D94" s="1"/>
    </row>
    <row r="95" spans="1:4" ht="14.25" customHeight="1" x14ac:dyDescent="0.25">
      <c r="A95" s="1"/>
      <c r="B95" s="1"/>
      <c r="D95" s="1"/>
    </row>
    <row r="96" spans="1:4" ht="14.25" customHeight="1" x14ac:dyDescent="0.25">
      <c r="A96" s="1"/>
      <c r="B96" s="1"/>
      <c r="D96" s="1"/>
    </row>
    <row r="97" spans="1:4" ht="14.25" customHeight="1" x14ac:dyDescent="0.25">
      <c r="A97" s="1"/>
      <c r="B97" s="1"/>
      <c r="D97" s="1"/>
    </row>
    <row r="98" spans="1:4" ht="14.25" customHeight="1" x14ac:dyDescent="0.25">
      <c r="A98" s="1"/>
      <c r="B98" s="1"/>
      <c r="D98" s="1"/>
    </row>
    <row r="99" spans="1:4" ht="14.25" customHeight="1" x14ac:dyDescent="0.25">
      <c r="A99" s="1"/>
      <c r="B99" s="1"/>
      <c r="D99" s="1"/>
    </row>
    <row r="100" spans="1:4" ht="14.25" customHeight="1" x14ac:dyDescent="0.25">
      <c r="A100" s="1"/>
      <c r="B100" s="1"/>
      <c r="D100" s="1"/>
    </row>
    <row r="101" spans="1:4" ht="14.25" customHeight="1" x14ac:dyDescent="0.25">
      <c r="A101" s="1"/>
      <c r="B101" s="1"/>
      <c r="D101" s="1"/>
    </row>
    <row r="102" spans="1:4" ht="14.25" customHeight="1" x14ac:dyDescent="0.25">
      <c r="A102" s="1"/>
      <c r="B102" s="1"/>
      <c r="D102" s="1"/>
    </row>
    <row r="103" spans="1:4" ht="14.25" customHeight="1" x14ac:dyDescent="0.25">
      <c r="A103" s="1"/>
      <c r="B103" s="1"/>
      <c r="D103" s="1"/>
    </row>
    <row r="104" spans="1:4" ht="14.25" customHeight="1" x14ac:dyDescent="0.25">
      <c r="A104" s="1"/>
      <c r="B104" s="1"/>
      <c r="D104" s="1"/>
    </row>
    <row r="105" spans="1:4" ht="14.25" customHeight="1" x14ac:dyDescent="0.25">
      <c r="A105" s="1"/>
      <c r="B105" s="1"/>
      <c r="D105" s="1"/>
    </row>
    <row r="106" spans="1:4" ht="14.25" customHeight="1" x14ac:dyDescent="0.25">
      <c r="A106" s="1"/>
      <c r="B106" s="1"/>
      <c r="D106" s="1"/>
    </row>
    <row r="107" spans="1:4" ht="14.25" customHeight="1" x14ac:dyDescent="0.25">
      <c r="A107" s="1"/>
      <c r="B107" s="1"/>
      <c r="D107" s="1"/>
    </row>
    <row r="108" spans="1:4" ht="14.25" customHeight="1" x14ac:dyDescent="0.25">
      <c r="A108" s="1"/>
      <c r="B108" s="1"/>
      <c r="D108" s="1"/>
    </row>
    <row r="109" spans="1:4" ht="14.25" customHeight="1" x14ac:dyDescent="0.25">
      <c r="A109" s="1"/>
      <c r="B109" s="1"/>
      <c r="D109" s="1"/>
    </row>
    <row r="110" spans="1:4" ht="14.25" customHeight="1" x14ac:dyDescent="0.25">
      <c r="A110" s="1"/>
      <c r="B110" s="1"/>
      <c r="D110" s="1"/>
    </row>
    <row r="111" spans="1:4" ht="14.25" customHeight="1" x14ac:dyDescent="0.25">
      <c r="A111" s="1"/>
      <c r="B111" s="1"/>
      <c r="D111" s="1"/>
    </row>
    <row r="112" spans="1:4" ht="14.25" customHeight="1" x14ac:dyDescent="0.25">
      <c r="A112" s="1"/>
      <c r="B112" s="1"/>
      <c r="D112" s="1"/>
    </row>
    <row r="113" spans="1:4" ht="14.25" customHeight="1" x14ac:dyDescent="0.25">
      <c r="A113" s="1"/>
      <c r="B113" s="1"/>
      <c r="D113" s="1"/>
    </row>
    <row r="114" spans="1:4" ht="14.25" customHeight="1" x14ac:dyDescent="0.25">
      <c r="A114" s="1"/>
      <c r="B114" s="1"/>
      <c r="D114" s="1"/>
    </row>
    <row r="115" spans="1:4" ht="14.25" customHeight="1" x14ac:dyDescent="0.25">
      <c r="A115" s="1"/>
      <c r="B115" s="1"/>
      <c r="D115" s="1"/>
    </row>
    <row r="116" spans="1:4" ht="14.25" customHeight="1" x14ac:dyDescent="0.25">
      <c r="A116" s="1"/>
      <c r="B116" s="1"/>
      <c r="D116" s="1"/>
    </row>
    <row r="117" spans="1:4" ht="14.25" customHeight="1" x14ac:dyDescent="0.25">
      <c r="A117" s="1"/>
      <c r="B117" s="1"/>
      <c r="D117" s="1"/>
    </row>
    <row r="118" spans="1:4" ht="14.25" customHeight="1" x14ac:dyDescent="0.25">
      <c r="A118" s="1"/>
      <c r="B118" s="1"/>
      <c r="D118" s="1"/>
    </row>
    <row r="119" spans="1:4" ht="14.25" customHeight="1" x14ac:dyDescent="0.25">
      <c r="A119" s="1"/>
      <c r="B119" s="1"/>
      <c r="D119" s="1"/>
    </row>
    <row r="120" spans="1:4" ht="14.25" customHeight="1" x14ac:dyDescent="0.25">
      <c r="A120" s="1"/>
      <c r="B120" s="1"/>
      <c r="D120" s="1"/>
    </row>
    <row r="121" spans="1:4" ht="14.25" customHeight="1" x14ac:dyDescent="0.25">
      <c r="A121" s="1"/>
      <c r="B121" s="1"/>
      <c r="D121" s="1"/>
    </row>
    <row r="122" spans="1:4" ht="14.25" customHeight="1" x14ac:dyDescent="0.25">
      <c r="A122" s="1"/>
      <c r="B122" s="1"/>
      <c r="D122" s="1"/>
    </row>
    <row r="123" spans="1:4" ht="14.25" customHeight="1" x14ac:dyDescent="0.25">
      <c r="A123" s="1"/>
      <c r="B123" s="1"/>
      <c r="D123" s="1"/>
    </row>
    <row r="124" spans="1:4" ht="14.25" customHeight="1" x14ac:dyDescent="0.25">
      <c r="A124" s="1"/>
      <c r="B124" s="1"/>
      <c r="D124" s="1"/>
    </row>
    <row r="125" spans="1:4" ht="14.25" customHeight="1" x14ac:dyDescent="0.25">
      <c r="A125" s="1"/>
      <c r="B125" s="1"/>
      <c r="D125" s="1"/>
    </row>
    <row r="126" spans="1:4" ht="14.25" customHeight="1" x14ac:dyDescent="0.25">
      <c r="A126" s="1"/>
      <c r="B126" s="1"/>
      <c r="D126" s="1"/>
    </row>
    <row r="127" spans="1:4" ht="14.25" customHeight="1" x14ac:dyDescent="0.25">
      <c r="A127" s="1"/>
      <c r="B127" s="1"/>
      <c r="D127" s="1"/>
    </row>
    <row r="128" spans="1:4" ht="14.25" customHeight="1" x14ac:dyDescent="0.25">
      <c r="A128" s="1"/>
      <c r="B128" s="1"/>
      <c r="D128" s="1"/>
    </row>
    <row r="129" spans="1:4" ht="14.25" customHeight="1" x14ac:dyDescent="0.25">
      <c r="A129" s="1"/>
      <c r="B129" s="1"/>
      <c r="D129" s="1"/>
    </row>
    <row r="130" spans="1:4" ht="14.25" customHeight="1" x14ac:dyDescent="0.25">
      <c r="A130" s="1"/>
      <c r="B130" s="1"/>
      <c r="D130" s="1"/>
    </row>
    <row r="131" spans="1:4" ht="14.25" customHeight="1" x14ac:dyDescent="0.25">
      <c r="A131" s="1"/>
      <c r="B131" s="1"/>
      <c r="D131" s="1"/>
    </row>
    <row r="132" spans="1:4" ht="14.25" customHeight="1" x14ac:dyDescent="0.25">
      <c r="A132" s="1"/>
      <c r="B132" s="1"/>
      <c r="D132" s="1"/>
    </row>
    <row r="133" spans="1:4" ht="14.25" customHeight="1" x14ac:dyDescent="0.25">
      <c r="A133" s="1"/>
      <c r="B133" s="1"/>
      <c r="D133" s="1"/>
    </row>
    <row r="134" spans="1:4" ht="14.25" customHeight="1" x14ac:dyDescent="0.25">
      <c r="A134" s="1"/>
      <c r="B134" s="1"/>
      <c r="D134" s="1"/>
    </row>
    <row r="135" spans="1:4" ht="14.25" customHeight="1" x14ac:dyDescent="0.25">
      <c r="A135" s="1"/>
      <c r="B135" s="1"/>
      <c r="D135" s="1"/>
    </row>
    <row r="136" spans="1:4" ht="14.25" customHeight="1" x14ac:dyDescent="0.25">
      <c r="A136" s="1"/>
      <c r="B136" s="1"/>
      <c r="D136" s="1"/>
    </row>
    <row r="137" spans="1:4" ht="14.25" customHeight="1" x14ac:dyDescent="0.25">
      <c r="A137" s="1"/>
      <c r="B137" s="1"/>
      <c r="D137" s="1"/>
    </row>
    <row r="138" spans="1:4" ht="14.25" customHeight="1" x14ac:dyDescent="0.25">
      <c r="A138" s="1"/>
      <c r="B138" s="1"/>
      <c r="D138" s="1"/>
    </row>
    <row r="139" spans="1:4" ht="14.25" customHeight="1" x14ac:dyDescent="0.25">
      <c r="A139" s="1"/>
      <c r="B139" s="1"/>
      <c r="D139" s="1"/>
    </row>
    <row r="140" spans="1:4" ht="14.25" customHeight="1" x14ac:dyDescent="0.25">
      <c r="A140" s="1"/>
      <c r="B140" s="1"/>
      <c r="D140" s="1"/>
    </row>
    <row r="141" spans="1:4" ht="14.25" customHeight="1" x14ac:dyDescent="0.25">
      <c r="A141" s="1"/>
      <c r="B141" s="1"/>
      <c r="D141" s="1"/>
    </row>
    <row r="142" spans="1:4" ht="14.25" customHeight="1" x14ac:dyDescent="0.25">
      <c r="A142" s="1"/>
      <c r="B142" s="1"/>
      <c r="D142" s="1"/>
    </row>
    <row r="143" spans="1:4" ht="14.25" customHeight="1" x14ac:dyDescent="0.25">
      <c r="A143" s="1"/>
      <c r="B143" s="1"/>
      <c r="D143" s="1"/>
    </row>
    <row r="144" spans="1:4" ht="14.25" customHeight="1" x14ac:dyDescent="0.25">
      <c r="A144" s="1"/>
      <c r="B144" s="1"/>
      <c r="D144" s="1"/>
    </row>
    <row r="145" spans="1:4" ht="14.25" customHeight="1" x14ac:dyDescent="0.25">
      <c r="A145" s="1"/>
      <c r="B145" s="1"/>
      <c r="D145" s="1"/>
    </row>
    <row r="146" spans="1:4" ht="14.25" customHeight="1" x14ac:dyDescent="0.25">
      <c r="A146" s="1"/>
      <c r="B146" s="1"/>
      <c r="D146" s="1"/>
    </row>
    <row r="147" spans="1:4" ht="14.25" customHeight="1" x14ac:dyDescent="0.25">
      <c r="A147" s="1"/>
      <c r="B147" s="1"/>
      <c r="D147" s="1"/>
    </row>
    <row r="148" spans="1:4" ht="14.25" customHeight="1" x14ac:dyDescent="0.25">
      <c r="A148" s="1"/>
      <c r="B148" s="1"/>
      <c r="D148" s="1"/>
    </row>
    <row r="149" spans="1:4" ht="14.25" customHeight="1" x14ac:dyDescent="0.25">
      <c r="A149" s="1"/>
      <c r="B149" s="1"/>
      <c r="D149" s="1"/>
    </row>
    <row r="150" spans="1:4" ht="14.25" customHeight="1" x14ac:dyDescent="0.25">
      <c r="A150" s="1"/>
      <c r="B150" s="1"/>
      <c r="D150" s="1"/>
    </row>
    <row r="151" spans="1:4" ht="14.25" customHeight="1" x14ac:dyDescent="0.25">
      <c r="A151" s="1"/>
      <c r="B151" s="1"/>
      <c r="D151" s="1"/>
    </row>
    <row r="152" spans="1:4" ht="14.25" customHeight="1" x14ac:dyDescent="0.25">
      <c r="A152" s="1"/>
      <c r="B152" s="1"/>
      <c r="D152" s="1"/>
    </row>
    <row r="153" spans="1:4" ht="14.25" customHeight="1" x14ac:dyDescent="0.25">
      <c r="A153" s="1"/>
      <c r="B153" s="1"/>
      <c r="D153" s="1"/>
    </row>
    <row r="154" spans="1:4" ht="14.25" customHeight="1" x14ac:dyDescent="0.25">
      <c r="A154" s="1"/>
      <c r="B154" s="1"/>
      <c r="D154" s="1"/>
    </row>
    <row r="155" spans="1:4" ht="14.25" customHeight="1" x14ac:dyDescent="0.25">
      <c r="A155" s="1"/>
      <c r="B155" s="1"/>
      <c r="D155" s="1"/>
    </row>
    <row r="156" spans="1:4" ht="14.25" customHeight="1" x14ac:dyDescent="0.25">
      <c r="A156" s="1"/>
      <c r="B156" s="1"/>
      <c r="D156" s="1"/>
    </row>
    <row r="157" spans="1:4" ht="14.25" customHeight="1" x14ac:dyDescent="0.25">
      <c r="A157" s="1"/>
      <c r="B157" s="1"/>
      <c r="D157" s="1"/>
    </row>
    <row r="158" spans="1:4" ht="14.25" customHeight="1" x14ac:dyDescent="0.25">
      <c r="A158" s="1"/>
      <c r="B158" s="1"/>
      <c r="D158" s="1"/>
    </row>
    <row r="159" spans="1:4" ht="14.25" customHeight="1" x14ac:dyDescent="0.25">
      <c r="A159" s="1"/>
      <c r="B159" s="1"/>
      <c r="D159" s="1"/>
    </row>
    <row r="160" spans="1:4" ht="14.25" customHeight="1" x14ac:dyDescent="0.25">
      <c r="A160" s="1"/>
      <c r="B160" s="1"/>
      <c r="D160" s="1"/>
    </row>
    <row r="161" spans="1:4" ht="14.25" customHeight="1" x14ac:dyDescent="0.25">
      <c r="A161" s="1"/>
      <c r="B161" s="1"/>
      <c r="D161" s="1"/>
    </row>
    <row r="162" spans="1:4" ht="14.25" customHeight="1" x14ac:dyDescent="0.25">
      <c r="A162" s="1"/>
      <c r="B162" s="1"/>
      <c r="D162" s="1"/>
    </row>
    <row r="163" spans="1:4" ht="14.25" customHeight="1" x14ac:dyDescent="0.25">
      <c r="A163" s="1"/>
      <c r="B163" s="1"/>
      <c r="D163" s="1"/>
    </row>
    <row r="164" spans="1:4" ht="14.25" customHeight="1" x14ac:dyDescent="0.25">
      <c r="A164" s="1"/>
      <c r="B164" s="1"/>
      <c r="D164" s="1"/>
    </row>
    <row r="165" spans="1:4" ht="14.25" customHeight="1" x14ac:dyDescent="0.25">
      <c r="A165" s="1"/>
      <c r="B165" s="1"/>
      <c r="D165" s="1"/>
    </row>
    <row r="166" spans="1:4" ht="14.25" customHeight="1" x14ac:dyDescent="0.25">
      <c r="A166" s="1"/>
      <c r="B166" s="1"/>
      <c r="D166" s="1"/>
    </row>
    <row r="167" spans="1:4" ht="14.25" customHeight="1" x14ac:dyDescent="0.25">
      <c r="A167" s="1"/>
      <c r="B167" s="1"/>
      <c r="D167" s="1"/>
    </row>
    <row r="168" spans="1:4" ht="14.25" customHeight="1" x14ac:dyDescent="0.25">
      <c r="A168" s="1"/>
      <c r="B168" s="1"/>
      <c r="D168" s="1"/>
    </row>
    <row r="169" spans="1:4" ht="14.25" customHeight="1" x14ac:dyDescent="0.25">
      <c r="A169" s="1"/>
      <c r="B169" s="1"/>
      <c r="D169" s="1"/>
    </row>
    <row r="170" spans="1:4" ht="14.25" customHeight="1" x14ac:dyDescent="0.25">
      <c r="A170" s="1"/>
      <c r="B170" s="1"/>
      <c r="D170" s="1"/>
    </row>
    <row r="171" spans="1:4" ht="14.25" customHeight="1" x14ac:dyDescent="0.25">
      <c r="A171" s="1"/>
      <c r="B171" s="1"/>
      <c r="D171" s="1"/>
    </row>
    <row r="172" spans="1:4" ht="14.25" customHeight="1" x14ac:dyDescent="0.25">
      <c r="A172" s="1"/>
      <c r="B172" s="1"/>
      <c r="D172" s="1"/>
    </row>
    <row r="173" spans="1:4" ht="14.25" customHeight="1" x14ac:dyDescent="0.25">
      <c r="A173" s="1"/>
      <c r="B173" s="1"/>
      <c r="D173" s="1"/>
    </row>
    <row r="174" spans="1:4" ht="14.25" customHeight="1" x14ac:dyDescent="0.25">
      <c r="A174" s="1"/>
      <c r="B174" s="1"/>
      <c r="D174" s="1"/>
    </row>
    <row r="175" spans="1:4" ht="14.25" customHeight="1" x14ac:dyDescent="0.25">
      <c r="A175" s="1"/>
      <c r="B175" s="1"/>
      <c r="D175" s="1"/>
    </row>
    <row r="176" spans="1:4" ht="14.25" customHeight="1" x14ac:dyDescent="0.25">
      <c r="A176" s="1"/>
      <c r="B176" s="1"/>
      <c r="D176" s="1"/>
    </row>
    <row r="177" spans="1:4" ht="14.25" customHeight="1" x14ac:dyDescent="0.25">
      <c r="A177" s="1"/>
      <c r="B177" s="1"/>
      <c r="D177" s="1"/>
    </row>
    <row r="178" spans="1:4" ht="14.25" customHeight="1" x14ac:dyDescent="0.25">
      <c r="A178" s="1"/>
      <c r="B178" s="1"/>
      <c r="D178" s="1"/>
    </row>
    <row r="179" spans="1:4" ht="14.25" customHeight="1" x14ac:dyDescent="0.25">
      <c r="A179" s="1"/>
      <c r="B179" s="1"/>
      <c r="D179" s="1"/>
    </row>
    <row r="180" spans="1:4" ht="14.25" customHeight="1" x14ac:dyDescent="0.25">
      <c r="A180" s="1"/>
      <c r="B180" s="1"/>
      <c r="D180" s="1"/>
    </row>
    <row r="181" spans="1:4" ht="14.25" customHeight="1" x14ac:dyDescent="0.25">
      <c r="A181" s="1"/>
      <c r="B181" s="1"/>
      <c r="D181" s="1"/>
    </row>
    <row r="182" spans="1:4" ht="14.25" customHeight="1" x14ac:dyDescent="0.25">
      <c r="A182" s="1"/>
      <c r="B182" s="1"/>
      <c r="D182" s="1"/>
    </row>
    <row r="183" spans="1:4" ht="14.25" customHeight="1" x14ac:dyDescent="0.25">
      <c r="A183" s="1"/>
      <c r="B183" s="1"/>
      <c r="D183" s="1"/>
    </row>
    <row r="184" spans="1:4" ht="14.25" customHeight="1" x14ac:dyDescent="0.25">
      <c r="A184" s="1"/>
      <c r="B184" s="1"/>
      <c r="D184" s="1"/>
    </row>
    <row r="185" spans="1:4" ht="14.25" customHeight="1" x14ac:dyDescent="0.25">
      <c r="A185" s="1"/>
      <c r="B185" s="1"/>
      <c r="D185" s="1"/>
    </row>
    <row r="186" spans="1:4" ht="14.25" customHeight="1" x14ac:dyDescent="0.25">
      <c r="A186" s="1"/>
      <c r="B186" s="1"/>
      <c r="D186" s="1"/>
    </row>
    <row r="187" spans="1:4" ht="14.25" customHeight="1" x14ac:dyDescent="0.25">
      <c r="A187" s="1"/>
      <c r="B187" s="1"/>
      <c r="D187" s="1"/>
    </row>
    <row r="188" spans="1:4" ht="14.25" customHeight="1" x14ac:dyDescent="0.25">
      <c r="A188" s="1"/>
      <c r="B188" s="1"/>
      <c r="D188" s="1"/>
    </row>
    <row r="189" spans="1:4" ht="14.25" customHeight="1" x14ac:dyDescent="0.25">
      <c r="A189" s="1"/>
      <c r="B189" s="1"/>
      <c r="D189" s="1"/>
    </row>
    <row r="190" spans="1:4" ht="14.25" customHeight="1" x14ac:dyDescent="0.25">
      <c r="A190" s="1"/>
      <c r="B190" s="1"/>
      <c r="D190" s="1"/>
    </row>
    <row r="191" spans="1:4" ht="14.25" customHeight="1" x14ac:dyDescent="0.25">
      <c r="A191" s="1"/>
      <c r="B191" s="1"/>
      <c r="D191" s="1"/>
    </row>
    <row r="192" spans="1:4" ht="14.25" customHeight="1" x14ac:dyDescent="0.25">
      <c r="A192" s="1"/>
      <c r="B192" s="1"/>
      <c r="D192" s="1"/>
    </row>
    <row r="193" spans="1:4" ht="14.25" customHeight="1" x14ac:dyDescent="0.25">
      <c r="A193" s="1"/>
      <c r="B193" s="1"/>
      <c r="D193" s="1"/>
    </row>
    <row r="194" spans="1:4" ht="14.25" customHeight="1" x14ac:dyDescent="0.25">
      <c r="A194" s="1"/>
      <c r="B194" s="1"/>
      <c r="D194" s="1"/>
    </row>
    <row r="195" spans="1:4" ht="14.25" customHeight="1" x14ac:dyDescent="0.25">
      <c r="A195" s="1"/>
      <c r="B195" s="1"/>
      <c r="D195" s="1"/>
    </row>
    <row r="196" spans="1:4" ht="14.25" customHeight="1" x14ac:dyDescent="0.25">
      <c r="A196" s="1"/>
      <c r="B196" s="1"/>
      <c r="D196" s="1"/>
    </row>
    <row r="197" spans="1:4" ht="14.25" customHeight="1" x14ac:dyDescent="0.25">
      <c r="A197" s="1"/>
      <c r="B197" s="1"/>
      <c r="D197" s="1"/>
    </row>
    <row r="198" spans="1:4" ht="14.25" customHeight="1" x14ac:dyDescent="0.25">
      <c r="A198" s="1"/>
      <c r="B198" s="1"/>
      <c r="D198" s="1"/>
    </row>
    <row r="199" spans="1:4" ht="14.25" customHeight="1" x14ac:dyDescent="0.25">
      <c r="A199" s="1"/>
      <c r="B199" s="1"/>
      <c r="D199" s="1"/>
    </row>
    <row r="200" spans="1:4" ht="14.25" customHeight="1" x14ac:dyDescent="0.25">
      <c r="A200" s="1"/>
      <c r="B200" s="1"/>
      <c r="D200" s="1"/>
    </row>
    <row r="201" spans="1:4" ht="14.25" customHeight="1" x14ac:dyDescent="0.25">
      <c r="A201" s="1"/>
      <c r="B201" s="1"/>
      <c r="D201" s="1"/>
    </row>
    <row r="202" spans="1:4" ht="14.25" customHeight="1" x14ac:dyDescent="0.25">
      <c r="A202" s="1"/>
      <c r="B202" s="1"/>
      <c r="D202" s="1"/>
    </row>
    <row r="203" spans="1:4" ht="14.25" customHeight="1" x14ac:dyDescent="0.25">
      <c r="A203" s="1"/>
      <c r="B203" s="1"/>
      <c r="D203" s="1"/>
    </row>
    <row r="204" spans="1:4" ht="14.25" customHeight="1" x14ac:dyDescent="0.25">
      <c r="A204" s="1"/>
      <c r="B204" s="1"/>
      <c r="D204" s="1"/>
    </row>
    <row r="205" spans="1:4" ht="14.25" customHeight="1" x14ac:dyDescent="0.25">
      <c r="A205" s="1"/>
      <c r="B205" s="1"/>
      <c r="D205" s="1"/>
    </row>
    <row r="206" spans="1:4" ht="14.25" customHeight="1" x14ac:dyDescent="0.25">
      <c r="A206" s="1"/>
      <c r="B206" s="1"/>
      <c r="D206" s="1"/>
    </row>
    <row r="207" spans="1:4" ht="14.25" customHeight="1" x14ac:dyDescent="0.25">
      <c r="A207" s="1"/>
      <c r="B207" s="1"/>
      <c r="D207" s="1"/>
    </row>
    <row r="208" spans="1:4" ht="14.25" customHeight="1" x14ac:dyDescent="0.25">
      <c r="A208" s="1"/>
      <c r="B208" s="1"/>
      <c r="D208" s="1"/>
    </row>
    <row r="209" spans="1:4" ht="14.25" customHeight="1" x14ac:dyDescent="0.25">
      <c r="A209" s="1"/>
      <c r="B209" s="1"/>
      <c r="D209" s="1"/>
    </row>
    <row r="210" spans="1:4" ht="14.25" customHeight="1" x14ac:dyDescent="0.25">
      <c r="A210" s="1"/>
      <c r="B210" s="1"/>
      <c r="D210" s="1"/>
    </row>
    <row r="211" spans="1:4" ht="14.25" customHeight="1" x14ac:dyDescent="0.25">
      <c r="A211" s="1"/>
      <c r="B211" s="1"/>
      <c r="D211" s="1"/>
    </row>
    <row r="212" spans="1:4" ht="14.25" customHeight="1" x14ac:dyDescent="0.25">
      <c r="A212" s="1"/>
      <c r="B212" s="1"/>
      <c r="D212" s="1"/>
    </row>
    <row r="213" spans="1:4" ht="14.25" customHeight="1" x14ac:dyDescent="0.25">
      <c r="A213" s="1"/>
      <c r="B213" s="1"/>
      <c r="D213" s="1"/>
    </row>
    <row r="214" spans="1:4" ht="14.25" customHeight="1" x14ac:dyDescent="0.25">
      <c r="A214" s="1"/>
      <c r="B214" s="1"/>
      <c r="D214" s="1"/>
    </row>
    <row r="215" spans="1:4" ht="14.25" customHeight="1" x14ac:dyDescent="0.25">
      <c r="A215" s="1"/>
      <c r="B215" s="1"/>
      <c r="D215" s="1"/>
    </row>
    <row r="216" spans="1:4" ht="14.25" customHeight="1" x14ac:dyDescent="0.25">
      <c r="A216" s="1"/>
      <c r="B216" s="1"/>
      <c r="D216" s="1"/>
    </row>
    <row r="217" spans="1:4" ht="14.25" customHeight="1" x14ac:dyDescent="0.25">
      <c r="A217" s="1"/>
      <c r="B217" s="1"/>
      <c r="D217" s="1"/>
    </row>
    <row r="218" spans="1:4" ht="14.25" customHeight="1" x14ac:dyDescent="0.25">
      <c r="A218" s="1"/>
      <c r="B218" s="1"/>
      <c r="D218" s="1"/>
    </row>
    <row r="219" spans="1:4" ht="14.25" customHeight="1" x14ac:dyDescent="0.25">
      <c r="A219" s="1"/>
      <c r="B219" s="1"/>
      <c r="D219" s="1"/>
    </row>
    <row r="220" spans="1:4" ht="14.25" customHeight="1" x14ac:dyDescent="0.25">
      <c r="A220" s="1"/>
      <c r="B220" s="1"/>
      <c r="D220" s="1"/>
    </row>
    <row r="221" spans="1:4" ht="15.75" customHeight="1" x14ac:dyDescent="0.25"/>
    <row r="222" spans="1:4" ht="15.75" customHeight="1" x14ac:dyDescent="0.25"/>
    <row r="223" spans="1:4" ht="15.75" customHeight="1" x14ac:dyDescent="0.25"/>
    <row r="224" spans="1: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26" type="noConversion"/>
  <conditionalFormatting sqref="F1:F1048576">
    <cfRule type="duplicateValues" dxfId="2" priority="1"/>
  </conditionalFormatting>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0D4DD-01E8-4976-8B67-2265C6DA6257}">
  <sheetPr>
    <tabColor theme="9"/>
  </sheetPr>
  <dimension ref="A1:L1000"/>
  <sheetViews>
    <sheetView workbookViewId="0">
      <selection activeCell="D17" sqref="D16:D17"/>
    </sheetView>
  </sheetViews>
  <sheetFormatPr defaultColWidth="14.42578125" defaultRowHeight="15" customHeight="1" x14ac:dyDescent="0.25"/>
  <cols>
    <col min="1" max="2" width="22.28515625" customWidth="1"/>
    <col min="3" max="4" width="13.42578125" customWidth="1"/>
    <col min="5" max="5" width="11.28515625" customWidth="1"/>
    <col min="6" max="6" width="22.42578125" customWidth="1"/>
    <col min="7" max="12" width="8.7109375" customWidth="1"/>
  </cols>
  <sheetData>
    <row r="1" spans="1:12" ht="14.25" customHeight="1" x14ac:dyDescent="0.25">
      <c r="A1" s="101" t="s">
        <v>2115</v>
      </c>
      <c r="B1" s="94" t="s">
        <v>2116</v>
      </c>
      <c r="C1" s="156" t="s">
        <v>10</v>
      </c>
      <c r="D1" s="94" t="s">
        <v>2117</v>
      </c>
      <c r="E1" s="156" t="s">
        <v>2118</v>
      </c>
      <c r="F1" s="127" t="s">
        <v>1965</v>
      </c>
    </row>
    <row r="2" spans="1:12" ht="14.25" customHeight="1" x14ac:dyDescent="0.25">
      <c r="A2" s="413">
        <f>MAX('MAPPING GROUP TO DIVISION TUGAS'!A:A)+1</f>
        <v>2022205030230</v>
      </c>
      <c r="B2" s="343" t="s">
        <v>92</v>
      </c>
      <c r="C2" s="2">
        <f>VLOOKUP(B2,'KPI GROUP TUGAS Ad-hoc'!$C:$D,2,FALSE)</f>
        <v>20220400682</v>
      </c>
      <c r="D2" s="370" t="s">
        <v>2099</v>
      </c>
      <c r="E2" s="1" t="str">
        <f>VLOOKUP(D2,'MASTER DIVISION'!$B:$C,2,FALSE)</f>
        <v>2016</v>
      </c>
      <c r="F2" s="369" t="str">
        <f t="shared" ref="F2" si="0">_xlfn.CONCAT(B2,D2)</f>
        <v>Mengoptimalkan mitigasi pencegahan dan pengendalian Covid-19 Divisi Manajemen Risiko</v>
      </c>
      <c r="G2" s="369" t="str">
        <f>"INSERT INTO `hr_kpi_group_division` (`KPI_GROUP_DIVISION_ID`, `KPI_GROUP_ID`, `DIVISION_ID`) VALUES ('"&amp;A2&amp;"', '"&amp;C2&amp;"', '"&amp;E2&amp;"'); "</f>
        <v xml:space="preserve">INSERT INTO `hr_kpi_group_division` (`KPI_GROUP_DIVISION_ID`, `KPI_GROUP_ID`, `DIVISION_ID`) VALUES ('2022205030230', '20220400682', '2016'); </v>
      </c>
    </row>
    <row r="3" spans="1:12" ht="14.25" customHeight="1" x14ac:dyDescent="0.25">
      <c r="A3" s="413">
        <f>A2 +1</f>
        <v>2022205030231</v>
      </c>
      <c r="B3" s="11" t="s">
        <v>764</v>
      </c>
      <c r="C3" s="2">
        <f>VLOOKUP(B3,'KPI GROUP TUGAS Ad-hoc'!$C:$D,2,FALSE)</f>
        <v>20220400679</v>
      </c>
      <c r="D3" s="370" t="s">
        <v>4103</v>
      </c>
      <c r="E3" s="1" t="str">
        <f>VLOOKUP(D3,'MASTER DIVISION'!$B:$C,2,FALSE)</f>
        <v>20221122001</v>
      </c>
      <c r="F3" s="369" t="str">
        <f t="shared" ref="F3" si="1">_xlfn.CONCAT(B3,D3)</f>
        <v>Mengoptimalkan pemanfaatan QRIS (usulan masih bersifat tentatif)Kantor Cabang Kelas 1 atau 2</v>
      </c>
      <c r="G3" s="369" t="str">
        <f t="shared" ref="G3:G7" si="2">"INSERT INTO `hr_kpi_group_division` (`KPI_GROUP_DIVISION_ID`, `KPI_GROUP_ID`, `DIVISION_ID`) VALUES ('"&amp;A3&amp;"', '"&amp;C3&amp;"', '"&amp;E3&amp;"'); "</f>
        <v xml:space="preserve">INSERT INTO `hr_kpi_group_division` (`KPI_GROUP_DIVISION_ID`, `KPI_GROUP_ID`, `DIVISION_ID`) VALUES ('2022205030231', '20220400679', '20221122001'); </v>
      </c>
    </row>
    <row r="4" spans="1:12" ht="14.25" customHeight="1" x14ac:dyDescent="0.25">
      <c r="A4" s="413">
        <f>A3 +1</f>
        <v>2022205030232</v>
      </c>
      <c r="B4" s="492" t="s">
        <v>762</v>
      </c>
      <c r="C4" s="2">
        <f>VLOOKUP(B4,'KPI GROUP TUGAS Ad-hoc'!$C:$D,2,FALSE)</f>
        <v>20220400678</v>
      </c>
      <c r="D4" s="493" t="s">
        <v>4103</v>
      </c>
      <c r="E4" s="1" t="str">
        <f>VLOOKUP(D4,'MASTER DIVISION'!$B:$C,2,FALSE)</f>
        <v>20221122001</v>
      </c>
      <c r="F4" s="369" t="str">
        <f t="shared" ref="F4" si="3">_xlfn.CONCAT(B4,D4)</f>
        <v>Mengoptimalkan proses penyelesaiaan restrukturisasi kredit sesuai dengan SLAKantor Cabang Kelas 1 atau 2</v>
      </c>
      <c r="G4" s="369" t="str">
        <f t="shared" si="2"/>
        <v xml:space="preserve">INSERT INTO `hr_kpi_group_division` (`KPI_GROUP_DIVISION_ID`, `KPI_GROUP_ID`, `DIVISION_ID`) VALUES ('2022205030232', '20220400678', '20221122001'); </v>
      </c>
    </row>
    <row r="5" spans="1:12" ht="14.25" customHeight="1" x14ac:dyDescent="0.25">
      <c r="A5" s="413">
        <f>A4 +1</f>
        <v>2022205030233</v>
      </c>
      <c r="B5" s="486" t="s">
        <v>764</v>
      </c>
      <c r="C5" s="2">
        <f>VLOOKUP(B5,'KPI GROUP TUGAS Ad-hoc'!$C:$D,2,FALSE)</f>
        <v>20220400679</v>
      </c>
      <c r="D5" s="493" t="s">
        <v>4134</v>
      </c>
      <c r="E5" s="1" t="str">
        <f>VLOOKUP(D5,'MASTER DIVISION'!$B:$C,2,FALSE)</f>
        <v>20221122002</v>
      </c>
      <c r="F5" s="369" t="str">
        <f t="shared" ref="F5" si="4">_xlfn.CONCAT(B5,D5)</f>
        <v>Mengoptimalkan pemanfaatan QRIS (usulan masih bersifat tentatif)Kantor Cabang Kelas 3 atau 4</v>
      </c>
      <c r="G5" s="369" t="str">
        <f t="shared" si="2"/>
        <v xml:space="preserve">INSERT INTO `hr_kpi_group_division` (`KPI_GROUP_DIVISION_ID`, `KPI_GROUP_ID`, `DIVISION_ID`) VALUES ('2022205030233', '20220400679', '20221122002'); </v>
      </c>
    </row>
    <row r="6" spans="1:12" ht="14.25" customHeight="1" x14ac:dyDescent="0.25">
      <c r="A6" s="413">
        <f>A5 +1</f>
        <v>2022205030234</v>
      </c>
      <c r="B6" s="486" t="s">
        <v>764</v>
      </c>
      <c r="C6" s="2">
        <f>VLOOKUP(B6,'KPI GROUP TUGAS Ad-hoc'!$C:$D,2,FALSE)</f>
        <v>20220400679</v>
      </c>
      <c r="D6" s="370" t="s">
        <v>4142</v>
      </c>
      <c r="E6" s="1" t="str">
        <f>VLOOKUP(D6,'MASTER DIVISION'!$B:$C,2,FALSE)</f>
        <v>20221122003</v>
      </c>
      <c r="F6" s="369" t="str">
        <f t="shared" ref="F6" si="5">_xlfn.CONCAT(B6,D6)</f>
        <v>Mengoptimalkan pemanfaatan QRIS (usulan masih bersifat tentatif)Kantor Cabang Pembantu Kelas 1 atau 2</v>
      </c>
      <c r="G6" s="369" t="str">
        <f t="shared" si="2"/>
        <v xml:space="preserve">INSERT INTO `hr_kpi_group_division` (`KPI_GROUP_DIVISION_ID`, `KPI_GROUP_ID`, `DIVISION_ID`) VALUES ('2022205030234', '20220400679', '20221122003'); </v>
      </c>
    </row>
    <row r="7" spans="1:12" ht="14.25" customHeight="1" x14ac:dyDescent="0.25">
      <c r="A7" s="413">
        <f>A6 +1</f>
        <v>2022205030235</v>
      </c>
      <c r="B7" s="486" t="s">
        <v>764</v>
      </c>
      <c r="C7" s="2">
        <f>VLOOKUP(B7,'KPI GROUP TUGAS Ad-hoc'!$C:$D,2,FALSE)</f>
        <v>20220400679</v>
      </c>
      <c r="D7" s="370" t="s">
        <v>4159</v>
      </c>
      <c r="E7" s="1" t="str">
        <f>VLOOKUP(D7,'MASTER DIVISION'!$B:$C,2,FALSE)</f>
        <v>20221122004</v>
      </c>
      <c r="F7" s="369" t="str">
        <f t="shared" ref="F7" si="6">_xlfn.CONCAT(B7,D7)</f>
        <v>Mengoptimalkan pemanfaatan QRIS (usulan masih bersifat tentatif)Kantor Cabang Pembantu Kelas 3 atau 4</v>
      </c>
      <c r="G7" s="369" t="str">
        <f t="shared" si="2"/>
        <v xml:space="preserve">INSERT INTO `hr_kpi_group_division` (`KPI_GROUP_DIVISION_ID`, `KPI_GROUP_ID`, `DIVISION_ID`) VALUES ('2022205030235', '20220400679', '20221122004'); </v>
      </c>
    </row>
    <row r="8" spans="1:12" ht="14.25" customHeight="1" x14ac:dyDescent="0.25"/>
    <row r="9" spans="1:12" ht="14.25" customHeight="1" x14ac:dyDescent="0.25">
      <c r="K9" s="127"/>
      <c r="L9" s="2" t="s">
        <v>2119</v>
      </c>
    </row>
    <row r="10" spans="1:12" ht="14.25" customHeight="1" x14ac:dyDescent="0.25">
      <c r="K10" s="94"/>
      <c r="L10" s="2" t="s">
        <v>2120</v>
      </c>
    </row>
    <row r="11" spans="1:12" ht="14.25" customHeight="1" x14ac:dyDescent="0.25">
      <c r="K11" s="156"/>
      <c r="L11" s="2" t="s">
        <v>2112</v>
      </c>
    </row>
    <row r="12" spans="1:12" ht="14.25" customHeight="1" x14ac:dyDescent="0.25">
      <c r="K12" s="101"/>
      <c r="L12" s="2" t="s">
        <v>2113</v>
      </c>
    </row>
    <row r="13" spans="1:12" ht="14.25" customHeight="1" x14ac:dyDescent="0.25"/>
    <row r="14" spans="1:12" ht="14.25" customHeight="1" x14ac:dyDescent="0.25"/>
    <row r="15" spans="1:12" ht="14.25" customHeight="1" x14ac:dyDescent="0.25"/>
    <row r="16" spans="1: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26" type="noConversion"/>
  <conditionalFormatting sqref="F1:F1048576">
    <cfRule type="duplicateValues" dxfId="1" priority="1"/>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sheetPr>
  <dimension ref="A1:K1000"/>
  <sheetViews>
    <sheetView workbookViewId="0">
      <selection activeCell="E1" sqref="E1"/>
    </sheetView>
  </sheetViews>
  <sheetFormatPr defaultColWidth="14.42578125" defaultRowHeight="15" customHeight="1" x14ac:dyDescent="0.25"/>
  <cols>
    <col min="1" max="1" width="20.140625" customWidth="1"/>
    <col min="2" max="2" width="67.5703125" bestFit="1" customWidth="1"/>
    <col min="3" max="3" width="13.140625" customWidth="1"/>
    <col min="4" max="10" width="8.85546875" customWidth="1"/>
    <col min="11" max="11" width="8.7109375" customWidth="1"/>
  </cols>
  <sheetData>
    <row r="1" spans="1:11" ht="14.25" customHeight="1" x14ac:dyDescent="0.25">
      <c r="A1" s="1" t="s">
        <v>2127</v>
      </c>
      <c r="B1" s="1" t="s">
        <v>810</v>
      </c>
      <c r="C1" s="2" t="s">
        <v>811</v>
      </c>
      <c r="D1" s="1" t="s">
        <v>2128</v>
      </c>
      <c r="E1" s="1" t="s">
        <v>2129</v>
      </c>
      <c r="F1" s="1" t="s">
        <v>2130</v>
      </c>
      <c r="G1" s="1" t="s">
        <v>2131</v>
      </c>
      <c r="H1" s="1" t="s">
        <v>2132</v>
      </c>
      <c r="I1" s="1" t="s">
        <v>2133</v>
      </c>
      <c r="J1" s="1" t="s">
        <v>2134</v>
      </c>
    </row>
    <row r="2" spans="1:11" ht="14.25" customHeight="1" x14ac:dyDescent="0.25">
      <c r="A2" s="1" t="s">
        <v>2135</v>
      </c>
      <c r="B2" s="81" t="s">
        <v>1203</v>
      </c>
      <c r="C2" s="2">
        <f>VLOOKUP(B2,'KPI LIST'!$B:$C,2,FALSE)</f>
        <v>20220417214</v>
      </c>
      <c r="D2" s="1" t="s">
        <v>829</v>
      </c>
      <c r="E2" s="1" t="s">
        <v>147</v>
      </c>
      <c r="F2" s="1" t="s">
        <v>829</v>
      </c>
      <c r="G2" s="1" t="s">
        <v>829</v>
      </c>
      <c r="H2" s="1" t="s">
        <v>12</v>
      </c>
      <c r="I2" s="1" t="s">
        <v>6</v>
      </c>
      <c r="J2" s="1" t="s">
        <v>6</v>
      </c>
      <c r="K2" s="2" t="str">
        <f t="shared" ref="K2:K3" si="0">"INSERT INTO `hairisma_bpd`.`hr_kpi_achiev_score` (`KPI_ACHIEV_SCORE_ID`, `KPI_LIST_ID`, `ACHIEV_PCTG_MIN`, `ACHIEV_PCTG_MAX`, `ACHIEV_DURATION_MIN`, `ACHIEV_DURATION_MAX`, `SCORE`) VALUES ('"&amp;A2&amp;"', '"&amp;C2&amp;"', '"&amp;D2&amp;"', '"&amp;E2&amp;"', 0, 0, '"&amp;H2&amp;"'); "</f>
        <v xml:space="preserve">INSERT INTO `hairisma_bpd`.`hr_kpi_achiev_score` (`KPI_ACHIEV_SCORE_ID`, `KPI_LIST_ID`, `ACHIEV_PCTG_MIN`, `ACHIEV_PCTG_MAX`, `ACHIEV_DURATION_MIN`, `ACHIEV_DURATION_MAX`, `SCORE`) VALUES ('720220325001', '20220417214', '0', '69', 0, 0, '1'); </v>
      </c>
    </row>
    <row r="3" spans="1:11" ht="14.25" customHeight="1" x14ac:dyDescent="0.25">
      <c r="A3" s="1" t="s">
        <v>2136</v>
      </c>
      <c r="B3" s="81" t="s">
        <v>1203</v>
      </c>
      <c r="C3" s="2">
        <f>VLOOKUP(B3,'KPI LIST'!$B:$C,2,FALSE)</f>
        <v>20220417214</v>
      </c>
      <c r="D3" s="1" t="s">
        <v>149</v>
      </c>
      <c r="E3" s="1" t="s">
        <v>187</v>
      </c>
      <c r="F3" s="1" t="s">
        <v>829</v>
      </c>
      <c r="G3" s="1" t="s">
        <v>829</v>
      </c>
      <c r="H3" s="1" t="s">
        <v>14</v>
      </c>
      <c r="I3" s="1" t="s">
        <v>6</v>
      </c>
      <c r="J3" s="1" t="s">
        <v>6</v>
      </c>
      <c r="K3" s="2" t="str">
        <f t="shared" si="0"/>
        <v xml:space="preserve">INSERT INTO `hairisma_bpd`.`hr_kpi_achiev_score` (`KPI_ACHIEV_SCORE_ID`, `KPI_LIST_ID`, `ACHIEV_PCTG_MIN`, `ACHIEV_PCTG_MAX`, `ACHIEV_DURATION_MIN`, `ACHIEV_DURATION_MAX`, `SCORE`) VALUES ('720220325002', '20220417214', '70', '89', 0, 0, '2'); </v>
      </c>
    </row>
    <row r="4" spans="1:11" ht="14.25" customHeight="1" x14ac:dyDescent="0.25">
      <c r="A4" s="1"/>
      <c r="B4" s="1"/>
      <c r="D4" s="1"/>
      <c r="E4" s="1"/>
      <c r="F4" s="1"/>
      <c r="G4" s="1"/>
      <c r="H4" s="1"/>
      <c r="I4" s="1"/>
      <c r="J4" s="1"/>
    </row>
    <row r="5" spans="1:11" ht="14.25" customHeight="1" x14ac:dyDescent="0.25">
      <c r="A5" s="1"/>
      <c r="B5" s="1"/>
      <c r="D5" s="1"/>
      <c r="E5" s="1"/>
      <c r="F5" s="1"/>
      <c r="G5" s="1"/>
      <c r="H5" s="1"/>
      <c r="I5" s="1"/>
      <c r="J5" s="1"/>
    </row>
    <row r="6" spans="1:11" ht="14.25" customHeight="1" x14ac:dyDescent="0.25">
      <c r="A6" s="1"/>
      <c r="B6" s="1"/>
      <c r="D6" s="1"/>
      <c r="E6" s="1"/>
      <c r="F6" s="1"/>
      <c r="G6" s="1"/>
      <c r="H6" s="1"/>
      <c r="I6" s="1"/>
      <c r="J6" s="1"/>
    </row>
    <row r="7" spans="1:11" ht="14.25" customHeight="1" x14ac:dyDescent="0.25">
      <c r="A7" s="1"/>
      <c r="B7" s="1"/>
      <c r="D7" s="1"/>
      <c r="E7" s="1"/>
      <c r="F7" s="1"/>
      <c r="G7" s="1"/>
      <c r="H7" s="1"/>
      <c r="I7" s="1"/>
      <c r="J7" s="1"/>
    </row>
    <row r="8" spans="1:11" ht="14.25" customHeight="1" x14ac:dyDescent="0.25">
      <c r="A8" s="1"/>
      <c r="B8" s="1"/>
      <c r="D8" s="1"/>
      <c r="E8" s="1"/>
      <c r="F8" s="1"/>
      <c r="G8" s="1"/>
      <c r="H8" s="1"/>
      <c r="I8" s="1"/>
      <c r="J8" s="1"/>
    </row>
    <row r="9" spans="1:11" ht="14.25" customHeight="1" x14ac:dyDescent="0.25">
      <c r="A9" s="1"/>
      <c r="B9" s="1"/>
      <c r="D9" s="1"/>
      <c r="E9" s="1"/>
      <c r="F9" s="1"/>
      <c r="G9" s="1"/>
      <c r="H9" s="1"/>
      <c r="I9" s="1"/>
      <c r="J9" s="1"/>
    </row>
    <row r="10" spans="1:11" ht="14.25" customHeight="1" x14ac:dyDescent="0.25">
      <c r="A10" s="1"/>
      <c r="B10" s="1"/>
      <c r="D10" s="1"/>
      <c r="E10" s="1"/>
      <c r="F10" s="1"/>
      <c r="G10" s="1"/>
      <c r="H10" s="1"/>
      <c r="I10" s="1"/>
      <c r="J10" s="1"/>
    </row>
    <row r="11" spans="1:11" ht="14.25" customHeight="1" x14ac:dyDescent="0.25">
      <c r="A11" s="1"/>
      <c r="B11" s="1"/>
      <c r="D11" s="1"/>
      <c r="E11" s="1"/>
      <c r="F11" s="1"/>
      <c r="G11" s="1"/>
      <c r="H11" s="1"/>
      <c r="I11" s="1"/>
      <c r="J11" s="1"/>
    </row>
    <row r="12" spans="1:11" ht="14.25" customHeight="1" x14ac:dyDescent="0.25">
      <c r="A12" s="1"/>
      <c r="B12" s="1"/>
      <c r="D12" s="1"/>
      <c r="E12" s="1"/>
      <c r="F12" s="1"/>
      <c r="G12" s="1"/>
      <c r="H12" s="1"/>
      <c r="I12" s="1"/>
      <c r="J12" s="1"/>
    </row>
    <row r="13" spans="1:11" ht="14.25" customHeight="1" x14ac:dyDescent="0.25">
      <c r="A13" s="1"/>
      <c r="B13" s="1"/>
      <c r="D13" s="1"/>
      <c r="E13" s="1"/>
      <c r="F13" s="1"/>
      <c r="G13" s="1"/>
      <c r="H13" s="1"/>
      <c r="I13" s="1"/>
      <c r="J13" s="1"/>
    </row>
    <row r="14" spans="1:11" ht="14.25" customHeight="1" x14ac:dyDescent="0.25">
      <c r="A14" s="1"/>
      <c r="B14" s="1"/>
      <c r="D14" s="1"/>
      <c r="E14" s="1"/>
      <c r="F14" s="1"/>
      <c r="G14" s="1"/>
      <c r="H14" s="1"/>
      <c r="I14" s="1"/>
      <c r="J14" s="1"/>
    </row>
    <row r="15" spans="1:11" ht="14.25" customHeight="1" x14ac:dyDescent="0.25">
      <c r="A15" s="1"/>
      <c r="B15" s="1"/>
      <c r="D15" s="1"/>
      <c r="E15" s="1"/>
      <c r="F15" s="1"/>
      <c r="G15" s="1"/>
      <c r="H15" s="1"/>
      <c r="I15" s="1"/>
      <c r="J15" s="1"/>
    </row>
    <row r="16" spans="1:11" ht="14.25" customHeight="1" x14ac:dyDescent="0.25">
      <c r="A16" s="1"/>
      <c r="B16" s="1"/>
      <c r="D16" s="1"/>
      <c r="E16" s="1"/>
      <c r="F16" s="1"/>
      <c r="G16" s="1"/>
      <c r="H16" s="1"/>
      <c r="I16" s="1"/>
      <c r="J16" s="1"/>
    </row>
    <row r="17" spans="1:10" ht="14.25" customHeight="1" x14ac:dyDescent="0.25">
      <c r="A17" s="1"/>
      <c r="B17" s="1"/>
      <c r="D17" s="1"/>
      <c r="E17" s="1"/>
      <c r="F17" s="1"/>
      <c r="G17" s="1"/>
      <c r="H17" s="1"/>
      <c r="I17" s="1"/>
      <c r="J17" s="1"/>
    </row>
    <row r="18" spans="1:10" ht="14.25" customHeight="1" x14ac:dyDescent="0.25">
      <c r="A18" s="1"/>
      <c r="B18" s="1"/>
      <c r="D18" s="1"/>
      <c r="E18" s="1"/>
      <c r="F18" s="1"/>
      <c r="G18" s="1"/>
      <c r="H18" s="1"/>
      <c r="I18" s="1"/>
      <c r="J18" s="1"/>
    </row>
    <row r="19" spans="1:10" ht="14.25" customHeight="1" x14ac:dyDescent="0.25">
      <c r="A19" s="1"/>
      <c r="B19" s="1"/>
      <c r="D19" s="1"/>
      <c r="E19" s="1"/>
      <c r="F19" s="1"/>
      <c r="G19" s="1"/>
      <c r="H19" s="1"/>
      <c r="I19" s="1"/>
      <c r="J19" s="1"/>
    </row>
    <row r="20" spans="1:10" ht="14.25" customHeight="1" x14ac:dyDescent="0.25">
      <c r="A20" s="1"/>
      <c r="B20" s="1"/>
      <c r="D20" s="1"/>
      <c r="E20" s="1"/>
      <c r="F20" s="1"/>
      <c r="G20" s="1"/>
      <c r="H20" s="1"/>
      <c r="I20" s="1"/>
      <c r="J20" s="1"/>
    </row>
    <row r="21" spans="1:10" ht="14.25" customHeight="1" x14ac:dyDescent="0.25">
      <c r="A21" s="1"/>
      <c r="B21" s="1"/>
      <c r="D21" s="1"/>
      <c r="E21" s="1"/>
      <c r="F21" s="1"/>
      <c r="G21" s="1"/>
      <c r="H21" s="1"/>
      <c r="I21" s="1"/>
      <c r="J21" s="1"/>
    </row>
    <row r="22" spans="1:10" ht="14.25" customHeight="1" x14ac:dyDescent="0.25">
      <c r="A22" s="1"/>
      <c r="B22" s="1"/>
      <c r="D22" s="1"/>
      <c r="E22" s="1"/>
      <c r="F22" s="1"/>
      <c r="G22" s="1"/>
      <c r="H22" s="1"/>
      <c r="I22" s="1"/>
      <c r="J22" s="1"/>
    </row>
    <row r="23" spans="1:10" ht="14.25" customHeight="1" x14ac:dyDescent="0.25">
      <c r="A23" s="1"/>
      <c r="B23" s="1"/>
      <c r="D23" s="1"/>
      <c r="E23" s="1"/>
      <c r="F23" s="1"/>
      <c r="G23" s="1"/>
      <c r="H23" s="1"/>
      <c r="I23" s="1"/>
      <c r="J23" s="1"/>
    </row>
    <row r="24" spans="1:10" ht="14.25" customHeight="1" x14ac:dyDescent="0.25">
      <c r="A24" s="1"/>
      <c r="B24" s="1"/>
      <c r="D24" s="1"/>
      <c r="E24" s="1"/>
      <c r="F24" s="1"/>
      <c r="G24" s="1"/>
      <c r="H24" s="1"/>
      <c r="I24" s="1"/>
      <c r="J24" s="1"/>
    </row>
    <row r="25" spans="1:10" ht="14.25" customHeight="1" x14ac:dyDescent="0.25">
      <c r="A25" s="1"/>
      <c r="B25" s="1"/>
      <c r="D25" s="1"/>
      <c r="E25" s="1"/>
      <c r="F25" s="1"/>
      <c r="G25" s="1"/>
      <c r="H25" s="1"/>
      <c r="I25" s="1"/>
      <c r="J25" s="1"/>
    </row>
    <row r="26" spans="1:10" ht="14.25" customHeight="1" x14ac:dyDescent="0.25">
      <c r="A26" s="1"/>
      <c r="B26" s="1"/>
      <c r="D26" s="1"/>
      <c r="E26" s="1"/>
      <c r="F26" s="1"/>
      <c r="G26" s="1"/>
      <c r="H26" s="1"/>
      <c r="I26" s="1"/>
      <c r="J26" s="1"/>
    </row>
    <row r="27" spans="1:10" ht="14.25" customHeight="1" x14ac:dyDescent="0.25">
      <c r="A27" s="1"/>
      <c r="B27" s="1"/>
      <c r="D27" s="1"/>
      <c r="E27" s="1"/>
      <c r="F27" s="1"/>
      <c r="G27" s="1"/>
      <c r="H27" s="1"/>
      <c r="I27" s="1"/>
      <c r="J27" s="1"/>
    </row>
    <row r="28" spans="1:10" ht="14.25" customHeight="1" x14ac:dyDescent="0.25">
      <c r="A28" s="1"/>
      <c r="B28" s="1"/>
      <c r="D28" s="1"/>
      <c r="E28" s="1"/>
      <c r="F28" s="1"/>
      <c r="G28" s="1"/>
      <c r="H28" s="1"/>
      <c r="I28" s="1"/>
      <c r="J28" s="1"/>
    </row>
    <row r="29" spans="1:10" ht="14.25" customHeight="1" x14ac:dyDescent="0.25">
      <c r="A29" s="1"/>
      <c r="B29" s="1"/>
      <c r="D29" s="1"/>
      <c r="E29" s="1"/>
      <c r="F29" s="1"/>
      <c r="G29" s="1"/>
      <c r="H29" s="1"/>
      <c r="I29" s="1"/>
      <c r="J29" s="1"/>
    </row>
    <row r="30" spans="1:10" ht="14.25" customHeight="1" x14ac:dyDescent="0.25">
      <c r="A30" s="1"/>
      <c r="B30" s="1"/>
      <c r="D30" s="1"/>
      <c r="E30" s="1"/>
      <c r="F30" s="1"/>
      <c r="G30" s="1"/>
      <c r="H30" s="1"/>
      <c r="I30" s="1"/>
      <c r="J30" s="1"/>
    </row>
    <row r="31" spans="1:10" ht="14.25" customHeight="1" x14ac:dyDescent="0.25">
      <c r="A31" s="1"/>
      <c r="B31" s="1"/>
      <c r="D31" s="1"/>
      <c r="E31" s="1"/>
      <c r="F31" s="1"/>
      <c r="G31" s="1"/>
      <c r="H31" s="1"/>
      <c r="I31" s="1"/>
      <c r="J31" s="1"/>
    </row>
    <row r="32" spans="1:10" ht="14.25" customHeight="1" x14ac:dyDescent="0.25">
      <c r="A32" s="1"/>
      <c r="B32" s="1"/>
      <c r="D32" s="1"/>
      <c r="E32" s="1"/>
      <c r="F32" s="1"/>
      <c r="G32" s="1"/>
      <c r="H32" s="1"/>
      <c r="I32" s="1"/>
      <c r="J32" s="1"/>
    </row>
    <row r="33" spans="1:10" ht="14.25" customHeight="1" x14ac:dyDescent="0.25">
      <c r="A33" s="1"/>
      <c r="B33" s="1"/>
      <c r="D33" s="1"/>
      <c r="E33" s="1"/>
      <c r="F33" s="1"/>
      <c r="G33" s="1"/>
      <c r="H33" s="1"/>
      <c r="I33" s="1"/>
      <c r="J33" s="1"/>
    </row>
    <row r="34" spans="1:10" ht="14.25" customHeight="1" x14ac:dyDescent="0.25">
      <c r="A34" s="1"/>
      <c r="B34" s="1"/>
      <c r="D34" s="1"/>
      <c r="E34" s="1"/>
      <c r="F34" s="1"/>
      <c r="G34" s="1"/>
      <c r="H34" s="1"/>
      <c r="I34" s="1"/>
      <c r="J34" s="1"/>
    </row>
    <row r="35" spans="1:10" ht="14.25" customHeight="1" x14ac:dyDescent="0.25">
      <c r="A35" s="1"/>
      <c r="B35" s="1"/>
      <c r="D35" s="1"/>
      <c r="E35" s="1"/>
      <c r="F35" s="1"/>
      <c r="G35" s="1"/>
      <c r="H35" s="1"/>
      <c r="I35" s="1"/>
      <c r="J35" s="1"/>
    </row>
    <row r="36" spans="1:10" ht="14.25" customHeight="1" x14ac:dyDescent="0.25">
      <c r="A36" s="1"/>
      <c r="B36" s="1"/>
      <c r="D36" s="1"/>
      <c r="E36" s="1"/>
      <c r="F36" s="1"/>
      <c r="G36" s="1"/>
      <c r="H36" s="1"/>
      <c r="I36" s="1"/>
      <c r="J36" s="1"/>
    </row>
    <row r="37" spans="1:10" ht="14.25" customHeight="1" x14ac:dyDescent="0.25">
      <c r="A37" s="1"/>
      <c r="B37" s="1"/>
      <c r="D37" s="1"/>
      <c r="E37" s="1"/>
      <c r="F37" s="1"/>
      <c r="G37" s="1"/>
      <c r="H37" s="1"/>
      <c r="I37" s="1"/>
      <c r="J37" s="1"/>
    </row>
    <row r="38" spans="1:10" ht="14.25" customHeight="1" x14ac:dyDescent="0.25">
      <c r="A38" s="1"/>
      <c r="B38" s="1"/>
      <c r="D38" s="1"/>
      <c r="E38" s="1"/>
      <c r="F38" s="1"/>
      <c r="G38" s="1"/>
      <c r="H38" s="1"/>
      <c r="I38" s="1"/>
      <c r="J38" s="1"/>
    </row>
    <row r="39" spans="1:10" ht="14.25" customHeight="1" x14ac:dyDescent="0.25">
      <c r="A39" s="1"/>
      <c r="B39" s="1"/>
      <c r="D39" s="1"/>
      <c r="E39" s="1"/>
      <c r="F39" s="1"/>
      <c r="G39" s="1"/>
      <c r="H39" s="1"/>
      <c r="I39" s="1"/>
      <c r="J39" s="1"/>
    </row>
    <row r="40" spans="1:10" ht="14.25" customHeight="1" x14ac:dyDescent="0.25">
      <c r="A40" s="1"/>
      <c r="B40" s="1"/>
      <c r="D40" s="1"/>
      <c r="E40" s="1"/>
      <c r="F40" s="1"/>
      <c r="G40" s="1"/>
      <c r="H40" s="1"/>
      <c r="I40" s="1"/>
      <c r="J40" s="1"/>
    </row>
    <row r="41" spans="1:10" ht="14.25" customHeight="1" x14ac:dyDescent="0.25">
      <c r="A41" s="1"/>
      <c r="B41" s="1"/>
      <c r="D41" s="1"/>
      <c r="E41" s="1"/>
      <c r="F41" s="1"/>
      <c r="G41" s="1"/>
      <c r="H41" s="1"/>
      <c r="I41" s="1"/>
      <c r="J41" s="1"/>
    </row>
    <row r="42" spans="1:10" ht="14.25" customHeight="1" x14ac:dyDescent="0.25">
      <c r="A42" s="1"/>
      <c r="B42" s="1"/>
      <c r="D42" s="1"/>
      <c r="E42" s="1"/>
      <c r="F42" s="1"/>
      <c r="G42" s="1"/>
      <c r="H42" s="1"/>
      <c r="I42" s="1"/>
      <c r="J42" s="1"/>
    </row>
    <row r="43" spans="1:10" ht="14.25" customHeight="1" x14ac:dyDescent="0.25">
      <c r="A43" s="1"/>
      <c r="B43" s="1"/>
      <c r="D43" s="1"/>
      <c r="E43" s="1"/>
      <c r="F43" s="1"/>
      <c r="G43" s="1"/>
      <c r="H43" s="1"/>
      <c r="I43" s="1"/>
      <c r="J43" s="1"/>
    </row>
    <row r="44" spans="1:10" ht="14.25" customHeight="1" x14ac:dyDescent="0.25">
      <c r="A44" s="1"/>
      <c r="B44" s="1"/>
      <c r="D44" s="1"/>
      <c r="E44" s="1"/>
      <c r="F44" s="1"/>
      <c r="G44" s="1"/>
      <c r="H44" s="1"/>
      <c r="I44" s="1"/>
      <c r="J44" s="1"/>
    </row>
    <row r="45" spans="1:10" ht="14.25" customHeight="1" x14ac:dyDescent="0.25">
      <c r="A45" s="1"/>
      <c r="B45" s="1"/>
      <c r="D45" s="1"/>
      <c r="E45" s="1"/>
      <c r="F45" s="1"/>
      <c r="G45" s="1"/>
      <c r="H45" s="1"/>
      <c r="I45" s="1"/>
      <c r="J45" s="1"/>
    </row>
    <row r="46" spans="1:10" ht="14.25" customHeight="1" x14ac:dyDescent="0.25">
      <c r="A46" s="1"/>
      <c r="B46" s="1"/>
      <c r="D46" s="1"/>
      <c r="E46" s="1"/>
      <c r="F46" s="1"/>
      <c r="G46" s="1"/>
      <c r="H46" s="1"/>
      <c r="I46" s="1"/>
      <c r="J46" s="1"/>
    </row>
    <row r="47" spans="1:10" ht="14.25" customHeight="1" x14ac:dyDescent="0.25">
      <c r="A47" s="1"/>
      <c r="B47" s="1"/>
      <c r="D47" s="1"/>
      <c r="E47" s="1"/>
      <c r="F47" s="1"/>
      <c r="G47" s="1"/>
      <c r="H47" s="1"/>
      <c r="I47" s="1"/>
      <c r="J47" s="1"/>
    </row>
    <row r="48" spans="1:10" ht="14.25" customHeight="1" x14ac:dyDescent="0.25">
      <c r="A48" s="1"/>
      <c r="B48" s="1"/>
      <c r="D48" s="1"/>
      <c r="E48" s="1"/>
      <c r="F48" s="1"/>
      <c r="G48" s="1"/>
      <c r="H48" s="1"/>
      <c r="I48" s="1"/>
      <c r="J48" s="1"/>
    </row>
    <row r="49" spans="1:10" ht="14.25" customHeight="1" x14ac:dyDescent="0.25">
      <c r="A49" s="1"/>
      <c r="B49" s="1"/>
      <c r="D49" s="1"/>
      <c r="E49" s="1"/>
      <c r="F49" s="1"/>
      <c r="G49" s="1"/>
      <c r="H49" s="1"/>
      <c r="I49" s="1"/>
      <c r="J49" s="1"/>
    </row>
    <row r="50" spans="1:10" ht="14.25" customHeight="1" x14ac:dyDescent="0.25">
      <c r="A50" s="1"/>
      <c r="B50" s="1"/>
      <c r="D50" s="1"/>
      <c r="E50" s="1"/>
      <c r="F50" s="1"/>
      <c r="G50" s="1"/>
      <c r="H50" s="1"/>
      <c r="I50" s="1"/>
      <c r="J50" s="1"/>
    </row>
    <row r="51" spans="1:10" ht="14.25" customHeight="1" x14ac:dyDescent="0.25">
      <c r="A51" s="1"/>
      <c r="B51" s="1"/>
      <c r="D51" s="1"/>
      <c r="E51" s="1"/>
      <c r="F51" s="1"/>
      <c r="G51" s="1"/>
      <c r="H51" s="1"/>
      <c r="I51" s="1"/>
      <c r="J51" s="1"/>
    </row>
    <row r="52" spans="1:10" ht="14.25" customHeight="1" x14ac:dyDescent="0.25">
      <c r="A52" s="1"/>
      <c r="B52" s="1"/>
      <c r="D52" s="1"/>
      <c r="E52" s="1"/>
      <c r="F52" s="1"/>
      <c r="G52" s="1"/>
      <c r="H52" s="1"/>
      <c r="I52" s="1"/>
      <c r="J52" s="1"/>
    </row>
    <row r="53" spans="1:10" ht="14.25" customHeight="1" x14ac:dyDescent="0.25">
      <c r="A53" s="1"/>
      <c r="B53" s="1"/>
      <c r="D53" s="1"/>
      <c r="E53" s="1"/>
      <c r="F53" s="1"/>
      <c r="G53" s="1"/>
      <c r="H53" s="1"/>
      <c r="I53" s="1"/>
      <c r="J53" s="1"/>
    </row>
    <row r="54" spans="1:10" ht="14.25" customHeight="1" x14ac:dyDescent="0.25">
      <c r="A54" s="1"/>
      <c r="B54" s="1"/>
      <c r="D54" s="1"/>
      <c r="E54" s="1"/>
      <c r="F54" s="1"/>
      <c r="G54" s="1"/>
      <c r="H54" s="1"/>
      <c r="I54" s="1"/>
      <c r="J54" s="1"/>
    </row>
    <row r="55" spans="1:10" ht="14.25" customHeight="1" x14ac:dyDescent="0.25">
      <c r="A55" s="1"/>
      <c r="B55" s="1"/>
      <c r="D55" s="1"/>
      <c r="E55" s="1"/>
      <c r="F55" s="1"/>
      <c r="G55" s="1"/>
      <c r="H55" s="1"/>
      <c r="I55" s="1"/>
      <c r="J55" s="1"/>
    </row>
    <row r="56" spans="1:10" ht="14.25" customHeight="1" x14ac:dyDescent="0.25">
      <c r="A56" s="1"/>
      <c r="B56" s="1"/>
      <c r="D56" s="1"/>
      <c r="E56" s="1"/>
      <c r="F56" s="1"/>
      <c r="G56" s="1"/>
      <c r="H56" s="1"/>
      <c r="I56" s="1"/>
      <c r="J56" s="1"/>
    </row>
    <row r="57" spans="1:10" ht="14.25" customHeight="1" x14ac:dyDescent="0.25">
      <c r="A57" s="1"/>
      <c r="B57" s="1"/>
      <c r="D57" s="1"/>
      <c r="E57" s="1"/>
      <c r="F57" s="1"/>
      <c r="G57" s="1"/>
      <c r="H57" s="1"/>
      <c r="I57" s="1"/>
      <c r="J57" s="1"/>
    </row>
    <row r="58" spans="1:10" ht="14.25" customHeight="1" x14ac:dyDescent="0.25">
      <c r="A58" s="1"/>
      <c r="B58" s="1"/>
      <c r="D58" s="1"/>
      <c r="E58" s="1"/>
      <c r="F58" s="1"/>
      <c r="G58" s="1"/>
      <c r="H58" s="1"/>
      <c r="I58" s="1"/>
      <c r="J58" s="1"/>
    </row>
    <row r="59" spans="1:10" ht="14.25" customHeight="1" x14ac:dyDescent="0.25">
      <c r="A59" s="1"/>
      <c r="B59" s="1"/>
      <c r="D59" s="1"/>
      <c r="E59" s="1"/>
      <c r="F59" s="1"/>
      <c r="G59" s="1"/>
      <c r="H59" s="1"/>
      <c r="I59" s="1"/>
      <c r="J59" s="1"/>
    </row>
    <row r="60" spans="1:10" ht="14.25" customHeight="1" x14ac:dyDescent="0.25">
      <c r="A60" s="1"/>
      <c r="B60" s="1"/>
      <c r="D60" s="1"/>
      <c r="E60" s="1"/>
      <c r="F60" s="1"/>
      <c r="G60" s="1"/>
      <c r="H60" s="1"/>
      <c r="I60" s="1"/>
      <c r="J60" s="1"/>
    </row>
    <row r="61" spans="1:10" ht="14.25" customHeight="1" x14ac:dyDescent="0.25">
      <c r="A61" s="1"/>
      <c r="B61" s="1"/>
      <c r="D61" s="1"/>
      <c r="E61" s="1"/>
      <c r="F61" s="1"/>
      <c r="G61" s="1"/>
      <c r="H61" s="1"/>
      <c r="I61" s="1"/>
      <c r="J61" s="1"/>
    </row>
    <row r="62" spans="1:10" ht="14.25" customHeight="1" x14ac:dyDescent="0.25">
      <c r="A62" s="1"/>
      <c r="B62" s="1"/>
      <c r="D62" s="1"/>
      <c r="E62" s="1"/>
      <c r="F62" s="1"/>
      <c r="G62" s="1"/>
      <c r="H62" s="1"/>
      <c r="I62" s="1"/>
      <c r="J62" s="1"/>
    </row>
    <row r="63" spans="1:10" ht="14.25" customHeight="1" x14ac:dyDescent="0.25">
      <c r="A63" s="1"/>
      <c r="B63" s="1"/>
      <c r="D63" s="1"/>
      <c r="E63" s="1"/>
      <c r="F63" s="1"/>
      <c r="G63" s="1"/>
      <c r="H63" s="1"/>
      <c r="I63" s="1"/>
      <c r="J63" s="1"/>
    </row>
    <row r="64" spans="1:10" ht="14.25" customHeight="1" x14ac:dyDescent="0.25">
      <c r="A64" s="1"/>
      <c r="B64" s="1"/>
      <c r="D64" s="1"/>
      <c r="E64" s="1"/>
      <c r="F64" s="1"/>
      <c r="G64" s="1"/>
      <c r="H64" s="1"/>
      <c r="I64" s="1"/>
      <c r="J64" s="1"/>
    </row>
    <row r="65" spans="1:10" ht="14.25" customHeight="1" x14ac:dyDescent="0.25">
      <c r="A65" s="1"/>
      <c r="B65" s="1"/>
      <c r="D65" s="1"/>
      <c r="E65" s="1"/>
      <c r="F65" s="1"/>
      <c r="G65" s="1"/>
      <c r="H65" s="1"/>
      <c r="I65" s="1"/>
      <c r="J65" s="1"/>
    </row>
    <row r="66" spans="1:10" ht="14.25" customHeight="1" x14ac:dyDescent="0.25">
      <c r="A66" s="1"/>
      <c r="B66" s="1"/>
      <c r="D66" s="1"/>
      <c r="E66" s="1"/>
      <c r="F66" s="1"/>
      <c r="G66" s="1"/>
      <c r="H66" s="1"/>
      <c r="I66" s="1"/>
      <c r="J66" s="1"/>
    </row>
    <row r="67" spans="1:10" ht="14.25" customHeight="1" x14ac:dyDescent="0.25">
      <c r="A67" s="1"/>
      <c r="B67" s="1"/>
      <c r="D67" s="1"/>
      <c r="E67" s="1"/>
      <c r="F67" s="1"/>
      <c r="G67" s="1"/>
      <c r="H67" s="1"/>
      <c r="I67" s="1"/>
      <c r="J67" s="1"/>
    </row>
    <row r="68" spans="1:10" ht="14.25" customHeight="1" x14ac:dyDescent="0.25">
      <c r="A68" s="1"/>
      <c r="B68" s="1"/>
      <c r="D68" s="1"/>
      <c r="E68" s="1"/>
      <c r="F68" s="1"/>
      <c r="G68" s="1"/>
      <c r="H68" s="1"/>
      <c r="I68" s="1"/>
      <c r="J68" s="1"/>
    </row>
    <row r="69" spans="1:10" ht="14.25" customHeight="1" x14ac:dyDescent="0.25">
      <c r="A69" s="1"/>
      <c r="B69" s="1"/>
      <c r="D69" s="1"/>
      <c r="E69" s="1"/>
      <c r="F69" s="1"/>
      <c r="G69" s="1"/>
      <c r="H69" s="1"/>
      <c r="I69" s="1"/>
      <c r="J69" s="1"/>
    </row>
    <row r="70" spans="1:10" ht="14.25" customHeight="1" x14ac:dyDescent="0.25">
      <c r="A70" s="1"/>
      <c r="B70" s="1"/>
      <c r="D70" s="1"/>
      <c r="E70" s="1"/>
      <c r="F70" s="1"/>
      <c r="G70" s="1"/>
      <c r="H70" s="1"/>
      <c r="I70" s="1"/>
      <c r="J70" s="1"/>
    </row>
    <row r="71" spans="1:10" ht="14.25" customHeight="1" x14ac:dyDescent="0.25">
      <c r="A71" s="1"/>
      <c r="B71" s="1"/>
      <c r="D71" s="1"/>
      <c r="E71" s="1"/>
      <c r="F71" s="1"/>
      <c r="G71" s="1"/>
      <c r="H71" s="1"/>
      <c r="I71" s="1"/>
      <c r="J71" s="1"/>
    </row>
    <row r="72" spans="1:10" ht="14.25" customHeight="1" x14ac:dyDescent="0.25">
      <c r="A72" s="1"/>
      <c r="B72" s="1"/>
      <c r="D72" s="1"/>
      <c r="E72" s="1"/>
      <c r="F72" s="1"/>
      <c r="G72" s="1"/>
      <c r="H72" s="1"/>
      <c r="I72" s="1"/>
      <c r="J72" s="1"/>
    </row>
    <row r="73" spans="1:10" ht="14.25" customHeight="1" x14ac:dyDescent="0.25">
      <c r="A73" s="1"/>
      <c r="B73" s="1"/>
      <c r="D73" s="1"/>
      <c r="E73" s="1"/>
      <c r="F73" s="1"/>
      <c r="G73" s="1"/>
      <c r="H73" s="1"/>
      <c r="I73" s="1"/>
      <c r="J73" s="1"/>
    </row>
    <row r="74" spans="1:10" ht="14.25" customHeight="1" x14ac:dyDescent="0.25">
      <c r="A74" s="1"/>
      <c r="B74" s="1"/>
      <c r="D74" s="1"/>
      <c r="E74" s="1"/>
      <c r="F74" s="1"/>
      <c r="G74" s="1"/>
      <c r="H74" s="1"/>
      <c r="I74" s="1"/>
      <c r="J74" s="1"/>
    </row>
    <row r="75" spans="1:10" ht="14.25" customHeight="1" x14ac:dyDescent="0.25">
      <c r="A75" s="1"/>
      <c r="B75" s="1"/>
      <c r="D75" s="1"/>
      <c r="E75" s="1"/>
      <c r="F75" s="1"/>
      <c r="G75" s="1"/>
      <c r="H75" s="1"/>
      <c r="I75" s="1"/>
      <c r="J75" s="1"/>
    </row>
    <row r="76" spans="1:10" ht="14.25" customHeight="1" x14ac:dyDescent="0.25">
      <c r="A76" s="1"/>
      <c r="B76" s="1"/>
      <c r="D76" s="1"/>
      <c r="E76" s="1"/>
      <c r="F76" s="1"/>
      <c r="G76" s="1"/>
      <c r="H76" s="1"/>
      <c r="I76" s="1"/>
      <c r="J76" s="1"/>
    </row>
    <row r="77" spans="1:10" ht="14.25" customHeight="1" x14ac:dyDescent="0.25">
      <c r="A77" s="1"/>
      <c r="B77" s="1"/>
      <c r="D77" s="1"/>
      <c r="E77" s="1"/>
      <c r="F77" s="1"/>
      <c r="G77" s="1"/>
      <c r="H77" s="1"/>
      <c r="I77" s="1"/>
      <c r="J77" s="1"/>
    </row>
    <row r="78" spans="1:10" ht="14.25" customHeight="1" x14ac:dyDescent="0.25">
      <c r="A78" s="1"/>
      <c r="B78" s="1"/>
      <c r="D78" s="1"/>
      <c r="E78" s="1"/>
      <c r="F78" s="1"/>
      <c r="G78" s="1"/>
      <c r="H78" s="1"/>
      <c r="I78" s="1"/>
      <c r="J78" s="1"/>
    </row>
    <row r="79" spans="1:10" ht="14.25" customHeight="1" x14ac:dyDescent="0.25">
      <c r="A79" s="1"/>
      <c r="B79" s="1"/>
      <c r="D79" s="1"/>
      <c r="E79" s="1"/>
      <c r="F79" s="1"/>
      <c r="G79" s="1"/>
      <c r="H79" s="1"/>
      <c r="I79" s="1"/>
      <c r="J79" s="1"/>
    </row>
    <row r="80" spans="1:10" ht="14.25" customHeight="1" x14ac:dyDescent="0.25">
      <c r="A80" s="1"/>
      <c r="B80" s="1"/>
      <c r="D80" s="1"/>
      <c r="E80" s="1"/>
      <c r="F80" s="1"/>
      <c r="G80" s="1"/>
      <c r="H80" s="1"/>
      <c r="I80" s="1"/>
      <c r="J80" s="1"/>
    </row>
    <row r="81" spans="1:10" ht="14.25" customHeight="1" x14ac:dyDescent="0.25">
      <c r="A81" s="1"/>
      <c r="B81" s="1"/>
      <c r="D81" s="1"/>
      <c r="E81" s="1"/>
      <c r="F81" s="1"/>
      <c r="G81" s="1"/>
      <c r="H81" s="1"/>
      <c r="I81" s="1"/>
      <c r="J81" s="1"/>
    </row>
    <row r="82" spans="1:10" ht="14.25" customHeight="1" x14ac:dyDescent="0.25">
      <c r="A82" s="1"/>
      <c r="B82" s="1"/>
      <c r="D82" s="1"/>
      <c r="E82" s="1"/>
      <c r="F82" s="1"/>
      <c r="G82" s="1"/>
      <c r="H82" s="1"/>
      <c r="I82" s="1"/>
      <c r="J82" s="1"/>
    </row>
    <row r="83" spans="1:10" ht="14.25" customHeight="1" x14ac:dyDescent="0.25">
      <c r="A83" s="1"/>
      <c r="B83" s="1"/>
      <c r="D83" s="1"/>
      <c r="E83" s="1"/>
      <c r="F83" s="1"/>
      <c r="G83" s="1"/>
      <c r="H83" s="1"/>
      <c r="I83" s="1"/>
      <c r="J83" s="1"/>
    </row>
    <row r="84" spans="1:10" ht="14.25" customHeight="1" x14ac:dyDescent="0.25">
      <c r="A84" s="1"/>
      <c r="B84" s="1"/>
      <c r="D84" s="1"/>
      <c r="E84" s="1"/>
      <c r="F84" s="1"/>
      <c r="G84" s="1"/>
      <c r="H84" s="1"/>
      <c r="I84" s="1"/>
      <c r="J84" s="1"/>
    </row>
    <row r="85" spans="1:10" ht="14.25" customHeight="1" x14ac:dyDescent="0.25">
      <c r="A85" s="1"/>
      <c r="B85" s="1"/>
      <c r="D85" s="1"/>
      <c r="E85" s="1"/>
      <c r="F85" s="1"/>
      <c r="G85" s="1"/>
      <c r="H85" s="1"/>
      <c r="I85" s="1"/>
      <c r="J85" s="1"/>
    </row>
    <row r="86" spans="1:10" ht="14.25" customHeight="1" x14ac:dyDescent="0.25">
      <c r="A86" s="1"/>
      <c r="B86" s="1"/>
      <c r="D86" s="1"/>
      <c r="E86" s="1"/>
      <c r="F86" s="1"/>
      <c r="G86" s="1"/>
      <c r="H86" s="1"/>
      <c r="I86" s="1"/>
      <c r="J86" s="1"/>
    </row>
    <row r="87" spans="1:10" ht="14.25" customHeight="1" x14ac:dyDescent="0.25">
      <c r="A87" s="1"/>
      <c r="B87" s="1"/>
      <c r="D87" s="1"/>
      <c r="E87" s="1"/>
      <c r="F87" s="1"/>
      <c r="G87" s="1"/>
      <c r="H87" s="1"/>
      <c r="I87" s="1"/>
      <c r="J87" s="1"/>
    </row>
    <row r="88" spans="1:10" ht="14.25" customHeight="1" x14ac:dyDescent="0.25">
      <c r="A88" s="1"/>
      <c r="B88" s="1"/>
      <c r="D88" s="1"/>
      <c r="E88" s="1"/>
      <c r="F88" s="1"/>
      <c r="G88" s="1"/>
      <c r="H88" s="1"/>
      <c r="I88" s="1"/>
      <c r="J88" s="1"/>
    </row>
    <row r="89" spans="1:10" ht="14.25" customHeight="1" x14ac:dyDescent="0.25">
      <c r="A89" s="1"/>
      <c r="B89" s="1"/>
      <c r="D89" s="1"/>
      <c r="E89" s="1"/>
      <c r="F89" s="1"/>
      <c r="G89" s="1"/>
      <c r="H89" s="1"/>
      <c r="I89" s="1"/>
      <c r="J89" s="1"/>
    </row>
    <row r="90" spans="1:10" ht="14.25" customHeight="1" x14ac:dyDescent="0.25">
      <c r="A90" s="1"/>
      <c r="B90" s="1"/>
      <c r="D90" s="1"/>
      <c r="E90" s="1"/>
      <c r="F90" s="1"/>
      <c r="G90" s="1"/>
      <c r="H90" s="1"/>
      <c r="I90" s="1"/>
      <c r="J90" s="1"/>
    </row>
    <row r="91" spans="1:10" ht="14.25" customHeight="1" x14ac:dyDescent="0.25">
      <c r="A91" s="1"/>
      <c r="B91" s="1"/>
      <c r="D91" s="1"/>
      <c r="E91" s="1"/>
      <c r="F91" s="1"/>
      <c r="G91" s="1"/>
      <c r="H91" s="1"/>
      <c r="I91" s="1"/>
      <c r="J91" s="1"/>
    </row>
    <row r="92" spans="1:10" ht="14.25" customHeight="1" x14ac:dyDescent="0.25">
      <c r="A92" s="1"/>
      <c r="B92" s="1"/>
      <c r="D92" s="1"/>
      <c r="E92" s="1"/>
      <c r="F92" s="1"/>
      <c r="G92" s="1"/>
      <c r="H92" s="1"/>
      <c r="I92" s="1"/>
      <c r="J92" s="1"/>
    </row>
    <row r="93" spans="1:10" ht="14.25" customHeight="1" x14ac:dyDescent="0.25">
      <c r="A93" s="1"/>
      <c r="B93" s="1"/>
      <c r="D93" s="1"/>
      <c r="E93" s="1"/>
      <c r="F93" s="1"/>
      <c r="G93" s="1"/>
      <c r="H93" s="1"/>
      <c r="I93" s="1"/>
      <c r="J93" s="1"/>
    </row>
    <row r="94" spans="1:10" ht="14.25" customHeight="1" x14ac:dyDescent="0.25">
      <c r="A94" s="1"/>
      <c r="B94" s="1"/>
      <c r="D94" s="1"/>
      <c r="E94" s="1"/>
      <c r="F94" s="1"/>
      <c r="G94" s="1"/>
      <c r="H94" s="1"/>
      <c r="I94" s="1"/>
      <c r="J94" s="1"/>
    </row>
    <row r="95" spans="1:10" ht="14.25" customHeight="1" x14ac:dyDescent="0.25">
      <c r="A95" s="1"/>
      <c r="B95" s="1"/>
      <c r="D95" s="1"/>
      <c r="E95" s="1"/>
      <c r="F95" s="1"/>
      <c r="G95" s="1"/>
      <c r="H95" s="1"/>
      <c r="I95" s="1"/>
      <c r="J95" s="1"/>
    </row>
    <row r="96" spans="1:10" ht="14.25" customHeight="1" x14ac:dyDescent="0.25">
      <c r="A96" s="1"/>
      <c r="B96" s="1"/>
      <c r="D96" s="1"/>
      <c r="E96" s="1"/>
      <c r="F96" s="1"/>
      <c r="G96" s="1"/>
      <c r="H96" s="1"/>
      <c r="I96" s="1"/>
      <c r="J96" s="1"/>
    </row>
    <row r="97" spans="1:10" ht="14.25" customHeight="1" x14ac:dyDescent="0.25">
      <c r="A97" s="1"/>
      <c r="B97" s="1"/>
      <c r="D97" s="1"/>
      <c r="E97" s="1"/>
      <c r="F97" s="1"/>
      <c r="G97" s="1"/>
      <c r="H97" s="1"/>
      <c r="I97" s="1"/>
      <c r="J97" s="1"/>
    </row>
    <row r="98" spans="1:10" ht="14.25" customHeight="1" x14ac:dyDescent="0.25">
      <c r="A98" s="1"/>
      <c r="B98" s="1"/>
      <c r="D98" s="1"/>
      <c r="E98" s="1"/>
      <c r="F98" s="1"/>
      <c r="G98" s="1"/>
      <c r="H98" s="1"/>
      <c r="I98" s="1"/>
      <c r="J98" s="1"/>
    </row>
    <row r="99" spans="1:10" ht="14.25" customHeight="1" x14ac:dyDescent="0.25">
      <c r="A99" s="1"/>
      <c r="B99" s="1"/>
      <c r="D99" s="1"/>
      <c r="E99" s="1"/>
      <c r="F99" s="1"/>
      <c r="G99" s="1"/>
      <c r="H99" s="1"/>
      <c r="I99" s="1"/>
      <c r="J99" s="1"/>
    </row>
    <row r="100" spans="1:10" ht="14.25" customHeight="1" x14ac:dyDescent="0.25">
      <c r="A100" s="1"/>
      <c r="B100" s="1"/>
      <c r="D100" s="1"/>
      <c r="E100" s="1"/>
      <c r="F100" s="1"/>
      <c r="G100" s="1"/>
      <c r="H100" s="1"/>
      <c r="I100" s="1"/>
      <c r="J100" s="1"/>
    </row>
    <row r="101" spans="1:10" ht="14.25" customHeight="1" x14ac:dyDescent="0.25">
      <c r="A101" s="1"/>
      <c r="B101" s="1"/>
      <c r="D101" s="1"/>
      <c r="E101" s="1"/>
      <c r="F101" s="1"/>
      <c r="G101" s="1"/>
      <c r="H101" s="1"/>
      <c r="I101" s="1"/>
      <c r="J101" s="1"/>
    </row>
    <row r="102" spans="1:10" ht="14.25" customHeight="1" x14ac:dyDescent="0.25">
      <c r="A102" s="1"/>
      <c r="B102" s="1"/>
      <c r="D102" s="1"/>
      <c r="E102" s="1"/>
      <c r="F102" s="1"/>
      <c r="G102" s="1"/>
      <c r="H102" s="1"/>
      <c r="I102" s="1"/>
      <c r="J102" s="1"/>
    </row>
    <row r="103" spans="1:10" ht="14.25" customHeight="1" x14ac:dyDescent="0.25">
      <c r="A103" s="1"/>
      <c r="B103" s="1"/>
      <c r="D103" s="1"/>
      <c r="E103" s="1"/>
      <c r="F103" s="1"/>
      <c r="G103" s="1"/>
      <c r="H103" s="1"/>
      <c r="I103" s="1"/>
      <c r="J103" s="1"/>
    </row>
    <row r="104" spans="1:10" ht="14.25" customHeight="1" x14ac:dyDescent="0.25">
      <c r="A104" s="1"/>
      <c r="B104" s="1"/>
      <c r="D104" s="1"/>
      <c r="E104" s="1"/>
      <c r="F104" s="1"/>
      <c r="G104" s="1"/>
      <c r="H104" s="1"/>
      <c r="I104" s="1"/>
      <c r="J104" s="1"/>
    </row>
    <row r="105" spans="1:10" ht="14.25" customHeight="1" x14ac:dyDescent="0.25">
      <c r="A105" s="1"/>
      <c r="B105" s="1"/>
      <c r="D105" s="1"/>
      <c r="E105" s="1"/>
      <c r="F105" s="1"/>
      <c r="G105" s="1"/>
      <c r="H105" s="1"/>
      <c r="I105" s="1"/>
      <c r="J105" s="1"/>
    </row>
    <row r="106" spans="1:10" ht="14.25" customHeight="1" x14ac:dyDescent="0.25">
      <c r="A106" s="1"/>
      <c r="B106" s="1"/>
      <c r="D106" s="1"/>
      <c r="E106" s="1"/>
      <c r="F106" s="1"/>
      <c r="G106" s="1"/>
      <c r="H106" s="1"/>
      <c r="I106" s="1"/>
      <c r="J106" s="1"/>
    </row>
    <row r="107" spans="1:10" ht="14.25" customHeight="1" x14ac:dyDescent="0.25">
      <c r="A107" s="1"/>
      <c r="B107" s="1"/>
      <c r="D107" s="1"/>
      <c r="E107" s="1"/>
      <c r="F107" s="1"/>
      <c r="G107" s="1"/>
      <c r="H107" s="1"/>
      <c r="I107" s="1"/>
      <c r="J107" s="1"/>
    </row>
    <row r="108" spans="1:10" ht="14.25" customHeight="1" x14ac:dyDescent="0.25">
      <c r="A108" s="1"/>
      <c r="B108" s="1"/>
      <c r="D108" s="1"/>
      <c r="E108" s="1"/>
      <c r="F108" s="1"/>
      <c r="G108" s="1"/>
      <c r="H108" s="1"/>
      <c r="I108" s="1"/>
      <c r="J108" s="1"/>
    </row>
    <row r="109" spans="1:10" ht="14.25" customHeight="1" x14ac:dyDescent="0.25">
      <c r="A109" s="1"/>
      <c r="B109" s="1"/>
      <c r="D109" s="1"/>
      <c r="E109" s="1"/>
      <c r="F109" s="1"/>
      <c r="G109" s="1"/>
      <c r="H109" s="1"/>
      <c r="I109" s="1"/>
      <c r="J109" s="1"/>
    </row>
    <row r="110" spans="1:10" ht="14.25" customHeight="1" x14ac:dyDescent="0.25">
      <c r="A110" s="1"/>
      <c r="B110" s="1"/>
      <c r="D110" s="1"/>
      <c r="E110" s="1"/>
      <c r="F110" s="1"/>
      <c r="G110" s="1"/>
      <c r="H110" s="1"/>
      <c r="I110" s="1"/>
      <c r="J110" s="1"/>
    </row>
    <row r="111" spans="1:10" ht="14.25" customHeight="1" x14ac:dyDescent="0.25">
      <c r="A111" s="1"/>
      <c r="B111" s="1"/>
      <c r="D111" s="1"/>
      <c r="E111" s="1"/>
      <c r="F111" s="1"/>
      <c r="G111" s="1"/>
      <c r="H111" s="1"/>
      <c r="I111" s="1"/>
      <c r="J111" s="1"/>
    </row>
    <row r="112" spans="1:10" ht="14.25" customHeight="1" x14ac:dyDescent="0.25">
      <c r="A112" s="1"/>
      <c r="B112" s="1"/>
      <c r="D112" s="1"/>
      <c r="E112" s="1"/>
      <c r="F112" s="1"/>
      <c r="G112" s="1"/>
      <c r="H112" s="1"/>
      <c r="I112" s="1"/>
      <c r="J112" s="1"/>
    </row>
    <row r="113" spans="1:10" ht="14.25" customHeight="1" x14ac:dyDescent="0.25">
      <c r="A113" s="1"/>
      <c r="B113" s="1"/>
      <c r="D113" s="1"/>
      <c r="E113" s="1"/>
      <c r="F113" s="1"/>
      <c r="G113" s="1"/>
      <c r="H113" s="1"/>
      <c r="I113" s="1"/>
      <c r="J113" s="1"/>
    </row>
    <row r="114" spans="1:10" ht="14.25" customHeight="1" x14ac:dyDescent="0.25">
      <c r="A114" s="1"/>
      <c r="B114" s="1"/>
      <c r="D114" s="1"/>
      <c r="E114" s="1"/>
      <c r="F114" s="1"/>
      <c r="G114" s="1"/>
      <c r="H114" s="1"/>
      <c r="I114" s="1"/>
      <c r="J114" s="1"/>
    </row>
    <row r="115" spans="1:10" ht="14.25" customHeight="1" x14ac:dyDescent="0.25">
      <c r="A115" s="1"/>
      <c r="B115" s="1"/>
      <c r="D115" s="1"/>
      <c r="E115" s="1"/>
      <c r="F115" s="1"/>
      <c r="G115" s="1"/>
      <c r="H115" s="1"/>
      <c r="I115" s="1"/>
      <c r="J115" s="1"/>
    </row>
    <row r="116" spans="1:10" ht="14.25" customHeight="1" x14ac:dyDescent="0.25">
      <c r="A116" s="1"/>
      <c r="B116" s="1"/>
      <c r="D116" s="1"/>
      <c r="E116" s="1"/>
      <c r="F116" s="1"/>
      <c r="G116" s="1"/>
      <c r="H116" s="1"/>
      <c r="I116" s="1"/>
      <c r="J116" s="1"/>
    </row>
    <row r="117" spans="1:10" ht="14.25" customHeight="1" x14ac:dyDescent="0.25">
      <c r="A117" s="1"/>
      <c r="B117" s="1"/>
      <c r="D117" s="1"/>
      <c r="E117" s="1"/>
      <c r="F117" s="1"/>
      <c r="G117" s="1"/>
      <c r="H117" s="1"/>
      <c r="I117" s="1"/>
      <c r="J117" s="1"/>
    </row>
    <row r="118" spans="1:10" ht="14.25" customHeight="1" x14ac:dyDescent="0.25">
      <c r="A118" s="1"/>
      <c r="B118" s="1"/>
      <c r="D118" s="1"/>
      <c r="E118" s="1"/>
      <c r="F118" s="1"/>
      <c r="G118" s="1"/>
      <c r="H118" s="1"/>
      <c r="I118" s="1"/>
      <c r="J118" s="1"/>
    </row>
    <row r="119" spans="1:10" ht="14.25" customHeight="1" x14ac:dyDescent="0.25">
      <c r="A119" s="1"/>
      <c r="B119" s="1"/>
      <c r="D119" s="1"/>
      <c r="E119" s="1"/>
      <c r="F119" s="1"/>
      <c r="G119" s="1"/>
      <c r="H119" s="1"/>
      <c r="I119" s="1"/>
      <c r="J119" s="1"/>
    </row>
    <row r="120" spans="1:10" ht="14.25" customHeight="1" x14ac:dyDescent="0.25">
      <c r="A120" s="1"/>
      <c r="B120" s="1"/>
      <c r="D120" s="1"/>
      <c r="E120" s="1"/>
      <c r="F120" s="1"/>
      <c r="G120" s="1"/>
      <c r="H120" s="1"/>
      <c r="I120" s="1"/>
      <c r="J120" s="1"/>
    </row>
    <row r="121" spans="1:10" ht="14.25" customHeight="1" x14ac:dyDescent="0.25">
      <c r="A121" s="1"/>
      <c r="B121" s="1"/>
      <c r="D121" s="1"/>
      <c r="E121" s="1"/>
      <c r="F121" s="1"/>
      <c r="G121" s="1"/>
      <c r="H121" s="1"/>
      <c r="I121" s="1"/>
      <c r="J121" s="1"/>
    </row>
    <row r="122" spans="1:10" ht="14.25" customHeight="1" x14ac:dyDescent="0.25">
      <c r="A122" s="1"/>
      <c r="B122" s="1"/>
      <c r="D122" s="1"/>
      <c r="E122" s="1"/>
      <c r="F122" s="1"/>
      <c r="G122" s="1"/>
      <c r="H122" s="1"/>
      <c r="I122" s="1"/>
      <c r="J122" s="1"/>
    </row>
    <row r="123" spans="1:10" ht="14.25" customHeight="1" x14ac:dyDescent="0.25">
      <c r="A123" s="1"/>
      <c r="B123" s="1"/>
      <c r="D123" s="1"/>
      <c r="E123" s="1"/>
      <c r="F123" s="1"/>
      <c r="G123" s="1"/>
      <c r="H123" s="1"/>
      <c r="I123" s="1"/>
      <c r="J123" s="1"/>
    </row>
    <row r="124" spans="1:10" ht="14.25" customHeight="1" x14ac:dyDescent="0.25">
      <c r="A124" s="1"/>
      <c r="B124" s="1"/>
      <c r="D124" s="1"/>
      <c r="E124" s="1"/>
      <c r="F124" s="1"/>
      <c r="G124" s="1"/>
      <c r="H124" s="1"/>
      <c r="I124" s="1"/>
      <c r="J124" s="1"/>
    </row>
    <row r="125" spans="1:10" ht="14.25" customHeight="1" x14ac:dyDescent="0.25">
      <c r="A125" s="1"/>
      <c r="B125" s="1"/>
      <c r="D125" s="1"/>
      <c r="E125" s="1"/>
      <c r="F125" s="1"/>
      <c r="G125" s="1"/>
      <c r="H125" s="1"/>
      <c r="I125" s="1"/>
      <c r="J125" s="1"/>
    </row>
    <row r="126" spans="1:10" ht="14.25" customHeight="1" x14ac:dyDescent="0.25">
      <c r="A126" s="1"/>
      <c r="B126" s="1"/>
      <c r="D126" s="1"/>
      <c r="E126" s="1"/>
      <c r="F126" s="1"/>
      <c r="G126" s="1"/>
      <c r="H126" s="1"/>
      <c r="I126" s="1"/>
      <c r="J126" s="1"/>
    </row>
    <row r="127" spans="1:10" ht="14.25" customHeight="1" x14ac:dyDescent="0.25">
      <c r="A127" s="1"/>
      <c r="B127" s="1"/>
      <c r="D127" s="1"/>
      <c r="E127" s="1"/>
      <c r="F127" s="1"/>
      <c r="G127" s="1"/>
      <c r="H127" s="1"/>
      <c r="I127" s="1"/>
      <c r="J127" s="1"/>
    </row>
    <row r="128" spans="1:10" ht="14.25" customHeight="1" x14ac:dyDescent="0.25">
      <c r="A128" s="1"/>
      <c r="B128" s="1"/>
      <c r="D128" s="1"/>
      <c r="E128" s="1"/>
      <c r="F128" s="1"/>
      <c r="G128" s="1"/>
      <c r="H128" s="1"/>
      <c r="I128" s="1"/>
      <c r="J128" s="1"/>
    </row>
    <row r="129" spans="1:10" ht="14.25" customHeight="1" x14ac:dyDescent="0.25">
      <c r="A129" s="1"/>
      <c r="B129" s="1"/>
      <c r="D129" s="1"/>
      <c r="E129" s="1"/>
      <c r="F129" s="1"/>
      <c r="G129" s="1"/>
      <c r="H129" s="1"/>
      <c r="I129" s="1"/>
      <c r="J129" s="1"/>
    </row>
    <row r="130" spans="1:10" ht="14.25" customHeight="1" x14ac:dyDescent="0.25">
      <c r="A130" s="1"/>
      <c r="B130" s="1"/>
      <c r="D130" s="1"/>
      <c r="E130" s="1"/>
      <c r="F130" s="1"/>
      <c r="G130" s="1"/>
      <c r="H130" s="1"/>
      <c r="I130" s="1"/>
      <c r="J130" s="1"/>
    </row>
    <row r="131" spans="1:10" ht="14.25" customHeight="1" x14ac:dyDescent="0.25">
      <c r="A131" s="1"/>
      <c r="B131" s="1"/>
      <c r="D131" s="1"/>
      <c r="E131" s="1"/>
      <c r="F131" s="1"/>
      <c r="G131" s="1"/>
      <c r="H131" s="1"/>
      <c r="I131" s="1"/>
      <c r="J131" s="1"/>
    </row>
    <row r="132" spans="1:10" ht="14.25" customHeight="1" x14ac:dyDescent="0.25">
      <c r="A132" s="1"/>
      <c r="B132" s="1"/>
      <c r="D132" s="1"/>
      <c r="E132" s="1"/>
      <c r="F132" s="1"/>
      <c r="G132" s="1"/>
      <c r="H132" s="1"/>
      <c r="I132" s="1"/>
      <c r="J132" s="1"/>
    </row>
    <row r="133" spans="1:10" ht="14.25" customHeight="1" x14ac:dyDescent="0.25">
      <c r="A133" s="1"/>
      <c r="B133" s="1"/>
      <c r="D133" s="1"/>
      <c r="E133" s="1"/>
      <c r="F133" s="1"/>
      <c r="G133" s="1"/>
      <c r="H133" s="1"/>
      <c r="I133" s="1"/>
      <c r="J133" s="1"/>
    </row>
    <row r="134" spans="1:10" ht="14.25" customHeight="1" x14ac:dyDescent="0.25">
      <c r="A134" s="1"/>
      <c r="B134" s="1"/>
      <c r="D134" s="1"/>
      <c r="E134" s="1"/>
      <c r="F134" s="1"/>
      <c r="G134" s="1"/>
      <c r="H134" s="1"/>
      <c r="I134" s="1"/>
      <c r="J134" s="1"/>
    </row>
    <row r="135" spans="1:10" ht="14.25" customHeight="1" x14ac:dyDescent="0.25">
      <c r="A135" s="1"/>
      <c r="B135" s="1"/>
      <c r="D135" s="1"/>
      <c r="E135" s="1"/>
      <c r="F135" s="1"/>
      <c r="G135" s="1"/>
      <c r="H135" s="1"/>
      <c r="I135" s="1"/>
      <c r="J135" s="1"/>
    </row>
    <row r="136" spans="1:10" ht="14.25" customHeight="1" x14ac:dyDescent="0.25">
      <c r="A136" s="1"/>
      <c r="B136" s="1"/>
      <c r="D136" s="1"/>
      <c r="E136" s="1"/>
      <c r="F136" s="1"/>
      <c r="G136" s="1"/>
      <c r="H136" s="1"/>
      <c r="I136" s="1"/>
      <c r="J136" s="1"/>
    </row>
    <row r="137" spans="1:10" ht="14.25" customHeight="1" x14ac:dyDescent="0.25">
      <c r="A137" s="1"/>
      <c r="B137" s="1"/>
      <c r="D137" s="1"/>
      <c r="E137" s="1"/>
      <c r="F137" s="1"/>
      <c r="G137" s="1"/>
      <c r="H137" s="1"/>
      <c r="I137" s="1"/>
      <c r="J137" s="1"/>
    </row>
    <row r="138" spans="1:10" ht="14.25" customHeight="1" x14ac:dyDescent="0.25">
      <c r="A138" s="1"/>
      <c r="B138" s="1"/>
      <c r="D138" s="1"/>
      <c r="E138" s="1"/>
      <c r="F138" s="1"/>
      <c r="G138" s="1"/>
      <c r="H138" s="1"/>
      <c r="I138" s="1"/>
      <c r="J138" s="1"/>
    </row>
    <row r="139" spans="1:10" ht="14.25" customHeight="1" x14ac:dyDescent="0.25">
      <c r="A139" s="1"/>
      <c r="B139" s="1"/>
      <c r="D139" s="1"/>
      <c r="E139" s="1"/>
      <c r="F139" s="1"/>
      <c r="G139" s="1"/>
      <c r="H139" s="1"/>
      <c r="I139" s="1"/>
      <c r="J139" s="1"/>
    </row>
    <row r="140" spans="1:10" ht="14.25" customHeight="1" x14ac:dyDescent="0.25">
      <c r="A140" s="1"/>
      <c r="B140" s="1"/>
      <c r="D140" s="1"/>
      <c r="E140" s="1"/>
      <c r="F140" s="1"/>
      <c r="G140" s="1"/>
      <c r="H140" s="1"/>
      <c r="I140" s="1"/>
      <c r="J140" s="1"/>
    </row>
    <row r="141" spans="1:10" ht="14.25" customHeight="1" x14ac:dyDescent="0.25">
      <c r="A141" s="1"/>
      <c r="B141" s="1"/>
      <c r="D141" s="1"/>
      <c r="E141" s="1"/>
      <c r="F141" s="1"/>
      <c r="G141" s="1"/>
      <c r="H141" s="1"/>
      <c r="I141" s="1"/>
      <c r="J141" s="1"/>
    </row>
    <row r="142" spans="1:10" ht="14.25" customHeight="1" x14ac:dyDescent="0.25">
      <c r="A142" s="1"/>
      <c r="B142" s="1"/>
      <c r="D142" s="1"/>
      <c r="E142" s="1"/>
      <c r="F142" s="1"/>
      <c r="G142" s="1"/>
      <c r="H142" s="1"/>
      <c r="I142" s="1"/>
      <c r="J142" s="1"/>
    </row>
    <row r="143" spans="1:10" ht="14.25" customHeight="1" x14ac:dyDescent="0.25">
      <c r="A143" s="1"/>
      <c r="B143" s="1"/>
      <c r="D143" s="1"/>
      <c r="E143" s="1"/>
      <c r="F143" s="1"/>
      <c r="G143" s="1"/>
      <c r="H143" s="1"/>
      <c r="I143" s="1"/>
      <c r="J143" s="1"/>
    </row>
    <row r="144" spans="1:10" ht="14.25" customHeight="1" x14ac:dyDescent="0.25">
      <c r="A144" s="1"/>
      <c r="B144" s="1"/>
      <c r="D144" s="1"/>
      <c r="E144" s="1"/>
      <c r="F144" s="1"/>
      <c r="G144" s="1"/>
      <c r="H144" s="1"/>
      <c r="I144" s="1"/>
      <c r="J144" s="1"/>
    </row>
    <row r="145" spans="1:10" ht="14.25" customHeight="1" x14ac:dyDescent="0.25">
      <c r="A145" s="1"/>
      <c r="B145" s="1"/>
      <c r="D145" s="1"/>
      <c r="E145" s="1"/>
      <c r="F145" s="1"/>
      <c r="G145" s="1"/>
      <c r="H145" s="1"/>
      <c r="I145" s="1"/>
      <c r="J145" s="1"/>
    </row>
    <row r="146" spans="1:10" ht="14.25" customHeight="1" x14ac:dyDescent="0.25">
      <c r="A146" s="1"/>
      <c r="B146" s="1"/>
      <c r="D146" s="1"/>
      <c r="E146" s="1"/>
      <c r="F146" s="1"/>
      <c r="G146" s="1"/>
      <c r="H146" s="1"/>
      <c r="I146" s="1"/>
      <c r="J146" s="1"/>
    </row>
    <row r="147" spans="1:10" ht="14.25" customHeight="1" x14ac:dyDescent="0.25">
      <c r="A147" s="1"/>
      <c r="B147" s="1"/>
      <c r="D147" s="1"/>
      <c r="E147" s="1"/>
      <c r="F147" s="1"/>
      <c r="G147" s="1"/>
      <c r="H147" s="1"/>
      <c r="I147" s="1"/>
      <c r="J147" s="1"/>
    </row>
    <row r="148" spans="1:10" ht="14.25" customHeight="1" x14ac:dyDescent="0.25">
      <c r="A148" s="1"/>
      <c r="B148" s="1"/>
      <c r="D148" s="1"/>
      <c r="E148" s="1"/>
      <c r="F148" s="1"/>
      <c r="G148" s="1"/>
      <c r="H148" s="1"/>
      <c r="I148" s="1"/>
      <c r="J148" s="1"/>
    </row>
    <row r="149" spans="1:10" ht="14.25" customHeight="1" x14ac:dyDescent="0.25">
      <c r="A149" s="1"/>
      <c r="B149" s="1"/>
      <c r="D149" s="1"/>
      <c r="E149" s="1"/>
      <c r="F149" s="1"/>
      <c r="G149" s="1"/>
      <c r="H149" s="1"/>
      <c r="I149" s="1"/>
      <c r="J149" s="1"/>
    </row>
    <row r="150" spans="1:10" ht="14.25" customHeight="1" x14ac:dyDescent="0.25">
      <c r="A150" s="1"/>
      <c r="B150" s="1"/>
      <c r="D150" s="1"/>
      <c r="E150" s="1"/>
      <c r="F150" s="1"/>
      <c r="G150" s="1"/>
      <c r="H150" s="1"/>
      <c r="I150" s="1"/>
      <c r="J150" s="1"/>
    </row>
    <row r="151" spans="1:10" ht="14.25" customHeight="1" x14ac:dyDescent="0.25">
      <c r="A151" s="1"/>
      <c r="B151" s="1"/>
      <c r="D151" s="1"/>
      <c r="E151" s="1"/>
      <c r="F151" s="1"/>
      <c r="G151" s="1"/>
      <c r="H151" s="1"/>
      <c r="I151" s="1"/>
      <c r="J151" s="1"/>
    </row>
    <row r="152" spans="1:10" ht="14.25" customHeight="1" x14ac:dyDescent="0.25">
      <c r="A152" s="1"/>
      <c r="B152" s="1"/>
      <c r="D152" s="1"/>
      <c r="E152" s="1"/>
      <c r="F152" s="1"/>
      <c r="G152" s="1"/>
      <c r="H152" s="1"/>
      <c r="I152" s="1"/>
      <c r="J152" s="1"/>
    </row>
    <row r="153" spans="1:10" ht="14.25" customHeight="1" x14ac:dyDescent="0.25">
      <c r="A153" s="1"/>
      <c r="B153" s="1"/>
      <c r="D153" s="1"/>
      <c r="E153" s="1"/>
      <c r="F153" s="1"/>
      <c r="G153" s="1"/>
      <c r="H153" s="1"/>
      <c r="I153" s="1"/>
      <c r="J153" s="1"/>
    </row>
    <row r="154" spans="1:10" ht="14.25" customHeight="1" x14ac:dyDescent="0.25">
      <c r="A154" s="1"/>
      <c r="B154" s="1"/>
      <c r="D154" s="1"/>
      <c r="E154" s="1"/>
      <c r="F154" s="1"/>
      <c r="G154" s="1"/>
      <c r="H154" s="1"/>
      <c r="I154" s="1"/>
      <c r="J154" s="1"/>
    </row>
    <row r="155" spans="1:10" ht="14.25" customHeight="1" x14ac:dyDescent="0.25">
      <c r="A155" s="1"/>
      <c r="B155" s="1"/>
      <c r="D155" s="1"/>
      <c r="E155" s="1"/>
      <c r="F155" s="1"/>
      <c r="G155" s="1"/>
      <c r="H155" s="1"/>
      <c r="I155" s="1"/>
      <c r="J155" s="1"/>
    </row>
    <row r="156" spans="1:10" ht="14.25" customHeight="1" x14ac:dyDescent="0.25">
      <c r="A156" s="1"/>
      <c r="B156" s="1"/>
      <c r="D156" s="1"/>
      <c r="E156" s="1"/>
      <c r="F156" s="1"/>
      <c r="G156" s="1"/>
      <c r="H156" s="1"/>
      <c r="I156" s="1"/>
      <c r="J156" s="1"/>
    </row>
    <row r="157" spans="1:10" ht="14.25" customHeight="1" x14ac:dyDescent="0.25">
      <c r="A157" s="1"/>
      <c r="B157" s="1"/>
      <c r="D157" s="1"/>
      <c r="E157" s="1"/>
      <c r="F157" s="1"/>
      <c r="G157" s="1"/>
      <c r="H157" s="1"/>
      <c r="I157" s="1"/>
      <c r="J157" s="1"/>
    </row>
    <row r="158" spans="1:10" ht="14.25" customHeight="1" x14ac:dyDescent="0.25">
      <c r="A158" s="1"/>
      <c r="B158" s="1"/>
      <c r="D158" s="1"/>
      <c r="E158" s="1"/>
      <c r="F158" s="1"/>
      <c r="G158" s="1"/>
      <c r="H158" s="1"/>
      <c r="I158" s="1"/>
      <c r="J158" s="1"/>
    </row>
    <row r="159" spans="1:10" ht="14.25" customHeight="1" x14ac:dyDescent="0.25">
      <c r="A159" s="1"/>
      <c r="B159" s="1"/>
      <c r="D159" s="1"/>
      <c r="E159" s="1"/>
      <c r="F159" s="1"/>
      <c r="G159" s="1"/>
      <c r="H159" s="1"/>
      <c r="I159" s="1"/>
      <c r="J159" s="1"/>
    </row>
    <row r="160" spans="1:10" ht="14.25" customHeight="1" x14ac:dyDescent="0.25">
      <c r="A160" s="1"/>
      <c r="B160" s="1"/>
      <c r="D160" s="1"/>
      <c r="E160" s="1"/>
      <c r="F160" s="1"/>
      <c r="G160" s="1"/>
      <c r="H160" s="1"/>
      <c r="I160" s="1"/>
      <c r="J160" s="1"/>
    </row>
    <row r="161" spans="1:10" ht="14.25" customHeight="1" x14ac:dyDescent="0.25">
      <c r="A161" s="1"/>
      <c r="B161" s="1"/>
      <c r="D161" s="1"/>
      <c r="E161" s="1"/>
      <c r="F161" s="1"/>
      <c r="G161" s="1"/>
      <c r="H161" s="1"/>
      <c r="I161" s="1"/>
      <c r="J161" s="1"/>
    </row>
    <row r="162" spans="1:10" ht="14.25" customHeight="1" x14ac:dyDescent="0.25">
      <c r="A162" s="1"/>
      <c r="B162" s="1"/>
      <c r="D162" s="1"/>
      <c r="E162" s="1"/>
      <c r="F162" s="1"/>
      <c r="G162" s="1"/>
      <c r="H162" s="1"/>
      <c r="I162" s="1"/>
      <c r="J162" s="1"/>
    </row>
    <row r="163" spans="1:10" ht="14.25" customHeight="1" x14ac:dyDescent="0.25">
      <c r="A163" s="1"/>
      <c r="B163" s="1"/>
      <c r="D163" s="1"/>
      <c r="E163" s="1"/>
      <c r="F163" s="1"/>
      <c r="G163" s="1"/>
      <c r="H163" s="1"/>
      <c r="I163" s="1"/>
      <c r="J163" s="1"/>
    </row>
    <row r="164" spans="1:10" ht="14.25" customHeight="1" x14ac:dyDescent="0.25">
      <c r="A164" s="1"/>
      <c r="B164" s="1"/>
      <c r="D164" s="1"/>
      <c r="E164" s="1"/>
      <c r="F164" s="1"/>
      <c r="G164" s="1"/>
      <c r="H164" s="1"/>
      <c r="I164" s="1"/>
      <c r="J164" s="1"/>
    </row>
    <row r="165" spans="1:10" ht="14.25" customHeight="1" x14ac:dyDescent="0.25">
      <c r="A165" s="1"/>
      <c r="B165" s="1"/>
      <c r="D165" s="1"/>
      <c r="E165" s="1"/>
      <c r="F165" s="1"/>
      <c r="G165" s="1"/>
      <c r="H165" s="1"/>
      <c r="I165" s="1"/>
      <c r="J165" s="1"/>
    </row>
    <row r="166" spans="1:10" ht="14.25" customHeight="1" x14ac:dyDescent="0.25">
      <c r="A166" s="1"/>
      <c r="B166" s="1"/>
      <c r="D166" s="1"/>
      <c r="E166" s="1"/>
      <c r="F166" s="1"/>
      <c r="G166" s="1"/>
      <c r="H166" s="1"/>
      <c r="I166" s="1"/>
      <c r="J166" s="1"/>
    </row>
    <row r="167" spans="1:10" ht="14.25" customHeight="1" x14ac:dyDescent="0.25">
      <c r="A167" s="1"/>
      <c r="B167" s="1"/>
      <c r="D167" s="1"/>
      <c r="E167" s="1"/>
      <c r="F167" s="1"/>
      <c r="G167" s="1"/>
      <c r="H167" s="1"/>
      <c r="I167" s="1"/>
      <c r="J167" s="1"/>
    </row>
    <row r="168" spans="1:10" ht="14.25" customHeight="1" x14ac:dyDescent="0.25">
      <c r="A168" s="1"/>
      <c r="B168" s="1"/>
      <c r="D168" s="1"/>
      <c r="E168" s="1"/>
      <c r="F168" s="1"/>
      <c r="G168" s="1"/>
      <c r="H168" s="1"/>
      <c r="I168" s="1"/>
      <c r="J168" s="1"/>
    </row>
    <row r="169" spans="1:10" ht="14.25" customHeight="1" x14ac:dyDescent="0.25">
      <c r="A169" s="1"/>
      <c r="B169" s="1"/>
      <c r="D169" s="1"/>
      <c r="E169" s="1"/>
      <c r="F169" s="1"/>
      <c r="G169" s="1"/>
      <c r="H169" s="1"/>
      <c r="I169" s="1"/>
      <c r="J169" s="1"/>
    </row>
    <row r="170" spans="1:10" ht="14.25" customHeight="1" x14ac:dyDescent="0.25">
      <c r="A170" s="1"/>
      <c r="B170" s="1"/>
      <c r="D170" s="1"/>
      <c r="E170" s="1"/>
      <c r="F170" s="1"/>
      <c r="G170" s="1"/>
      <c r="H170" s="1"/>
      <c r="I170" s="1"/>
      <c r="J170" s="1"/>
    </row>
    <row r="171" spans="1:10" ht="14.25" customHeight="1" x14ac:dyDescent="0.25">
      <c r="A171" s="1"/>
      <c r="B171" s="1"/>
      <c r="D171" s="1"/>
      <c r="E171" s="1"/>
      <c r="F171" s="1"/>
      <c r="G171" s="1"/>
      <c r="H171" s="1"/>
      <c r="I171" s="1"/>
      <c r="J171" s="1"/>
    </row>
    <row r="172" spans="1:10" ht="14.25" customHeight="1" x14ac:dyDescent="0.25">
      <c r="A172" s="1"/>
      <c r="B172" s="1"/>
      <c r="D172" s="1"/>
      <c r="E172" s="1"/>
      <c r="F172" s="1"/>
      <c r="G172" s="1"/>
      <c r="H172" s="1"/>
      <c r="I172" s="1"/>
      <c r="J172" s="1"/>
    </row>
    <row r="173" spans="1:10" ht="14.25" customHeight="1" x14ac:dyDescent="0.25">
      <c r="A173" s="1"/>
      <c r="B173" s="1"/>
      <c r="D173" s="1"/>
      <c r="E173" s="1"/>
      <c r="F173" s="1"/>
      <c r="G173" s="1"/>
      <c r="H173" s="1"/>
      <c r="I173" s="1"/>
      <c r="J173" s="1"/>
    </row>
    <row r="174" spans="1:10" ht="14.25" customHeight="1" x14ac:dyDescent="0.25">
      <c r="A174" s="1"/>
      <c r="B174" s="1"/>
      <c r="D174" s="1"/>
      <c r="E174" s="1"/>
      <c r="F174" s="1"/>
      <c r="G174" s="1"/>
      <c r="H174" s="1"/>
      <c r="I174" s="1"/>
      <c r="J174" s="1"/>
    </row>
    <row r="175" spans="1:10" ht="14.25" customHeight="1" x14ac:dyDescent="0.25">
      <c r="A175" s="1"/>
      <c r="B175" s="1"/>
      <c r="D175" s="1"/>
      <c r="E175" s="1"/>
      <c r="F175" s="1"/>
      <c r="G175" s="1"/>
      <c r="H175" s="1"/>
      <c r="I175" s="1"/>
      <c r="J175" s="1"/>
    </row>
    <row r="176" spans="1:10" ht="14.25" customHeight="1" x14ac:dyDescent="0.25">
      <c r="A176" s="1"/>
      <c r="B176" s="1"/>
      <c r="D176" s="1"/>
      <c r="E176" s="1"/>
      <c r="F176" s="1"/>
      <c r="G176" s="1"/>
      <c r="H176" s="1"/>
      <c r="I176" s="1"/>
      <c r="J176" s="1"/>
    </row>
    <row r="177" spans="1:10" ht="14.25" customHeight="1" x14ac:dyDescent="0.25">
      <c r="A177" s="1"/>
      <c r="B177" s="1"/>
      <c r="D177" s="1"/>
      <c r="E177" s="1"/>
      <c r="F177" s="1"/>
      <c r="G177" s="1"/>
      <c r="H177" s="1"/>
      <c r="I177" s="1"/>
      <c r="J177" s="1"/>
    </row>
    <row r="178" spans="1:10" ht="14.25" customHeight="1" x14ac:dyDescent="0.25">
      <c r="A178" s="1"/>
      <c r="B178" s="1"/>
      <c r="D178" s="1"/>
      <c r="E178" s="1"/>
      <c r="F178" s="1"/>
      <c r="G178" s="1"/>
      <c r="H178" s="1"/>
      <c r="I178" s="1"/>
      <c r="J178" s="1"/>
    </row>
    <row r="179" spans="1:10" ht="14.25" customHeight="1" x14ac:dyDescent="0.25">
      <c r="A179" s="1"/>
      <c r="B179" s="1"/>
      <c r="D179" s="1"/>
      <c r="E179" s="1"/>
      <c r="F179" s="1"/>
      <c r="G179" s="1"/>
      <c r="H179" s="1"/>
      <c r="I179" s="1"/>
      <c r="J179" s="1"/>
    </row>
    <row r="180" spans="1:10" ht="14.25" customHeight="1" x14ac:dyDescent="0.25">
      <c r="A180" s="1"/>
      <c r="B180" s="1"/>
      <c r="D180" s="1"/>
      <c r="E180" s="1"/>
      <c r="F180" s="1"/>
      <c r="G180" s="1"/>
      <c r="H180" s="1"/>
      <c r="I180" s="1"/>
      <c r="J180" s="1"/>
    </row>
    <row r="181" spans="1:10" ht="14.25" customHeight="1" x14ac:dyDescent="0.25">
      <c r="A181" s="1"/>
      <c r="B181" s="1"/>
      <c r="D181" s="1"/>
      <c r="E181" s="1"/>
      <c r="F181" s="1"/>
      <c r="G181" s="1"/>
      <c r="H181" s="1"/>
      <c r="I181" s="1"/>
      <c r="J181" s="1"/>
    </row>
    <row r="182" spans="1:10" ht="14.25" customHeight="1" x14ac:dyDescent="0.25">
      <c r="A182" s="1"/>
      <c r="B182" s="1"/>
      <c r="D182" s="1"/>
      <c r="E182" s="1"/>
      <c r="F182" s="1"/>
      <c r="G182" s="1"/>
      <c r="H182" s="1"/>
      <c r="I182" s="1"/>
      <c r="J182" s="1"/>
    </row>
    <row r="183" spans="1:10" ht="14.25" customHeight="1" x14ac:dyDescent="0.25">
      <c r="A183" s="1"/>
      <c r="B183" s="1"/>
      <c r="D183" s="1"/>
      <c r="E183" s="1"/>
      <c r="F183" s="1"/>
      <c r="G183" s="1"/>
      <c r="H183" s="1"/>
      <c r="I183" s="1"/>
      <c r="J183" s="1"/>
    </row>
    <row r="184" spans="1:10" ht="14.25" customHeight="1" x14ac:dyDescent="0.25">
      <c r="A184" s="1"/>
      <c r="B184" s="1"/>
      <c r="D184" s="1"/>
      <c r="E184" s="1"/>
      <c r="F184" s="1"/>
      <c r="G184" s="1"/>
      <c r="H184" s="1"/>
      <c r="I184" s="1"/>
      <c r="J184" s="1"/>
    </row>
    <row r="185" spans="1:10" ht="14.25" customHeight="1" x14ac:dyDescent="0.25">
      <c r="A185" s="1"/>
      <c r="B185" s="1"/>
      <c r="D185" s="1"/>
      <c r="E185" s="1"/>
      <c r="F185" s="1"/>
      <c r="G185" s="1"/>
      <c r="H185" s="1"/>
      <c r="I185" s="1"/>
      <c r="J185" s="1"/>
    </row>
    <row r="186" spans="1:10" ht="14.25" customHeight="1" x14ac:dyDescent="0.25">
      <c r="A186" s="1"/>
      <c r="B186" s="1"/>
      <c r="D186" s="1"/>
      <c r="E186" s="1"/>
      <c r="F186" s="1"/>
      <c r="G186" s="1"/>
      <c r="H186" s="1"/>
      <c r="I186" s="1"/>
      <c r="J186" s="1"/>
    </row>
    <row r="187" spans="1:10" ht="14.25" customHeight="1" x14ac:dyDescent="0.25">
      <c r="A187" s="1"/>
      <c r="B187" s="1"/>
      <c r="D187" s="1"/>
      <c r="E187" s="1"/>
      <c r="F187" s="1"/>
      <c r="G187" s="1"/>
      <c r="H187" s="1"/>
      <c r="I187" s="1"/>
      <c r="J187" s="1"/>
    </row>
    <row r="188" spans="1:10" ht="14.25" customHeight="1" x14ac:dyDescent="0.25">
      <c r="A188" s="1"/>
      <c r="B188" s="1"/>
      <c r="D188" s="1"/>
      <c r="E188" s="1"/>
      <c r="F188" s="1"/>
      <c r="G188" s="1"/>
      <c r="H188" s="1"/>
      <c r="I188" s="1"/>
      <c r="J188" s="1"/>
    </row>
    <row r="189" spans="1:10" ht="14.25" customHeight="1" x14ac:dyDescent="0.25">
      <c r="A189" s="1"/>
      <c r="B189" s="1"/>
      <c r="D189" s="1"/>
      <c r="E189" s="1"/>
      <c r="F189" s="1"/>
      <c r="G189" s="1"/>
      <c r="H189" s="1"/>
      <c r="I189" s="1"/>
      <c r="J189" s="1"/>
    </row>
    <row r="190" spans="1:10" ht="14.25" customHeight="1" x14ac:dyDescent="0.25">
      <c r="A190" s="1"/>
      <c r="B190" s="1"/>
      <c r="D190" s="1"/>
      <c r="E190" s="1"/>
      <c r="F190" s="1"/>
      <c r="G190" s="1"/>
      <c r="H190" s="1"/>
      <c r="I190" s="1"/>
      <c r="J190" s="1"/>
    </row>
    <row r="191" spans="1:10" ht="14.25" customHeight="1" x14ac:dyDescent="0.25">
      <c r="A191" s="1"/>
      <c r="B191" s="1"/>
      <c r="D191" s="1"/>
      <c r="E191" s="1"/>
      <c r="F191" s="1"/>
      <c r="G191" s="1"/>
      <c r="H191" s="1"/>
      <c r="I191" s="1"/>
      <c r="J191" s="1"/>
    </row>
    <row r="192" spans="1:10" ht="14.25" customHeight="1" x14ac:dyDescent="0.25">
      <c r="A192" s="1"/>
      <c r="B192" s="1"/>
      <c r="D192" s="1"/>
      <c r="E192" s="1"/>
      <c r="F192" s="1"/>
      <c r="G192" s="1"/>
      <c r="H192" s="1"/>
      <c r="I192" s="1"/>
      <c r="J192" s="1"/>
    </row>
    <row r="193" spans="1:10" ht="14.25" customHeight="1" x14ac:dyDescent="0.25">
      <c r="A193" s="1"/>
      <c r="B193" s="1"/>
      <c r="D193" s="1"/>
      <c r="E193" s="1"/>
      <c r="F193" s="1"/>
      <c r="G193" s="1"/>
      <c r="H193" s="1"/>
      <c r="I193" s="1"/>
      <c r="J193" s="1"/>
    </row>
    <row r="194" spans="1:10" ht="14.25" customHeight="1" x14ac:dyDescent="0.25">
      <c r="A194" s="1"/>
      <c r="B194" s="1"/>
      <c r="D194" s="1"/>
      <c r="E194" s="1"/>
      <c r="F194" s="1"/>
      <c r="G194" s="1"/>
      <c r="H194" s="1"/>
      <c r="I194" s="1"/>
      <c r="J194" s="1"/>
    </row>
    <row r="195" spans="1:10" ht="14.25" customHeight="1" x14ac:dyDescent="0.25">
      <c r="A195" s="1"/>
      <c r="B195" s="1"/>
      <c r="D195" s="1"/>
      <c r="E195" s="1"/>
      <c r="F195" s="1"/>
      <c r="G195" s="1"/>
      <c r="H195" s="1"/>
      <c r="I195" s="1"/>
      <c r="J195" s="1"/>
    </row>
    <row r="196" spans="1:10" ht="14.25" customHeight="1" x14ac:dyDescent="0.25">
      <c r="A196" s="1"/>
      <c r="B196" s="1"/>
      <c r="D196" s="1"/>
      <c r="E196" s="1"/>
      <c r="F196" s="1"/>
      <c r="G196" s="1"/>
      <c r="H196" s="1"/>
      <c r="I196" s="1"/>
      <c r="J196" s="1"/>
    </row>
    <row r="197" spans="1:10" ht="14.25" customHeight="1" x14ac:dyDescent="0.25">
      <c r="A197" s="1"/>
      <c r="B197" s="1"/>
      <c r="D197" s="1"/>
      <c r="E197" s="1"/>
      <c r="F197" s="1"/>
      <c r="G197" s="1"/>
      <c r="H197" s="1"/>
      <c r="I197" s="1"/>
      <c r="J197" s="1"/>
    </row>
    <row r="198" spans="1:10" ht="14.25" customHeight="1" x14ac:dyDescent="0.25">
      <c r="A198" s="1"/>
      <c r="B198" s="1"/>
      <c r="D198" s="1"/>
      <c r="E198" s="1"/>
      <c r="F198" s="1"/>
      <c r="G198" s="1"/>
      <c r="H198" s="1"/>
      <c r="I198" s="1"/>
      <c r="J198" s="1"/>
    </row>
    <row r="199" spans="1:10" ht="14.25" customHeight="1" x14ac:dyDescent="0.25">
      <c r="A199" s="1"/>
      <c r="B199" s="1"/>
      <c r="D199" s="1"/>
      <c r="E199" s="1"/>
      <c r="F199" s="1"/>
      <c r="G199" s="1"/>
      <c r="H199" s="1"/>
      <c r="I199" s="1"/>
      <c r="J199" s="1"/>
    </row>
    <row r="200" spans="1:10" ht="14.25" customHeight="1" x14ac:dyDescent="0.25">
      <c r="A200" s="1"/>
      <c r="B200" s="1"/>
      <c r="D200" s="1"/>
      <c r="E200" s="1"/>
      <c r="F200" s="1"/>
      <c r="G200" s="1"/>
      <c r="H200" s="1"/>
      <c r="I200" s="1"/>
      <c r="J200" s="1"/>
    </row>
    <row r="201" spans="1:10" ht="14.25" customHeight="1" x14ac:dyDescent="0.25">
      <c r="A201" s="1"/>
      <c r="B201" s="1"/>
      <c r="D201" s="1"/>
      <c r="E201" s="1"/>
      <c r="F201" s="1"/>
      <c r="G201" s="1"/>
      <c r="H201" s="1"/>
      <c r="I201" s="1"/>
      <c r="J201" s="1"/>
    </row>
    <row r="202" spans="1:10" ht="14.25" customHeight="1" x14ac:dyDescent="0.25">
      <c r="A202" s="1"/>
      <c r="B202" s="1"/>
      <c r="D202" s="1"/>
      <c r="E202" s="1"/>
      <c r="F202" s="1"/>
      <c r="G202" s="1"/>
      <c r="H202" s="1"/>
      <c r="I202" s="1"/>
      <c r="J202" s="1"/>
    </row>
    <row r="203" spans="1:10" ht="14.25" customHeight="1" x14ac:dyDescent="0.25">
      <c r="A203" s="1"/>
      <c r="B203" s="1"/>
      <c r="D203" s="1"/>
      <c r="E203" s="1"/>
      <c r="F203" s="1"/>
      <c r="G203" s="1"/>
      <c r="H203" s="1"/>
      <c r="I203" s="1"/>
      <c r="J203" s="1"/>
    </row>
    <row r="204" spans="1:10" ht="14.25" customHeight="1" x14ac:dyDescent="0.25">
      <c r="A204" s="1"/>
      <c r="B204" s="1"/>
      <c r="D204" s="1"/>
      <c r="E204" s="1"/>
      <c r="F204" s="1"/>
      <c r="G204" s="1"/>
      <c r="H204" s="1"/>
      <c r="I204" s="1"/>
      <c r="J204" s="1"/>
    </row>
    <row r="205" spans="1:10" ht="14.25" customHeight="1" x14ac:dyDescent="0.25">
      <c r="A205" s="1"/>
      <c r="B205" s="1"/>
      <c r="D205" s="1"/>
      <c r="E205" s="1"/>
      <c r="F205" s="1"/>
      <c r="G205" s="1"/>
      <c r="H205" s="1"/>
      <c r="I205" s="1"/>
      <c r="J205" s="1"/>
    </row>
    <row r="206" spans="1:10" ht="14.25" customHeight="1" x14ac:dyDescent="0.25">
      <c r="A206" s="1"/>
      <c r="B206" s="1"/>
      <c r="D206" s="1"/>
      <c r="E206" s="1"/>
      <c r="F206" s="1"/>
      <c r="G206" s="1"/>
      <c r="H206" s="1"/>
      <c r="I206" s="1"/>
      <c r="J206" s="1"/>
    </row>
    <row r="207" spans="1:10" ht="14.25" customHeight="1" x14ac:dyDescent="0.25">
      <c r="A207" s="1"/>
      <c r="B207" s="1"/>
      <c r="D207" s="1"/>
      <c r="E207" s="1"/>
      <c r="F207" s="1"/>
      <c r="G207" s="1"/>
      <c r="H207" s="1"/>
      <c r="I207" s="1"/>
      <c r="J207" s="1"/>
    </row>
    <row r="208" spans="1:10" ht="14.25" customHeight="1" x14ac:dyDescent="0.25">
      <c r="A208" s="1"/>
      <c r="B208" s="1"/>
      <c r="D208" s="1"/>
      <c r="E208" s="1"/>
      <c r="F208" s="1"/>
      <c r="G208" s="1"/>
      <c r="H208" s="1"/>
      <c r="I208" s="1"/>
      <c r="J208" s="1"/>
    </row>
    <row r="209" spans="1:10" ht="14.25" customHeight="1" x14ac:dyDescent="0.25">
      <c r="A209" s="1"/>
      <c r="B209" s="1"/>
      <c r="D209" s="1"/>
      <c r="E209" s="1"/>
      <c r="F209" s="1"/>
      <c r="G209" s="1"/>
      <c r="H209" s="1"/>
      <c r="I209" s="1"/>
      <c r="J209" s="1"/>
    </row>
    <row r="210" spans="1:10" ht="14.25" customHeight="1" x14ac:dyDescent="0.25">
      <c r="A210" s="1"/>
      <c r="B210" s="1"/>
      <c r="D210" s="1"/>
      <c r="E210" s="1"/>
      <c r="F210" s="1"/>
      <c r="G210" s="1"/>
      <c r="H210" s="1"/>
      <c r="I210" s="1"/>
      <c r="J210" s="1"/>
    </row>
    <row r="211" spans="1:10" ht="14.25" customHeight="1" x14ac:dyDescent="0.25">
      <c r="A211" s="1"/>
      <c r="B211" s="1"/>
      <c r="D211" s="1"/>
      <c r="E211" s="1"/>
      <c r="F211" s="1"/>
      <c r="G211" s="1"/>
      <c r="H211" s="1"/>
      <c r="I211" s="1"/>
      <c r="J211" s="1"/>
    </row>
    <row r="212" spans="1:10" ht="14.25" customHeight="1" x14ac:dyDescent="0.25">
      <c r="A212" s="1"/>
      <c r="B212" s="1"/>
      <c r="D212" s="1"/>
      <c r="E212" s="1"/>
      <c r="F212" s="1"/>
      <c r="G212" s="1"/>
      <c r="H212" s="1"/>
      <c r="I212" s="1"/>
      <c r="J212" s="1"/>
    </row>
    <row r="213" spans="1:10" ht="14.25" customHeight="1" x14ac:dyDescent="0.25">
      <c r="A213" s="1"/>
      <c r="B213" s="1"/>
      <c r="D213" s="1"/>
      <c r="E213" s="1"/>
      <c r="F213" s="1"/>
      <c r="G213" s="1"/>
      <c r="H213" s="1"/>
      <c r="I213" s="1"/>
      <c r="J213" s="1"/>
    </row>
    <row r="214" spans="1:10" ht="14.25" customHeight="1" x14ac:dyDescent="0.25">
      <c r="A214" s="1"/>
      <c r="B214" s="1"/>
      <c r="D214" s="1"/>
      <c r="E214" s="1"/>
      <c r="F214" s="1"/>
      <c r="G214" s="1"/>
      <c r="H214" s="1"/>
      <c r="I214" s="1"/>
      <c r="J214" s="1"/>
    </row>
    <row r="215" spans="1:10" ht="14.25" customHeight="1" x14ac:dyDescent="0.25">
      <c r="A215" s="1"/>
      <c r="B215" s="1"/>
      <c r="D215" s="1"/>
      <c r="E215" s="1"/>
      <c r="F215" s="1"/>
      <c r="G215" s="1"/>
      <c r="H215" s="1"/>
      <c r="I215" s="1"/>
      <c r="J215" s="1"/>
    </row>
    <row r="216" spans="1:10" ht="14.25" customHeight="1" x14ac:dyDescent="0.25">
      <c r="A216" s="1"/>
      <c r="B216" s="1"/>
      <c r="D216" s="1"/>
      <c r="E216" s="1"/>
      <c r="F216" s="1"/>
      <c r="G216" s="1"/>
      <c r="H216" s="1"/>
      <c r="I216" s="1"/>
      <c r="J216" s="1"/>
    </row>
    <row r="217" spans="1:10" ht="14.25" customHeight="1" x14ac:dyDescent="0.25">
      <c r="A217" s="1"/>
      <c r="B217" s="1"/>
      <c r="D217" s="1"/>
      <c r="E217" s="1"/>
      <c r="F217" s="1"/>
      <c r="G217" s="1"/>
      <c r="H217" s="1"/>
      <c r="I217" s="1"/>
      <c r="J217" s="1"/>
    </row>
    <row r="218" spans="1:10" ht="14.25" customHeight="1" x14ac:dyDescent="0.25">
      <c r="A218" s="1"/>
      <c r="B218" s="1"/>
      <c r="D218" s="1"/>
      <c r="E218" s="1"/>
      <c r="F218" s="1"/>
      <c r="G218" s="1"/>
      <c r="H218" s="1"/>
      <c r="I218" s="1"/>
      <c r="J218" s="1"/>
    </row>
    <row r="219" spans="1:10" ht="14.25" customHeight="1" x14ac:dyDescent="0.25">
      <c r="A219" s="1"/>
      <c r="B219" s="1"/>
      <c r="D219" s="1"/>
      <c r="E219" s="1"/>
      <c r="F219" s="1"/>
      <c r="G219" s="1"/>
      <c r="H219" s="1"/>
      <c r="I219" s="1"/>
      <c r="J219" s="1"/>
    </row>
    <row r="220" spans="1:10" ht="14.25" customHeight="1" x14ac:dyDescent="0.25">
      <c r="A220" s="1"/>
      <c r="B220" s="1"/>
      <c r="D220" s="1"/>
      <c r="E220" s="1"/>
      <c r="F220" s="1"/>
      <c r="G220" s="1"/>
      <c r="H220" s="1"/>
      <c r="I220" s="1"/>
      <c r="J220" s="1"/>
    </row>
    <row r="221" spans="1:10" ht="15.75" customHeight="1" x14ac:dyDescent="0.25"/>
    <row r="222" spans="1:10" ht="15.75" customHeight="1" x14ac:dyDescent="0.25"/>
    <row r="223" spans="1:10" ht="15.75" customHeight="1" x14ac:dyDescent="0.25"/>
    <row r="224" spans="1: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F1000"/>
  <sheetViews>
    <sheetView tabSelected="1" zoomScale="90" workbookViewId="0">
      <selection activeCell="A69" sqref="A69"/>
    </sheetView>
  </sheetViews>
  <sheetFormatPr defaultColWidth="14.42578125" defaultRowHeight="15" customHeight="1" x14ac:dyDescent="0.25"/>
  <cols>
    <col min="1" max="2" width="19.85546875" customWidth="1"/>
    <col min="3" max="4" width="19.28515625" customWidth="1"/>
    <col min="5" max="5" width="11.7109375" customWidth="1"/>
    <col min="6" max="6" width="8.7109375" customWidth="1"/>
  </cols>
  <sheetData>
    <row r="1" spans="1:6" ht="14.25" customHeight="1" x14ac:dyDescent="0.25">
      <c r="A1" s="1" t="s">
        <v>2137</v>
      </c>
      <c r="B1" s="1" t="s">
        <v>2138</v>
      </c>
      <c r="C1" s="2" t="s">
        <v>811</v>
      </c>
      <c r="D1" s="1" t="s">
        <v>2123</v>
      </c>
      <c r="E1" s="2" t="s">
        <v>2124</v>
      </c>
    </row>
    <row r="2" spans="1:6" ht="14.25" customHeight="1" x14ac:dyDescent="0.25">
      <c r="A2" s="2">
        <v>3202204170001</v>
      </c>
      <c r="B2" s="1" t="s">
        <v>992</v>
      </c>
      <c r="C2" s="2">
        <f>VLOOKUP(B2,'KPI LIST'!$B:$C,2,FALSE)</f>
        <v>20220417101</v>
      </c>
      <c r="D2" s="70" t="s">
        <v>2125</v>
      </c>
      <c r="E2" s="1" t="str">
        <f>VLOOKUP(D2,'MASTER POSITION'!$A:$B,2,FALSE)</f>
        <v>504404597098770900</v>
      </c>
      <c r="F2" s="2" t="str">
        <f>"INSERT INTO `hr_kpi_list_position` (`KPI_LIST_POSITION_ID`, `KPI_LIST_ID`, `POSITION_ID`) VALUES ('"&amp;A2&amp;"', '"&amp;C2&amp;"', '"&amp;E2&amp;"'); "</f>
        <v xml:space="preserve">INSERT INTO `hr_kpi_list_position` (`KPI_LIST_POSITION_ID`, `KPI_LIST_ID`, `POSITION_ID`) VALUES ('3202204170001', '20220417101', '504404597098770900'); </v>
      </c>
    </row>
    <row r="3" spans="1:6" ht="14.25" customHeight="1" x14ac:dyDescent="0.25">
      <c r="A3" s="2">
        <v>3202204170002</v>
      </c>
      <c r="B3" s="1" t="s">
        <v>846</v>
      </c>
      <c r="C3" s="2">
        <f>VLOOKUP(B3,'KPI LIST'!$B:$C,2,FALSE)</f>
        <v>20220417010</v>
      </c>
      <c r="D3" s="70" t="s">
        <v>2125</v>
      </c>
      <c r="E3" s="1" t="str">
        <f>VLOOKUP(D3,'MASTER POSITION'!$A:$B,2,FALSE)</f>
        <v>504404597098770900</v>
      </c>
      <c r="F3" s="2" t="str">
        <f t="shared" ref="F3:F66" si="0">"INSERT INTO `hr_kpi_list_position` (`KPI_LIST_POSITION_ID`, `KPI_LIST_ID`, `POSITION_ID`) VALUES ('"&amp;A3&amp;"', '"&amp;C3&amp;"', '"&amp;E3&amp;"'); "</f>
        <v xml:space="preserve">INSERT INTO `hr_kpi_list_position` (`KPI_LIST_POSITION_ID`, `KPI_LIST_ID`, `POSITION_ID`) VALUES ('3202204170002', '20220417010', '504404597098770900'); </v>
      </c>
    </row>
    <row r="4" spans="1:6" ht="14.25" customHeight="1" x14ac:dyDescent="0.25">
      <c r="A4" s="2">
        <v>3202204170003</v>
      </c>
      <c r="B4" s="1" t="s">
        <v>1073</v>
      </c>
      <c r="C4" s="2">
        <f>VLOOKUP(B4,'KPI LIST'!$B:$C,2,FALSE)</f>
        <v>20220417147</v>
      </c>
      <c r="D4" s="70" t="s">
        <v>2125</v>
      </c>
      <c r="E4" s="1" t="str">
        <f>VLOOKUP(D4,'MASTER POSITION'!$A:$B,2,FALSE)</f>
        <v>504404597098770900</v>
      </c>
      <c r="F4" s="2" t="str">
        <f t="shared" si="0"/>
        <v xml:space="preserve">INSERT INTO `hr_kpi_list_position` (`KPI_LIST_POSITION_ID`, `KPI_LIST_ID`, `POSITION_ID`) VALUES ('3202204170003', '20220417147', '504404597098770900'); </v>
      </c>
    </row>
    <row r="5" spans="1:6" ht="14.25" customHeight="1" x14ac:dyDescent="0.25">
      <c r="A5" s="2">
        <v>3202204170004</v>
      </c>
      <c r="B5" s="1" t="s">
        <v>1430</v>
      </c>
      <c r="C5" s="2">
        <f>VLOOKUP(B5,'KPI LIST'!$B:$C,2,FALSE)</f>
        <v>20220417333</v>
      </c>
      <c r="D5" s="70" t="s">
        <v>2125</v>
      </c>
      <c r="E5" s="1" t="str">
        <f>VLOOKUP(D5,'MASTER POSITION'!$A:$B,2,FALSE)</f>
        <v>504404597098770900</v>
      </c>
      <c r="F5" s="2" t="str">
        <f t="shared" si="0"/>
        <v xml:space="preserve">INSERT INTO `hr_kpi_list_position` (`KPI_LIST_POSITION_ID`, `KPI_LIST_ID`, `POSITION_ID`) VALUES ('3202204170004', '20220417333', '504404597098770900'); </v>
      </c>
    </row>
    <row r="6" spans="1:6" ht="14.25" customHeight="1" x14ac:dyDescent="0.25">
      <c r="A6" s="2">
        <v>3202204170005</v>
      </c>
      <c r="B6" s="1" t="s">
        <v>966</v>
      </c>
      <c r="C6" s="2">
        <f>VLOOKUP(B6,'KPI LIST'!$B:$C,2,FALSE)</f>
        <v>20220417086</v>
      </c>
      <c r="D6" s="70" t="s">
        <v>2125</v>
      </c>
      <c r="E6" s="1" t="str">
        <f>VLOOKUP(D6,'MASTER POSITION'!$A:$B,2,FALSE)</f>
        <v>504404597098770900</v>
      </c>
      <c r="F6" s="2" t="str">
        <f t="shared" si="0"/>
        <v xml:space="preserve">INSERT INTO `hr_kpi_list_position` (`KPI_LIST_POSITION_ID`, `KPI_LIST_ID`, `POSITION_ID`) VALUES ('3202204170005', '20220417086', '504404597098770900'); </v>
      </c>
    </row>
    <row r="7" spans="1:6" ht="14.25" customHeight="1" x14ac:dyDescent="0.25">
      <c r="A7" s="2">
        <v>3202204170006</v>
      </c>
      <c r="B7" s="1" t="s">
        <v>342</v>
      </c>
      <c r="C7" s="2">
        <f>VLOOKUP(B7,'KPI LIST'!$B:$C,2,FALSE)</f>
        <v>20220417435</v>
      </c>
      <c r="D7" s="70" t="s">
        <v>2125</v>
      </c>
      <c r="E7" s="1" t="str">
        <f>VLOOKUP(D7,'MASTER POSITION'!$A:$B,2,FALSE)</f>
        <v>504404597098770900</v>
      </c>
      <c r="F7" s="2" t="str">
        <f t="shared" si="0"/>
        <v xml:space="preserve">INSERT INTO `hr_kpi_list_position` (`KPI_LIST_POSITION_ID`, `KPI_LIST_ID`, `POSITION_ID`) VALUES ('3202204170006', '20220417435', '504404597098770900'); </v>
      </c>
    </row>
    <row r="8" spans="1:6" ht="14.25" customHeight="1" x14ac:dyDescent="0.25">
      <c r="A8" s="2">
        <v>3202204170007</v>
      </c>
      <c r="B8" s="1" t="s">
        <v>994</v>
      </c>
      <c r="C8" s="2">
        <f>VLOOKUP(B8,'KPI LIST'!$B:$C,2,FALSE)</f>
        <v>20220417103</v>
      </c>
      <c r="D8" s="70" t="s">
        <v>2125</v>
      </c>
      <c r="E8" s="1" t="str">
        <f>VLOOKUP(D8,'MASTER POSITION'!$A:$B,2,FALSE)</f>
        <v>504404597098770900</v>
      </c>
      <c r="F8" s="2" t="str">
        <f t="shared" si="0"/>
        <v xml:space="preserve">INSERT INTO `hr_kpi_list_position` (`KPI_LIST_POSITION_ID`, `KPI_LIST_ID`, `POSITION_ID`) VALUES ('3202204170007', '20220417103', '504404597098770900'); </v>
      </c>
    </row>
    <row r="9" spans="1:6" ht="14.25" customHeight="1" x14ac:dyDescent="0.25">
      <c r="A9" s="2">
        <v>3202204170008</v>
      </c>
      <c r="B9" s="1" t="s">
        <v>1641</v>
      </c>
      <c r="C9" s="2">
        <f>VLOOKUP(B9,'KPI LIST'!$B:$C,2,FALSE)</f>
        <v>20220417443</v>
      </c>
      <c r="D9" s="70" t="s">
        <v>2125</v>
      </c>
      <c r="E9" s="1" t="str">
        <f>VLOOKUP(D9,'MASTER POSITION'!$A:$B,2,FALSE)</f>
        <v>504404597098770900</v>
      </c>
      <c r="F9" s="2" t="str">
        <f t="shared" si="0"/>
        <v xml:space="preserve">INSERT INTO `hr_kpi_list_position` (`KPI_LIST_POSITION_ID`, `KPI_LIST_ID`, `POSITION_ID`) VALUES ('3202204170008', '20220417443', '504404597098770900'); </v>
      </c>
    </row>
    <row r="10" spans="1:6" ht="14.25" customHeight="1" x14ac:dyDescent="0.25">
      <c r="A10" s="2">
        <v>3202204170009</v>
      </c>
      <c r="B10" s="1" t="s">
        <v>1258</v>
      </c>
      <c r="C10" s="2">
        <f>VLOOKUP(B10,'KPI LIST'!$B:$C,2,FALSE)</f>
        <v>20220417243</v>
      </c>
      <c r="D10" s="70" t="s">
        <v>2125</v>
      </c>
      <c r="E10" s="1" t="str">
        <f>VLOOKUP(D10,'MASTER POSITION'!$A:$B,2,FALSE)</f>
        <v>504404597098770900</v>
      </c>
      <c r="F10" s="2" t="str">
        <f t="shared" si="0"/>
        <v xml:space="preserve">INSERT INTO `hr_kpi_list_position` (`KPI_LIST_POSITION_ID`, `KPI_LIST_ID`, `POSITION_ID`) VALUES ('3202204170009', '20220417243', '504404597098770900'); </v>
      </c>
    </row>
    <row r="11" spans="1:6" ht="14.25" customHeight="1" x14ac:dyDescent="0.25">
      <c r="A11" s="2">
        <v>3202204170010</v>
      </c>
      <c r="B11" s="1" t="s">
        <v>2139</v>
      </c>
      <c r="C11" s="2">
        <f>VLOOKUP(B11,'KPI LIST'!$B:$C,2,FALSE)</f>
        <v>20220417002</v>
      </c>
      <c r="D11" s="70" t="s">
        <v>2125</v>
      </c>
      <c r="E11" s="1" t="str">
        <f>VLOOKUP(D11,'MASTER POSITION'!$A:$B,2,FALSE)</f>
        <v>504404597098770900</v>
      </c>
      <c r="F11" s="2" t="str">
        <f t="shared" si="0"/>
        <v xml:space="preserve">INSERT INTO `hr_kpi_list_position` (`KPI_LIST_POSITION_ID`, `KPI_LIST_ID`, `POSITION_ID`) VALUES ('3202204170010', '20220417002', '504404597098770900'); </v>
      </c>
    </row>
    <row r="12" spans="1:6" ht="14.25" customHeight="1" x14ac:dyDescent="0.25">
      <c r="A12" s="2">
        <v>3202204170011</v>
      </c>
      <c r="B12" s="1" t="s">
        <v>912</v>
      </c>
      <c r="C12" s="2">
        <f>VLOOKUP(B12,'KPI LIST'!$B:$C,2,FALSE)</f>
        <v>20220417050</v>
      </c>
      <c r="D12" s="70" t="s">
        <v>2125</v>
      </c>
      <c r="E12" s="1" t="str">
        <f>VLOOKUP(D12,'MASTER POSITION'!$A:$B,2,FALSE)</f>
        <v>504404597098770900</v>
      </c>
      <c r="F12" s="2" t="str">
        <f t="shared" si="0"/>
        <v xml:space="preserve">INSERT INTO `hr_kpi_list_position` (`KPI_LIST_POSITION_ID`, `KPI_LIST_ID`, `POSITION_ID`) VALUES ('3202204170011', '20220417050', '504404597098770900'); </v>
      </c>
    </row>
    <row r="13" spans="1:6" ht="14.25" customHeight="1" x14ac:dyDescent="0.25">
      <c r="A13" s="2">
        <v>3202204170012</v>
      </c>
      <c r="B13" s="1" t="s">
        <v>908</v>
      </c>
      <c r="C13" s="2">
        <f>VLOOKUP(B13,'KPI LIST'!$B:$C,2,FALSE)</f>
        <v>20220417048</v>
      </c>
      <c r="D13" s="70" t="s">
        <v>2125</v>
      </c>
      <c r="E13" s="1" t="str">
        <f>VLOOKUP(D13,'MASTER POSITION'!$A:$B,2,FALSE)</f>
        <v>504404597098770900</v>
      </c>
      <c r="F13" s="2" t="str">
        <f t="shared" si="0"/>
        <v xml:space="preserve">INSERT INTO `hr_kpi_list_position` (`KPI_LIST_POSITION_ID`, `KPI_LIST_ID`, `POSITION_ID`) VALUES ('3202204170012', '20220417048', '504404597098770900'); </v>
      </c>
    </row>
    <row r="14" spans="1:6" ht="14.25" customHeight="1" x14ac:dyDescent="0.25">
      <c r="A14" s="2">
        <v>3202204170013</v>
      </c>
      <c r="B14" s="1" t="s">
        <v>1079</v>
      </c>
      <c r="C14" s="2">
        <f>VLOOKUP(B14,'KPI LIST'!$B:$C,2,FALSE)</f>
        <v>20220417150</v>
      </c>
      <c r="D14" s="70" t="s">
        <v>2125</v>
      </c>
      <c r="E14" s="1" t="str">
        <f>VLOOKUP(D14,'MASTER POSITION'!$A:$B,2,FALSE)</f>
        <v>504404597098770900</v>
      </c>
      <c r="F14" s="2" t="str">
        <f t="shared" si="0"/>
        <v xml:space="preserve">INSERT INTO `hr_kpi_list_position` (`KPI_LIST_POSITION_ID`, `KPI_LIST_ID`, `POSITION_ID`) VALUES ('3202204170013', '20220417150', '504404597098770900'); </v>
      </c>
    </row>
    <row r="15" spans="1:6" ht="14.25" customHeight="1" x14ac:dyDescent="0.25">
      <c r="A15" s="2">
        <v>3202204170014</v>
      </c>
      <c r="B15" s="1" t="s">
        <v>1693</v>
      </c>
      <c r="C15" s="2">
        <f>VLOOKUP(B15,'KPI LIST'!$B:$C,2,FALSE)</f>
        <v>20220417473</v>
      </c>
      <c r="D15" s="70" t="s">
        <v>2125</v>
      </c>
      <c r="E15" s="1" t="str">
        <f>VLOOKUP(D15,'MASTER POSITION'!$A:$B,2,FALSE)</f>
        <v>504404597098770900</v>
      </c>
      <c r="F15" s="2" t="str">
        <f t="shared" si="0"/>
        <v xml:space="preserve">INSERT INTO `hr_kpi_list_position` (`KPI_LIST_POSITION_ID`, `KPI_LIST_ID`, `POSITION_ID`) VALUES ('3202204170014', '20220417473', '504404597098770900'); </v>
      </c>
    </row>
    <row r="16" spans="1:6" ht="14.25" customHeight="1" x14ac:dyDescent="0.25">
      <c r="A16" s="2">
        <v>3202204170015</v>
      </c>
      <c r="B16" s="1" t="s">
        <v>980</v>
      </c>
      <c r="C16" s="2">
        <f>VLOOKUP(B16,'KPI LIST'!$B:$C,2,FALSE)</f>
        <v>20220417093</v>
      </c>
      <c r="D16" s="70" t="s">
        <v>2125</v>
      </c>
      <c r="E16" s="1" t="str">
        <f>VLOOKUP(D16,'MASTER POSITION'!$A:$B,2,FALSE)</f>
        <v>504404597098770900</v>
      </c>
      <c r="F16" s="2" t="str">
        <f t="shared" si="0"/>
        <v xml:space="preserve">INSERT INTO `hr_kpi_list_position` (`KPI_LIST_POSITION_ID`, `KPI_LIST_ID`, `POSITION_ID`) VALUES ('3202204170015', '20220417093', '504404597098770900'); </v>
      </c>
    </row>
    <row r="17" spans="1:6" ht="14.25" customHeight="1" x14ac:dyDescent="0.25">
      <c r="A17" s="2">
        <v>3202204170016</v>
      </c>
      <c r="B17" s="1" t="s">
        <v>1228</v>
      </c>
      <c r="C17" s="2">
        <f>VLOOKUP(B17,'KPI LIST'!$B:$C,2,FALSE)</f>
        <v>20220417227</v>
      </c>
      <c r="D17" s="70" t="s">
        <v>2125</v>
      </c>
      <c r="E17" s="1" t="str">
        <f>VLOOKUP(D17,'MASTER POSITION'!$A:$B,2,FALSE)</f>
        <v>504404597098770900</v>
      </c>
      <c r="F17" s="2" t="str">
        <f t="shared" si="0"/>
        <v xml:space="preserve">INSERT INTO `hr_kpi_list_position` (`KPI_LIST_POSITION_ID`, `KPI_LIST_ID`, `POSITION_ID`) VALUES ('3202204170016', '20220417227', '504404597098770900'); </v>
      </c>
    </row>
    <row r="18" spans="1:6" ht="14.25" customHeight="1" x14ac:dyDescent="0.25">
      <c r="A18" s="2">
        <v>3202204170017</v>
      </c>
      <c r="B18" s="79" t="s">
        <v>992</v>
      </c>
      <c r="C18" s="2">
        <f>VLOOKUP(B18,'KPI LIST'!$B:$C,2,FALSE)</f>
        <v>20220417101</v>
      </c>
      <c r="D18" s="1" t="s">
        <v>2140</v>
      </c>
      <c r="E18" s="1" t="str">
        <f>VLOOKUP(D18,'MASTER POSITION'!$A:$B,2,FALSE)</f>
        <v>504404745805580536</v>
      </c>
      <c r="F18" s="2" t="str">
        <f t="shared" si="0"/>
        <v xml:space="preserve">INSERT INTO `hr_kpi_list_position` (`KPI_LIST_POSITION_ID`, `KPI_LIST_ID`, `POSITION_ID`) VALUES ('3202204170017', '20220417101', '504404745805580536'); </v>
      </c>
    </row>
    <row r="19" spans="1:6" ht="14.25" customHeight="1" x14ac:dyDescent="0.25">
      <c r="A19" s="2">
        <v>3202204170018</v>
      </c>
      <c r="B19" s="88" t="s">
        <v>846</v>
      </c>
      <c r="C19" s="2">
        <f>VLOOKUP(B19,'KPI LIST'!$B:$C,2,FALSE)</f>
        <v>20220417010</v>
      </c>
      <c r="D19" s="1" t="s">
        <v>2140</v>
      </c>
      <c r="E19" s="1" t="str">
        <f>VLOOKUP(D19,'MASTER POSITION'!$A:$B,2,FALSE)</f>
        <v>504404745805580536</v>
      </c>
      <c r="F19" s="2" t="str">
        <f t="shared" si="0"/>
        <v xml:space="preserve">INSERT INTO `hr_kpi_list_position` (`KPI_LIST_POSITION_ID`, `KPI_LIST_ID`, `POSITION_ID`) VALUES ('3202204170018', '20220417010', '504404745805580536'); </v>
      </c>
    </row>
    <row r="20" spans="1:6" ht="14.25" customHeight="1" x14ac:dyDescent="0.25">
      <c r="A20" s="2">
        <v>3202204170019</v>
      </c>
      <c r="B20" s="81" t="s">
        <v>1430</v>
      </c>
      <c r="C20" s="2">
        <f>VLOOKUP(B20,'KPI LIST'!$B:$C,2,FALSE)</f>
        <v>20220417333</v>
      </c>
      <c r="D20" s="1" t="s">
        <v>2140</v>
      </c>
      <c r="E20" s="1" t="str">
        <f>VLOOKUP(D20,'MASTER POSITION'!$A:$B,2,FALSE)</f>
        <v>504404745805580536</v>
      </c>
      <c r="F20" s="2" t="str">
        <f t="shared" si="0"/>
        <v xml:space="preserve">INSERT INTO `hr_kpi_list_position` (`KPI_LIST_POSITION_ID`, `KPI_LIST_ID`, `POSITION_ID`) VALUES ('3202204170019', '20220417333', '504404745805580536'); </v>
      </c>
    </row>
    <row r="21" spans="1:6" ht="14.25" customHeight="1" x14ac:dyDescent="0.25">
      <c r="A21" s="2">
        <v>3202204170020</v>
      </c>
      <c r="B21" s="81" t="s">
        <v>342</v>
      </c>
      <c r="C21" s="2">
        <f>VLOOKUP(B21,'KPI LIST'!$B:$C,2,FALSE)</f>
        <v>20220417435</v>
      </c>
      <c r="D21" s="1" t="s">
        <v>2140</v>
      </c>
      <c r="E21" s="1" t="str">
        <f>VLOOKUP(D21,'MASTER POSITION'!$A:$B,2,FALSE)</f>
        <v>504404745805580536</v>
      </c>
      <c r="F21" s="2" t="str">
        <f t="shared" si="0"/>
        <v xml:space="preserve">INSERT INTO `hr_kpi_list_position` (`KPI_LIST_POSITION_ID`, `KPI_LIST_ID`, `POSITION_ID`) VALUES ('3202204170020', '20220417435', '504404745805580536'); </v>
      </c>
    </row>
    <row r="22" spans="1:6" ht="14.25" customHeight="1" x14ac:dyDescent="0.25">
      <c r="A22" s="2">
        <v>3202204170021</v>
      </c>
      <c r="B22" s="81" t="s">
        <v>994</v>
      </c>
      <c r="C22" s="2">
        <f>VLOOKUP(B22,'KPI LIST'!$B:$C,2,FALSE)</f>
        <v>20220417103</v>
      </c>
      <c r="D22" s="1" t="s">
        <v>2140</v>
      </c>
      <c r="E22" s="1" t="str">
        <f>VLOOKUP(D22,'MASTER POSITION'!$A:$B,2,FALSE)</f>
        <v>504404745805580536</v>
      </c>
      <c r="F22" s="2" t="str">
        <f t="shared" si="0"/>
        <v xml:space="preserve">INSERT INTO `hr_kpi_list_position` (`KPI_LIST_POSITION_ID`, `KPI_LIST_ID`, `POSITION_ID`) VALUES ('3202204170021', '20220417103', '504404745805580536'); </v>
      </c>
    </row>
    <row r="23" spans="1:6" ht="14.25" customHeight="1" x14ac:dyDescent="0.25">
      <c r="A23" s="2">
        <v>3202204170022</v>
      </c>
      <c r="B23" s="81" t="s">
        <v>2141</v>
      </c>
      <c r="C23" s="2">
        <f>VLOOKUP(B23,'KPI LIST'!$B:$C,2,FALSE)</f>
        <v>20220417037</v>
      </c>
      <c r="D23" s="1" t="s">
        <v>2140</v>
      </c>
      <c r="E23" s="1" t="str">
        <f>VLOOKUP(D23,'MASTER POSITION'!$A:$B,2,FALSE)</f>
        <v>504404745805580536</v>
      </c>
      <c r="F23" s="2" t="str">
        <f t="shared" si="0"/>
        <v xml:space="preserve">INSERT INTO `hr_kpi_list_position` (`KPI_LIST_POSITION_ID`, `KPI_LIST_ID`, `POSITION_ID`) VALUES ('3202204170022', '20220417037', '504404745805580536'); </v>
      </c>
    </row>
    <row r="24" spans="1:6" ht="14.25" customHeight="1" x14ac:dyDescent="0.25">
      <c r="A24" s="2">
        <v>3202204170023</v>
      </c>
      <c r="B24" s="88" t="s">
        <v>2142</v>
      </c>
      <c r="C24" s="2">
        <f>VLOOKUP(B24,'KPI LIST'!$B:$C,2,FALSE)</f>
        <v>20220417213</v>
      </c>
      <c r="D24" s="1" t="s">
        <v>2140</v>
      </c>
      <c r="E24" s="1" t="str">
        <f>VLOOKUP(D24,'MASTER POSITION'!$A:$B,2,FALSE)</f>
        <v>504404745805580536</v>
      </c>
      <c r="F24" s="2" t="str">
        <f t="shared" si="0"/>
        <v xml:space="preserve">INSERT INTO `hr_kpi_list_position` (`KPI_LIST_POSITION_ID`, `KPI_LIST_ID`, `POSITION_ID`) VALUES ('3202204170023', '20220417213', '504404745805580536'); </v>
      </c>
    </row>
    <row r="25" spans="1:6" ht="14.25" customHeight="1" x14ac:dyDescent="0.25">
      <c r="A25" s="2">
        <v>3202204170024</v>
      </c>
      <c r="B25" s="88" t="s">
        <v>1700</v>
      </c>
      <c r="C25" s="2">
        <f>VLOOKUP(B25,'KPI LIST'!$B:$C,2,FALSE)</f>
        <v>20220417477</v>
      </c>
      <c r="D25" s="1" t="s">
        <v>2140</v>
      </c>
      <c r="E25" s="1" t="str">
        <f>VLOOKUP(D25,'MASTER POSITION'!$A:$B,2,FALSE)</f>
        <v>504404745805580536</v>
      </c>
      <c r="F25" s="2" t="str">
        <f t="shared" si="0"/>
        <v xml:space="preserve">INSERT INTO `hr_kpi_list_position` (`KPI_LIST_POSITION_ID`, `KPI_LIST_ID`, `POSITION_ID`) VALUES ('3202204170024', '20220417477', '504404745805580536'); </v>
      </c>
    </row>
    <row r="26" spans="1:6" ht="14.25" customHeight="1" x14ac:dyDescent="0.25">
      <c r="A26" s="2">
        <v>3202204170025</v>
      </c>
      <c r="B26" s="88" t="s">
        <v>931</v>
      </c>
      <c r="C26" s="2">
        <f>VLOOKUP(B26,'KPI LIST'!$B:$C,2,FALSE)</f>
        <v>20220417061</v>
      </c>
      <c r="D26" s="1" t="s">
        <v>2140</v>
      </c>
      <c r="E26" s="1" t="str">
        <f>VLOOKUP(D26,'MASTER POSITION'!$A:$B,2,FALSE)</f>
        <v>504404745805580536</v>
      </c>
      <c r="F26" s="2" t="str">
        <f t="shared" si="0"/>
        <v xml:space="preserve">INSERT INTO `hr_kpi_list_position` (`KPI_LIST_POSITION_ID`, `KPI_LIST_ID`, `POSITION_ID`) VALUES ('3202204170025', '20220417061', '504404745805580536'); </v>
      </c>
    </row>
    <row r="27" spans="1:6" ht="14.25" customHeight="1" x14ac:dyDescent="0.25">
      <c r="A27" s="2">
        <v>3202204170026</v>
      </c>
      <c r="B27" s="88" t="s">
        <v>2143</v>
      </c>
      <c r="C27" s="2">
        <f>VLOOKUP(B27,'KPI LIST'!$B:$C,2,FALSE)</f>
        <v>20220417475</v>
      </c>
      <c r="D27" s="1" t="s">
        <v>2140</v>
      </c>
      <c r="E27" s="1" t="str">
        <f>VLOOKUP(D27,'MASTER POSITION'!$A:$B,2,FALSE)</f>
        <v>504404745805580536</v>
      </c>
      <c r="F27" s="2" t="str">
        <f t="shared" si="0"/>
        <v xml:space="preserve">INSERT INTO `hr_kpi_list_position` (`KPI_LIST_POSITION_ID`, `KPI_LIST_ID`, `POSITION_ID`) VALUES ('3202204170026', '20220417475', '504404745805580536'); </v>
      </c>
    </row>
    <row r="28" spans="1:6" ht="14.25" customHeight="1" x14ac:dyDescent="0.25">
      <c r="A28" s="2">
        <v>3202204170027</v>
      </c>
      <c r="B28" s="88" t="s">
        <v>848</v>
      </c>
      <c r="C28" s="2">
        <f>VLOOKUP(B28,'KPI LIST'!$B:$C,2,FALSE)</f>
        <v>20220417011</v>
      </c>
      <c r="D28" s="1" t="s">
        <v>2144</v>
      </c>
      <c r="E28" s="1" t="str">
        <f>VLOOKUP(D28,'MASTER POSITION'!$A:$B,2,FALSE)</f>
        <v>504404768936581586</v>
      </c>
      <c r="F28" s="2" t="str">
        <f t="shared" si="0"/>
        <v xml:space="preserve">INSERT INTO `hr_kpi_list_position` (`KPI_LIST_POSITION_ID`, `KPI_LIST_ID`, `POSITION_ID`) VALUES ('3202204170027', '20220417011', '504404768936581586'); </v>
      </c>
    </row>
    <row r="29" spans="1:6" ht="14.25" customHeight="1" x14ac:dyDescent="0.25">
      <c r="A29" s="2">
        <v>3202204170028</v>
      </c>
      <c r="B29" s="81" t="s">
        <v>1430</v>
      </c>
      <c r="C29" s="2">
        <f>VLOOKUP(B29,'KPI LIST'!$B:$C,2,FALSE)</f>
        <v>20220417333</v>
      </c>
      <c r="D29" s="1" t="s">
        <v>2144</v>
      </c>
      <c r="E29" s="1" t="str">
        <f>VLOOKUP(D29,'MASTER POSITION'!$A:$B,2,FALSE)</f>
        <v>504404768936581586</v>
      </c>
      <c r="F29" s="2" t="str">
        <f t="shared" si="0"/>
        <v xml:space="preserve">INSERT INTO `hr_kpi_list_position` (`KPI_LIST_POSITION_ID`, `KPI_LIST_ID`, `POSITION_ID`) VALUES ('3202204170028', '20220417333', '504404768936581586'); </v>
      </c>
    </row>
    <row r="30" spans="1:6" ht="14.25" customHeight="1" x14ac:dyDescent="0.25">
      <c r="A30" s="2">
        <v>3202204170029</v>
      </c>
      <c r="B30" s="81" t="s">
        <v>342</v>
      </c>
      <c r="C30" s="2">
        <f>VLOOKUP(B30,'KPI LIST'!$B:$C,2,FALSE)</f>
        <v>20220417435</v>
      </c>
      <c r="D30" s="1" t="s">
        <v>2144</v>
      </c>
      <c r="E30" s="1" t="str">
        <f>VLOOKUP(D30,'MASTER POSITION'!$A:$B,2,FALSE)</f>
        <v>504404768936581586</v>
      </c>
      <c r="F30" s="2" t="str">
        <f t="shared" si="0"/>
        <v xml:space="preserve">INSERT INTO `hr_kpi_list_position` (`KPI_LIST_POSITION_ID`, `KPI_LIST_ID`, `POSITION_ID`) VALUES ('3202204170029', '20220417435', '504404768936581586'); </v>
      </c>
    </row>
    <row r="31" spans="1:6" ht="14.25" customHeight="1" x14ac:dyDescent="0.25">
      <c r="A31" s="2">
        <v>3202204170030</v>
      </c>
      <c r="B31" s="81" t="s">
        <v>994</v>
      </c>
      <c r="C31" s="2">
        <f>VLOOKUP(B31,'KPI LIST'!$B:$C,2,FALSE)</f>
        <v>20220417103</v>
      </c>
      <c r="D31" s="1" t="s">
        <v>2144</v>
      </c>
      <c r="E31" s="1" t="str">
        <f>VLOOKUP(D31,'MASTER POSITION'!$A:$B,2,FALSE)</f>
        <v>504404768936581586</v>
      </c>
      <c r="F31" s="2" t="str">
        <f t="shared" si="0"/>
        <v xml:space="preserve">INSERT INTO `hr_kpi_list_position` (`KPI_LIST_POSITION_ID`, `KPI_LIST_ID`, `POSITION_ID`) VALUES ('3202204170030', '20220417103', '504404768936581586'); </v>
      </c>
    </row>
    <row r="32" spans="1:6" ht="14.25" customHeight="1" x14ac:dyDescent="0.25">
      <c r="A32" s="2">
        <v>3202204170031</v>
      </c>
      <c r="B32" s="81" t="s">
        <v>2145</v>
      </c>
      <c r="C32" s="2">
        <f>VLOOKUP(B32,'KPI LIST'!$B:$C,2,FALSE)</f>
        <v>20220417037</v>
      </c>
      <c r="D32" s="1" t="s">
        <v>2144</v>
      </c>
      <c r="E32" s="1" t="str">
        <f>VLOOKUP(D32,'MASTER POSITION'!$A:$B,2,FALSE)</f>
        <v>504404768936581586</v>
      </c>
      <c r="F32" s="2" t="str">
        <f t="shared" si="0"/>
        <v xml:space="preserve">INSERT INTO `hr_kpi_list_position` (`KPI_LIST_POSITION_ID`, `KPI_LIST_ID`, `POSITION_ID`) VALUES ('3202204170031', '20220417037', '504404768936581586'); </v>
      </c>
    </row>
    <row r="33" spans="1:6" ht="14.25" customHeight="1" x14ac:dyDescent="0.25">
      <c r="A33" s="2">
        <v>3202204170032</v>
      </c>
      <c r="B33" s="88" t="s">
        <v>2146</v>
      </c>
      <c r="C33" s="2">
        <f>VLOOKUP(B33,'KPI LIST'!$B:$C,2,FALSE)</f>
        <v>20220417213</v>
      </c>
      <c r="D33" s="1" t="s">
        <v>2144</v>
      </c>
      <c r="E33" s="1" t="str">
        <f>VLOOKUP(D33,'MASTER POSITION'!$A:$B,2,FALSE)</f>
        <v>504404768936581586</v>
      </c>
      <c r="F33" s="2" t="str">
        <f t="shared" si="0"/>
        <v xml:space="preserve">INSERT INTO `hr_kpi_list_position` (`KPI_LIST_POSITION_ID`, `KPI_LIST_ID`, `POSITION_ID`) VALUES ('3202204170032', '20220417213', '504404768936581586'); </v>
      </c>
    </row>
    <row r="34" spans="1:6" ht="14.25" customHeight="1" x14ac:dyDescent="0.25">
      <c r="A34" s="2">
        <v>3202204170033</v>
      </c>
      <c r="B34" s="88" t="s">
        <v>931</v>
      </c>
      <c r="C34" s="2">
        <f>VLOOKUP(B34,'KPI LIST'!$B:$C,2,FALSE)</f>
        <v>20220417061</v>
      </c>
      <c r="D34" s="1" t="s">
        <v>2144</v>
      </c>
      <c r="E34" s="1" t="str">
        <f>VLOOKUP(D34,'MASTER POSITION'!$A:$B,2,FALSE)</f>
        <v>504404768936581586</v>
      </c>
      <c r="F34" s="2" t="str">
        <f t="shared" si="0"/>
        <v xml:space="preserve">INSERT INTO `hr_kpi_list_position` (`KPI_LIST_POSITION_ID`, `KPI_LIST_ID`, `POSITION_ID`) VALUES ('3202204170033', '20220417061', '504404768936581586'); </v>
      </c>
    </row>
    <row r="35" spans="1:6" ht="14.25" customHeight="1" x14ac:dyDescent="0.25">
      <c r="A35" s="2">
        <v>3202204170034</v>
      </c>
      <c r="B35" s="88" t="s">
        <v>2147</v>
      </c>
      <c r="C35" s="2">
        <f>VLOOKUP(B35,'KPI LIST'!$B:$C,2,FALSE)</f>
        <v>20220417475</v>
      </c>
      <c r="D35" s="1" t="s">
        <v>2144</v>
      </c>
      <c r="E35" s="1" t="str">
        <f>VLOOKUP(D35,'MASTER POSITION'!$A:$B,2,FALSE)</f>
        <v>504404768936581586</v>
      </c>
      <c r="F35" s="2" t="str">
        <f t="shared" si="0"/>
        <v xml:space="preserve">INSERT INTO `hr_kpi_list_position` (`KPI_LIST_POSITION_ID`, `KPI_LIST_ID`, `POSITION_ID`) VALUES ('3202204170034', '20220417475', '504404768936581586'); </v>
      </c>
    </row>
    <row r="36" spans="1:6" ht="14.25" customHeight="1" x14ac:dyDescent="0.25">
      <c r="A36" s="2">
        <v>3202204170035</v>
      </c>
      <c r="B36" s="88" t="s">
        <v>1095</v>
      </c>
      <c r="C36" s="2">
        <f>VLOOKUP(B36,'KPI LIST'!$B:$C,2,FALSE)</f>
        <v>20220417158</v>
      </c>
      <c r="D36" s="1" t="s">
        <v>2144</v>
      </c>
      <c r="E36" s="1" t="str">
        <f>VLOOKUP(D36,'MASTER POSITION'!$A:$B,2,FALSE)</f>
        <v>504404768936581586</v>
      </c>
      <c r="F36" s="2" t="str">
        <f t="shared" si="0"/>
        <v xml:space="preserve">INSERT INTO `hr_kpi_list_position` (`KPI_LIST_POSITION_ID`, `KPI_LIST_ID`, `POSITION_ID`) VALUES ('3202204170035', '20220417158', '504404768936581586'); </v>
      </c>
    </row>
    <row r="37" spans="1:6" ht="14.25" customHeight="1" x14ac:dyDescent="0.25">
      <c r="A37" s="2">
        <v>3202204170036</v>
      </c>
      <c r="B37" s="88" t="s">
        <v>938</v>
      </c>
      <c r="C37" s="2">
        <f>VLOOKUP(B37,'KPI LIST'!$B:$C,2,FALSE)</f>
        <v>20220417066</v>
      </c>
      <c r="D37" s="1" t="s">
        <v>2144</v>
      </c>
      <c r="E37" s="1" t="str">
        <f>VLOOKUP(D37,'MASTER POSITION'!$A:$B,2,FALSE)</f>
        <v>504404768936581586</v>
      </c>
      <c r="F37" s="2" t="str">
        <f t="shared" si="0"/>
        <v xml:space="preserve">INSERT INTO `hr_kpi_list_position` (`KPI_LIST_POSITION_ID`, `KPI_LIST_ID`, `POSITION_ID`) VALUES ('3202204170036', '20220417066', '504404768936581586'); </v>
      </c>
    </row>
    <row r="38" spans="1:6" ht="14.25" customHeight="1" x14ac:dyDescent="0.25">
      <c r="A38" s="2">
        <v>3202204170037</v>
      </c>
      <c r="B38" s="88" t="s">
        <v>848</v>
      </c>
      <c r="C38" s="2">
        <f>VLOOKUP(B38,'KPI LIST'!$B:$C,2,FALSE)</f>
        <v>20220417011</v>
      </c>
      <c r="D38" s="1" t="s">
        <v>2148</v>
      </c>
      <c r="E38" s="1" t="str">
        <f>VLOOKUP(D38,'MASTER POSITION'!$A:$B,2,FALSE)</f>
        <v>504404745806773322</v>
      </c>
      <c r="F38" s="2" t="str">
        <f t="shared" si="0"/>
        <v xml:space="preserve">INSERT INTO `hr_kpi_list_position` (`KPI_LIST_POSITION_ID`, `KPI_LIST_ID`, `POSITION_ID`) VALUES ('3202204170037', '20220417011', '504404745806773322'); </v>
      </c>
    </row>
    <row r="39" spans="1:6" ht="14.25" customHeight="1" x14ac:dyDescent="0.25">
      <c r="A39" s="2">
        <v>3202204170038</v>
      </c>
      <c r="B39" s="81" t="s">
        <v>1430</v>
      </c>
      <c r="C39" s="2">
        <f>VLOOKUP(B39,'KPI LIST'!$B:$C,2,FALSE)</f>
        <v>20220417333</v>
      </c>
      <c r="D39" s="1" t="s">
        <v>2148</v>
      </c>
      <c r="E39" s="1" t="str">
        <f>VLOOKUP(D39,'MASTER POSITION'!$A:$B,2,FALSE)</f>
        <v>504404745806773322</v>
      </c>
      <c r="F39" s="2" t="str">
        <f t="shared" si="0"/>
        <v xml:space="preserve">INSERT INTO `hr_kpi_list_position` (`KPI_LIST_POSITION_ID`, `KPI_LIST_ID`, `POSITION_ID`) VALUES ('3202204170038', '20220417333', '504404745806773322'); </v>
      </c>
    </row>
    <row r="40" spans="1:6" ht="14.25" customHeight="1" x14ac:dyDescent="0.25">
      <c r="A40" s="2">
        <v>3202204170039</v>
      </c>
      <c r="B40" s="81" t="s">
        <v>342</v>
      </c>
      <c r="C40" s="2">
        <f>VLOOKUP(B40,'KPI LIST'!$B:$C,2,FALSE)</f>
        <v>20220417435</v>
      </c>
      <c r="D40" s="1" t="s">
        <v>2148</v>
      </c>
      <c r="E40" s="1" t="str">
        <f>VLOOKUP(D40,'MASTER POSITION'!$A:$B,2,FALSE)</f>
        <v>504404745806773322</v>
      </c>
      <c r="F40" s="2" t="str">
        <f t="shared" si="0"/>
        <v xml:space="preserve">INSERT INTO `hr_kpi_list_position` (`KPI_LIST_POSITION_ID`, `KPI_LIST_ID`, `POSITION_ID`) VALUES ('3202204170039', '20220417435', '504404745806773322'); </v>
      </c>
    </row>
    <row r="41" spans="1:6" ht="14.25" customHeight="1" x14ac:dyDescent="0.25">
      <c r="A41" s="2">
        <v>3202204170040</v>
      </c>
      <c r="B41" s="81" t="s">
        <v>994</v>
      </c>
      <c r="C41" s="2">
        <f>VLOOKUP(B41,'KPI LIST'!$B:$C,2,FALSE)</f>
        <v>20220417103</v>
      </c>
      <c r="D41" s="1" t="s">
        <v>2148</v>
      </c>
      <c r="E41" s="1" t="str">
        <f>VLOOKUP(D41,'MASTER POSITION'!$A:$B,2,FALSE)</f>
        <v>504404745806773322</v>
      </c>
      <c r="F41" s="2" t="str">
        <f t="shared" si="0"/>
        <v xml:space="preserve">INSERT INTO `hr_kpi_list_position` (`KPI_LIST_POSITION_ID`, `KPI_LIST_ID`, `POSITION_ID`) VALUES ('3202204170040', '20220417103', '504404745806773322'); </v>
      </c>
    </row>
    <row r="42" spans="1:6" ht="14.25" customHeight="1" x14ac:dyDescent="0.25">
      <c r="A42" s="2">
        <v>3202204170041</v>
      </c>
      <c r="B42" s="81" t="s">
        <v>2149</v>
      </c>
      <c r="C42" s="2">
        <f>VLOOKUP(B42,'KPI LIST'!$B:$C,2,FALSE)</f>
        <v>20220417037</v>
      </c>
      <c r="D42" s="1" t="s">
        <v>2148</v>
      </c>
      <c r="E42" s="1" t="str">
        <f>VLOOKUP(D42,'MASTER POSITION'!$A:$B,2,FALSE)</f>
        <v>504404745806773322</v>
      </c>
      <c r="F42" s="2" t="str">
        <f t="shared" si="0"/>
        <v xml:space="preserve">INSERT INTO `hr_kpi_list_position` (`KPI_LIST_POSITION_ID`, `KPI_LIST_ID`, `POSITION_ID`) VALUES ('3202204170041', '20220417037', '504404745806773322'); </v>
      </c>
    </row>
    <row r="43" spans="1:6" ht="14.25" customHeight="1" x14ac:dyDescent="0.25">
      <c r="A43" s="2">
        <v>3202204170042</v>
      </c>
      <c r="B43" s="88" t="s">
        <v>1700</v>
      </c>
      <c r="C43" s="2">
        <f>VLOOKUP(B43,'KPI LIST'!$B:$C,2,FALSE)</f>
        <v>20220417477</v>
      </c>
      <c r="D43" s="1" t="s">
        <v>2148</v>
      </c>
      <c r="E43" s="1" t="str">
        <f>VLOOKUP(D43,'MASTER POSITION'!$A:$B,2,FALSE)</f>
        <v>504404745806773322</v>
      </c>
      <c r="F43" s="2" t="str">
        <f t="shared" si="0"/>
        <v xml:space="preserve">INSERT INTO `hr_kpi_list_position` (`KPI_LIST_POSITION_ID`, `KPI_LIST_ID`, `POSITION_ID`) VALUES ('3202204170042', '20220417477', '504404745806773322'); </v>
      </c>
    </row>
    <row r="44" spans="1:6" ht="14.25" customHeight="1" x14ac:dyDescent="0.25">
      <c r="A44" s="2">
        <v>3202204170043</v>
      </c>
      <c r="B44" s="88" t="s">
        <v>2150</v>
      </c>
      <c r="C44" s="2">
        <f>VLOOKUP(B44,'KPI LIST'!$B:$C,2,FALSE)</f>
        <v>20220417475</v>
      </c>
      <c r="D44" s="1" t="s">
        <v>2148</v>
      </c>
      <c r="E44" s="1" t="str">
        <f>VLOOKUP(D44,'MASTER POSITION'!$A:$B,2,FALSE)</f>
        <v>504404745806773322</v>
      </c>
      <c r="F44" s="2" t="str">
        <f t="shared" si="0"/>
        <v xml:space="preserve">INSERT INTO `hr_kpi_list_position` (`KPI_LIST_POSITION_ID`, `KPI_LIST_ID`, `POSITION_ID`) VALUES ('3202204170043', '20220417475', '504404745806773322'); </v>
      </c>
    </row>
    <row r="45" spans="1:6" ht="14.25" customHeight="1" x14ac:dyDescent="0.25">
      <c r="A45" s="2">
        <v>3202204170044</v>
      </c>
      <c r="B45" s="88" t="s">
        <v>1688</v>
      </c>
      <c r="C45" s="2">
        <f>VLOOKUP(B45,'KPI LIST'!$B:$C,2,FALSE)</f>
        <v>20220417470</v>
      </c>
      <c r="D45" s="1" t="s">
        <v>2148</v>
      </c>
      <c r="E45" s="1" t="str">
        <f>VLOOKUP(D45,'MASTER POSITION'!$A:$B,2,FALSE)</f>
        <v>504404745806773322</v>
      </c>
      <c r="F45" s="2" t="str">
        <f t="shared" si="0"/>
        <v xml:space="preserve">INSERT INTO `hr_kpi_list_position` (`KPI_LIST_POSITION_ID`, `KPI_LIST_ID`, `POSITION_ID`) VALUES ('3202204170044', '20220417470', '504404745806773322'); </v>
      </c>
    </row>
    <row r="46" spans="1:6" ht="14.25" customHeight="1" x14ac:dyDescent="0.25">
      <c r="A46" s="2">
        <v>3202204170045</v>
      </c>
      <c r="B46" s="88" t="s">
        <v>1097</v>
      </c>
      <c r="C46" s="2">
        <f>VLOOKUP(B46,'KPI LIST'!$B:$C,2,FALSE)</f>
        <v>20220417159</v>
      </c>
      <c r="D46" s="1" t="s">
        <v>2148</v>
      </c>
      <c r="E46" s="1" t="str">
        <f>VLOOKUP(D46,'MASTER POSITION'!$A:$B,2,FALSE)</f>
        <v>504404745806773322</v>
      </c>
      <c r="F46" s="2" t="str">
        <f t="shared" si="0"/>
        <v xml:space="preserve">INSERT INTO `hr_kpi_list_position` (`KPI_LIST_POSITION_ID`, `KPI_LIST_ID`, `POSITION_ID`) VALUES ('3202204170045', '20220417159', '504404745806773322'); </v>
      </c>
    </row>
    <row r="47" spans="1:6" ht="14.25" customHeight="1" x14ac:dyDescent="0.25">
      <c r="A47" s="2">
        <v>3202204170046</v>
      </c>
      <c r="B47" s="88" t="s">
        <v>846</v>
      </c>
      <c r="C47" s="2">
        <f>VLOOKUP(B47,'KPI LIST'!$B:$C,2,FALSE)</f>
        <v>20220417010</v>
      </c>
      <c r="D47" s="3" t="s">
        <v>2151</v>
      </c>
      <c r="E47" s="1" t="str">
        <f>VLOOKUP(D47,'MASTER POSITION'!$A:$B,2,FALSE)</f>
        <v>504404745805890388</v>
      </c>
      <c r="F47" s="2" t="str">
        <f t="shared" si="0"/>
        <v xml:space="preserve">INSERT INTO `hr_kpi_list_position` (`KPI_LIST_POSITION_ID`, `KPI_LIST_ID`, `POSITION_ID`) VALUES ('3202204170046', '20220417010', '504404745805890388'); </v>
      </c>
    </row>
    <row r="48" spans="1:6" ht="14.25" customHeight="1" x14ac:dyDescent="0.25">
      <c r="A48" s="2">
        <v>3202204170047</v>
      </c>
      <c r="B48" s="81" t="s">
        <v>2152</v>
      </c>
      <c r="C48" s="2">
        <f>VLOOKUP(B48,'KPI LIST'!$B:$C,2,FALSE)</f>
        <v>20220417037</v>
      </c>
      <c r="D48" s="3" t="s">
        <v>2153</v>
      </c>
      <c r="E48" s="1" t="str">
        <f>VLOOKUP(D48,'MASTER POSITION'!$A:$B,2,FALSE)</f>
        <v>504404745805890388</v>
      </c>
      <c r="F48" s="2" t="str">
        <f t="shared" si="0"/>
        <v xml:space="preserve">INSERT INTO `hr_kpi_list_position` (`KPI_LIST_POSITION_ID`, `KPI_LIST_ID`, `POSITION_ID`) VALUES ('3202204170047', '20220417037', '504404745805890388'); </v>
      </c>
    </row>
    <row r="49" spans="1:6" ht="14.25" customHeight="1" x14ac:dyDescent="0.25">
      <c r="A49" s="2">
        <v>3202204170048</v>
      </c>
      <c r="B49" s="88" t="s">
        <v>2154</v>
      </c>
      <c r="C49" s="2">
        <f>VLOOKUP(B49,'KPI LIST'!$B:$C,2,FALSE)</f>
        <v>20220417049</v>
      </c>
      <c r="D49" s="3" t="s">
        <v>2155</v>
      </c>
      <c r="E49" s="1" t="str">
        <f>VLOOKUP(D49,'MASTER POSITION'!$A:$B,2,FALSE)</f>
        <v>504404745805890388</v>
      </c>
      <c r="F49" s="2" t="str">
        <f t="shared" si="0"/>
        <v xml:space="preserve">INSERT INTO `hr_kpi_list_position` (`KPI_LIST_POSITION_ID`, `KPI_LIST_ID`, `POSITION_ID`) VALUES ('3202204170048', '20220417049', '504404745805890388'); </v>
      </c>
    </row>
    <row r="50" spans="1:6" ht="14.25" customHeight="1" x14ac:dyDescent="0.25">
      <c r="A50" s="2">
        <v>3202204170049</v>
      </c>
      <c r="B50" s="88" t="s">
        <v>2156</v>
      </c>
      <c r="C50" s="2">
        <f>VLOOKUP(B50,'KPI LIST'!$B:$C,2,FALSE)</f>
        <v>20220417048</v>
      </c>
      <c r="D50" s="3" t="s">
        <v>2157</v>
      </c>
      <c r="E50" s="1" t="str">
        <f>VLOOKUP(D50,'MASTER POSITION'!$A:$B,2,FALSE)</f>
        <v>504404745805890388</v>
      </c>
      <c r="F50" s="2" t="str">
        <f t="shared" si="0"/>
        <v xml:space="preserve">INSERT INTO `hr_kpi_list_position` (`KPI_LIST_POSITION_ID`, `KPI_LIST_ID`, `POSITION_ID`) VALUES ('3202204170049', '20220417048', '504404745805890388'); </v>
      </c>
    </row>
    <row r="51" spans="1:6" ht="14.25" customHeight="1" x14ac:dyDescent="0.25">
      <c r="A51" s="2">
        <v>3202204170050</v>
      </c>
      <c r="B51" s="88" t="s">
        <v>1693</v>
      </c>
      <c r="C51" s="2">
        <f>VLOOKUP(B51,'KPI LIST'!$B:$C,2,FALSE)</f>
        <v>20220417473</v>
      </c>
      <c r="D51" s="3" t="s">
        <v>2158</v>
      </c>
      <c r="E51" s="1" t="str">
        <f>VLOOKUP(D51,'MASTER POSITION'!$A:$B,2,FALSE)</f>
        <v>504404745805890388</v>
      </c>
      <c r="F51" s="2" t="str">
        <f t="shared" si="0"/>
        <v xml:space="preserve">INSERT INTO `hr_kpi_list_position` (`KPI_LIST_POSITION_ID`, `KPI_LIST_ID`, `POSITION_ID`) VALUES ('3202204170050', '20220417473', '504404745805890388'); </v>
      </c>
    </row>
    <row r="52" spans="1:6" ht="14.25" customHeight="1" x14ac:dyDescent="0.25">
      <c r="A52" s="2">
        <v>3202204170051</v>
      </c>
      <c r="B52" s="88" t="s">
        <v>980</v>
      </c>
      <c r="C52" s="2">
        <f>VLOOKUP(B52,'KPI LIST'!$B:$C,2,FALSE)</f>
        <v>20220417093</v>
      </c>
      <c r="D52" s="3" t="s">
        <v>2159</v>
      </c>
      <c r="E52" s="1" t="str">
        <f>VLOOKUP(D52,'MASTER POSITION'!$A:$B,2,FALSE)</f>
        <v>504404745805890388</v>
      </c>
      <c r="F52" s="2" t="str">
        <f t="shared" si="0"/>
        <v xml:space="preserve">INSERT INTO `hr_kpi_list_position` (`KPI_LIST_POSITION_ID`, `KPI_LIST_ID`, `POSITION_ID`) VALUES ('3202204170051', '20220417093', '504404745805890388'); </v>
      </c>
    </row>
    <row r="53" spans="1:6" ht="14.25" customHeight="1" x14ac:dyDescent="0.25">
      <c r="A53" s="2">
        <v>3202204170052</v>
      </c>
      <c r="B53" s="81" t="s">
        <v>344</v>
      </c>
      <c r="C53" s="2">
        <f>VLOOKUP(B53,'KPI LIST'!$B:$C,2,FALSE)</f>
        <v>20220417468</v>
      </c>
      <c r="D53" s="3" t="s">
        <v>2160</v>
      </c>
      <c r="E53" s="1" t="str">
        <f>VLOOKUP(D53,'MASTER POSITION'!$A:$B,2,FALSE)</f>
        <v>504404745805890388</v>
      </c>
      <c r="F53" s="2" t="str">
        <f t="shared" si="0"/>
        <v xml:space="preserve">INSERT INTO `hr_kpi_list_position` (`KPI_LIST_POSITION_ID`, `KPI_LIST_ID`, `POSITION_ID`) VALUES ('3202204170052', '20220417468', '504404745805890388'); </v>
      </c>
    </row>
    <row r="54" spans="1:6" ht="14.25" customHeight="1" x14ac:dyDescent="0.25">
      <c r="A54" s="2">
        <v>3202204170053</v>
      </c>
      <c r="B54" s="88" t="s">
        <v>1976</v>
      </c>
      <c r="C54" s="2">
        <f>VLOOKUP(B54,'KPI LIST'!$B:$C,2,FALSE)</f>
        <v>20220417213</v>
      </c>
      <c r="D54" s="3" t="s">
        <v>2161</v>
      </c>
      <c r="E54" s="1" t="str">
        <f>VLOOKUP(D54,'MASTER POSITION'!$A:$B,2,FALSE)</f>
        <v>504404745805890388</v>
      </c>
      <c r="F54" s="2" t="str">
        <f t="shared" si="0"/>
        <v xml:space="preserve">INSERT INTO `hr_kpi_list_position` (`KPI_LIST_POSITION_ID`, `KPI_LIST_ID`, `POSITION_ID`) VALUES ('3202204170053', '20220417213', '504404745805890388'); </v>
      </c>
    </row>
    <row r="55" spans="1:6" ht="14.25" customHeight="1" x14ac:dyDescent="0.25">
      <c r="A55" s="2">
        <v>3202204170054</v>
      </c>
      <c r="B55" s="88" t="s">
        <v>1186</v>
      </c>
      <c r="C55" s="2">
        <f>VLOOKUP(B55,'KPI LIST'!$B:$C,2,FALSE)</f>
        <v>20220417205</v>
      </c>
      <c r="D55" s="3" t="s">
        <v>2162</v>
      </c>
      <c r="E55" s="1" t="str">
        <f>VLOOKUP(D55,'MASTER POSITION'!$A:$B,2,FALSE)</f>
        <v>504404745805890388</v>
      </c>
      <c r="F55" s="2" t="str">
        <f t="shared" si="0"/>
        <v xml:space="preserve">INSERT INTO `hr_kpi_list_position` (`KPI_LIST_POSITION_ID`, `KPI_LIST_ID`, `POSITION_ID`) VALUES ('3202204170054', '20220417205', '504404745805890388'); </v>
      </c>
    </row>
    <row r="56" spans="1:6" ht="14.25" customHeight="1" x14ac:dyDescent="0.25">
      <c r="A56" s="2">
        <v>3202204170055</v>
      </c>
      <c r="B56" s="88" t="s">
        <v>2163</v>
      </c>
      <c r="C56" s="2">
        <f>VLOOKUP(B56,'KPI LIST'!$B:$C,2,FALSE)</f>
        <v>20220417490</v>
      </c>
      <c r="D56" s="3" t="s">
        <v>2164</v>
      </c>
      <c r="E56" s="1" t="str">
        <f>VLOOKUP(D56,'MASTER POSITION'!$A:$B,2,FALSE)</f>
        <v>504404745805890388</v>
      </c>
      <c r="F56" s="2" t="str">
        <f t="shared" si="0"/>
        <v xml:space="preserve">INSERT INTO `hr_kpi_list_position` (`KPI_LIST_POSITION_ID`, `KPI_LIST_ID`, `POSITION_ID`) VALUES ('3202204170055', '20220417490', '504404745805890388'); </v>
      </c>
    </row>
    <row r="57" spans="1:6" ht="14.25" customHeight="1" x14ac:dyDescent="0.25">
      <c r="A57" s="2">
        <v>3202204170056</v>
      </c>
      <c r="B57" s="81" t="s">
        <v>2165</v>
      </c>
      <c r="C57" s="2">
        <f>VLOOKUP(B57,'KPI LIST'!$B:$C,2,FALSE)</f>
        <v>20220417037</v>
      </c>
      <c r="D57" s="158" t="s">
        <v>2166</v>
      </c>
      <c r="E57" s="1" t="str">
        <f>VLOOKUP(D57,'MASTER POSITION'!$A:$B,2,FALSE)</f>
        <v>504404745807532898</v>
      </c>
      <c r="F57" s="2" t="str">
        <f t="shared" si="0"/>
        <v xml:space="preserve">INSERT INTO `hr_kpi_list_position` (`KPI_LIST_POSITION_ID`, `KPI_LIST_ID`, `POSITION_ID`) VALUES ('3202204170056', '20220417037', '504404745807532898'); </v>
      </c>
    </row>
    <row r="58" spans="1:6" ht="14.25" customHeight="1" x14ac:dyDescent="0.25">
      <c r="A58" s="2">
        <v>3202204170057</v>
      </c>
      <c r="B58" s="88" t="s">
        <v>2167</v>
      </c>
      <c r="C58" s="2">
        <f>VLOOKUP(B58,'KPI LIST'!$B:$C,2,FALSE)</f>
        <v>20220417048</v>
      </c>
      <c r="D58" s="158" t="s">
        <v>2166</v>
      </c>
      <c r="E58" s="1" t="str">
        <f>VLOOKUP(D58,'MASTER POSITION'!$A:$B,2,FALSE)</f>
        <v>504404745807532898</v>
      </c>
      <c r="F58" s="2" t="str">
        <f t="shared" si="0"/>
        <v xml:space="preserve">INSERT INTO `hr_kpi_list_position` (`KPI_LIST_POSITION_ID`, `KPI_LIST_ID`, `POSITION_ID`) VALUES ('3202204170057', '20220417048', '504404745807532898'); </v>
      </c>
    </row>
    <row r="59" spans="1:6" ht="14.25" customHeight="1" x14ac:dyDescent="0.25">
      <c r="A59" s="2">
        <v>3202204170058</v>
      </c>
      <c r="B59" s="88" t="s">
        <v>1693</v>
      </c>
      <c r="C59" s="2">
        <f>VLOOKUP(B59,'KPI LIST'!$B:$C,2,FALSE)</f>
        <v>20220417473</v>
      </c>
      <c r="D59" s="158" t="s">
        <v>2166</v>
      </c>
      <c r="E59" s="1" t="str">
        <f>VLOOKUP(D59,'MASTER POSITION'!$A:$B,2,FALSE)</f>
        <v>504404745807532898</v>
      </c>
      <c r="F59" s="2" t="str">
        <f t="shared" si="0"/>
        <v xml:space="preserve">INSERT INTO `hr_kpi_list_position` (`KPI_LIST_POSITION_ID`, `KPI_LIST_ID`, `POSITION_ID`) VALUES ('3202204170058', '20220417473', '504404745807532898'); </v>
      </c>
    </row>
    <row r="60" spans="1:6" ht="14.25" customHeight="1" x14ac:dyDescent="0.25">
      <c r="A60" s="2">
        <v>3202204170059</v>
      </c>
      <c r="B60" s="81" t="s">
        <v>344</v>
      </c>
      <c r="C60" s="2">
        <f>VLOOKUP(B60,'KPI LIST'!$B:$C,2,FALSE)</f>
        <v>20220417468</v>
      </c>
      <c r="D60" s="158" t="s">
        <v>2166</v>
      </c>
      <c r="E60" s="1" t="str">
        <f>VLOOKUP(D60,'MASTER POSITION'!$A:$B,2,FALSE)</f>
        <v>504404745807532898</v>
      </c>
      <c r="F60" s="2" t="str">
        <f t="shared" si="0"/>
        <v xml:space="preserve">INSERT INTO `hr_kpi_list_position` (`KPI_LIST_POSITION_ID`, `KPI_LIST_ID`, `POSITION_ID`) VALUES ('3202204170059', '20220417468', '504404745807532898'); </v>
      </c>
    </row>
    <row r="61" spans="1:6" ht="14.25" customHeight="1" x14ac:dyDescent="0.25">
      <c r="A61" s="2">
        <v>3202204170060</v>
      </c>
      <c r="B61" s="88" t="s">
        <v>1976</v>
      </c>
      <c r="C61" s="2">
        <f>VLOOKUP(B61,'KPI LIST'!$B:$C,2,FALSE)</f>
        <v>20220417213</v>
      </c>
      <c r="D61" s="158" t="s">
        <v>2166</v>
      </c>
      <c r="E61" s="1" t="str">
        <f>VLOOKUP(D61,'MASTER POSITION'!$A:$B,2,FALSE)</f>
        <v>504404745807532898</v>
      </c>
      <c r="F61" s="2" t="str">
        <f t="shared" si="0"/>
        <v xml:space="preserve">INSERT INTO `hr_kpi_list_position` (`KPI_LIST_POSITION_ID`, `KPI_LIST_ID`, `POSITION_ID`) VALUES ('3202204170060', '20220417213', '504404745807532898'); </v>
      </c>
    </row>
    <row r="62" spans="1:6" ht="14.25" customHeight="1" x14ac:dyDescent="0.25">
      <c r="A62" s="2">
        <v>3202204170061</v>
      </c>
      <c r="B62" s="88" t="s">
        <v>1705</v>
      </c>
      <c r="C62" s="2">
        <f>VLOOKUP(B62,'KPI LIST'!$B:$C,2,FALSE)</f>
        <v>20220417480</v>
      </c>
      <c r="D62" s="158" t="s">
        <v>2166</v>
      </c>
      <c r="E62" s="1" t="str">
        <f>VLOOKUP(D62,'MASTER POSITION'!$A:$B,2,FALSE)</f>
        <v>504404745807532898</v>
      </c>
      <c r="F62" s="2" t="str">
        <f t="shared" si="0"/>
        <v xml:space="preserve">INSERT INTO `hr_kpi_list_position` (`KPI_LIST_POSITION_ID`, `KPI_LIST_ID`, `POSITION_ID`) VALUES ('3202204170061', '20220417480', '504404745807532898'); </v>
      </c>
    </row>
    <row r="63" spans="1:6" ht="14.25" customHeight="1" x14ac:dyDescent="0.25">
      <c r="A63" s="2">
        <v>3202204170062</v>
      </c>
      <c r="B63" s="88" t="s">
        <v>2168</v>
      </c>
      <c r="C63" s="2">
        <f>VLOOKUP(B63,'KPI LIST'!$B:$C,2,FALSE)</f>
        <v>20220417081</v>
      </c>
      <c r="D63" s="158" t="s">
        <v>2166</v>
      </c>
      <c r="E63" s="1" t="str">
        <f>VLOOKUP(D63,'MASTER POSITION'!$A:$B,2,FALSE)</f>
        <v>504404745807532898</v>
      </c>
      <c r="F63" s="2" t="str">
        <f t="shared" si="0"/>
        <v xml:space="preserve">INSERT INTO `hr_kpi_list_position` (`KPI_LIST_POSITION_ID`, `KPI_LIST_ID`, `POSITION_ID`) VALUES ('3202204170062', '20220417081', '504404745807532898'); </v>
      </c>
    </row>
    <row r="64" spans="1:6" ht="14.25" customHeight="1" x14ac:dyDescent="0.25">
      <c r="A64" s="2">
        <v>3202204170063</v>
      </c>
      <c r="B64" s="88" t="s">
        <v>851</v>
      </c>
      <c r="C64" s="2">
        <f>VLOOKUP(B64,'KPI LIST'!$B:$C,2,FALSE)</f>
        <v>20220417013</v>
      </c>
      <c r="D64" s="158" t="s">
        <v>2169</v>
      </c>
      <c r="E64" s="1" t="str">
        <f>VLOOKUP(D64,'MASTER POSITION'!$A:$B,2,FALSE)</f>
        <v>37048</v>
      </c>
      <c r="F64" s="2" t="str">
        <f t="shared" si="0"/>
        <v xml:space="preserve">INSERT INTO `hr_kpi_list_position` (`KPI_LIST_POSITION_ID`, `KPI_LIST_ID`, `POSITION_ID`) VALUES ('3202204170063', '20220417013', '37048'); </v>
      </c>
    </row>
    <row r="65" spans="1:6" ht="14.25" customHeight="1" x14ac:dyDescent="0.25">
      <c r="A65" s="2">
        <v>3202204170064</v>
      </c>
      <c r="B65" s="81" t="s">
        <v>2170</v>
      </c>
      <c r="C65" s="2">
        <f>VLOOKUP(B65,'KPI LIST'!$B:$C,2,FALSE)</f>
        <v>20220417037</v>
      </c>
      <c r="D65" s="158" t="s">
        <v>2169</v>
      </c>
      <c r="E65" s="1" t="str">
        <f>VLOOKUP(D65,'MASTER POSITION'!$A:$B,2,FALSE)</f>
        <v>37048</v>
      </c>
      <c r="F65" s="2" t="str">
        <f t="shared" si="0"/>
        <v xml:space="preserve">INSERT INTO `hr_kpi_list_position` (`KPI_LIST_POSITION_ID`, `KPI_LIST_ID`, `POSITION_ID`) VALUES ('3202204170064', '20220417037', '37048'); </v>
      </c>
    </row>
    <row r="66" spans="1:6" ht="14.25" customHeight="1" x14ac:dyDescent="0.25">
      <c r="A66" s="2">
        <v>3202204170065</v>
      </c>
      <c r="B66" s="88" t="s">
        <v>2171</v>
      </c>
      <c r="C66" s="2">
        <f>VLOOKUP(B66,'KPI LIST'!$B:$C,2,FALSE)</f>
        <v>20220417049</v>
      </c>
      <c r="D66" s="158" t="s">
        <v>2169</v>
      </c>
      <c r="E66" s="1" t="str">
        <f>VLOOKUP(D66,'MASTER POSITION'!$A:$B,2,FALSE)</f>
        <v>37048</v>
      </c>
      <c r="F66" s="2" t="str">
        <f t="shared" si="0"/>
        <v xml:space="preserve">INSERT INTO `hr_kpi_list_position` (`KPI_LIST_POSITION_ID`, `KPI_LIST_ID`, `POSITION_ID`) VALUES ('3202204170065', '20220417049', '37048'); </v>
      </c>
    </row>
    <row r="67" spans="1:6" ht="14.25" customHeight="1" x14ac:dyDescent="0.25">
      <c r="A67" s="2">
        <v>3202204170066</v>
      </c>
      <c r="B67" s="88" t="s">
        <v>981</v>
      </c>
      <c r="C67" s="2">
        <f>VLOOKUP(B67,'KPI LIST'!$B:$C,2,FALSE)</f>
        <v>20220417094</v>
      </c>
      <c r="D67" s="158" t="s">
        <v>2169</v>
      </c>
      <c r="E67" s="1" t="str">
        <f>VLOOKUP(D67,'MASTER POSITION'!$A:$B,2,FALSE)</f>
        <v>37048</v>
      </c>
      <c r="F67" s="2" t="str">
        <f t="shared" ref="F67:F130" si="1">"INSERT INTO `hr_kpi_list_position` (`KPI_LIST_POSITION_ID`, `KPI_LIST_ID`, `POSITION_ID`) VALUES ('"&amp;A67&amp;"', '"&amp;C67&amp;"', '"&amp;E67&amp;"'); "</f>
        <v xml:space="preserve">INSERT INTO `hr_kpi_list_position` (`KPI_LIST_POSITION_ID`, `KPI_LIST_ID`, `POSITION_ID`) VALUES ('3202204170066', '20220417094', '37048'); </v>
      </c>
    </row>
    <row r="68" spans="1:6" ht="14.25" customHeight="1" x14ac:dyDescent="0.25">
      <c r="A68" s="2">
        <v>3202204170067</v>
      </c>
      <c r="B68" s="81" t="s">
        <v>344</v>
      </c>
      <c r="C68" s="2">
        <f>VLOOKUP(B68,'KPI LIST'!$B:$C,2,FALSE)</f>
        <v>20220417468</v>
      </c>
      <c r="D68" s="158" t="s">
        <v>2169</v>
      </c>
      <c r="E68" s="1" t="str">
        <f>VLOOKUP(D68,'MASTER POSITION'!$A:$B,2,FALSE)</f>
        <v>37048</v>
      </c>
      <c r="F68" s="2" t="str">
        <f t="shared" si="1"/>
        <v xml:space="preserve">INSERT INTO `hr_kpi_list_position` (`KPI_LIST_POSITION_ID`, `KPI_LIST_ID`, `POSITION_ID`) VALUES ('3202204170067', '20220417468', '37048'); </v>
      </c>
    </row>
    <row r="69" spans="1:6" ht="14.25" customHeight="1" x14ac:dyDescent="0.25">
      <c r="A69" s="2">
        <v>3202204170068</v>
      </c>
      <c r="B69" s="88" t="s">
        <v>1357</v>
      </c>
      <c r="C69" s="2">
        <f>VLOOKUP(B69,'KPI LIST'!$B:$C,2,FALSE)</f>
        <v>20220417295</v>
      </c>
      <c r="D69" s="158" t="s">
        <v>2169</v>
      </c>
      <c r="E69" s="1" t="str">
        <f>VLOOKUP(D69,'MASTER POSITION'!$A:$B,2,FALSE)</f>
        <v>37048</v>
      </c>
      <c r="F69" s="2" t="str">
        <f t="shared" si="1"/>
        <v xml:space="preserve">INSERT INTO `hr_kpi_list_position` (`KPI_LIST_POSITION_ID`, `KPI_LIST_ID`, `POSITION_ID`) VALUES ('3202204170068', '20220417295', '37048'); </v>
      </c>
    </row>
    <row r="70" spans="1:6" ht="14.25" customHeight="1" x14ac:dyDescent="0.25">
      <c r="A70" s="2">
        <v>3202204170069</v>
      </c>
      <c r="B70" s="88" t="s">
        <v>2172</v>
      </c>
      <c r="C70" s="2">
        <f>VLOOKUP(B70,'KPI LIST'!$B:$C,2,FALSE)</f>
        <v>20220417151</v>
      </c>
      <c r="D70" s="158" t="s">
        <v>2169</v>
      </c>
      <c r="E70" s="1" t="str">
        <f>VLOOKUP(D70,'MASTER POSITION'!$A:$B,2,FALSE)</f>
        <v>37048</v>
      </c>
      <c r="F70" s="2" t="str">
        <f t="shared" si="1"/>
        <v xml:space="preserve">INSERT INTO `hr_kpi_list_position` (`KPI_LIST_POSITION_ID`, `KPI_LIST_ID`, `POSITION_ID`) VALUES ('3202204170069', '20220417151', '37048'); </v>
      </c>
    </row>
    <row r="71" spans="1:6" ht="14.25" customHeight="1" x14ac:dyDescent="0.25">
      <c r="A71" s="2">
        <v>3202204170070</v>
      </c>
      <c r="B71" s="88" t="s">
        <v>1698</v>
      </c>
      <c r="C71" s="2">
        <f>VLOOKUP(B71,'KPI LIST'!$B:$C,2,FALSE)</f>
        <v>20220417476</v>
      </c>
      <c r="D71" s="158" t="s">
        <v>2169</v>
      </c>
      <c r="E71" s="1" t="str">
        <f>VLOOKUP(D71,'MASTER POSITION'!$A:$B,2,FALSE)</f>
        <v>37048</v>
      </c>
      <c r="F71" s="2" t="str">
        <f t="shared" si="1"/>
        <v xml:space="preserve">INSERT INTO `hr_kpi_list_position` (`KPI_LIST_POSITION_ID`, `KPI_LIST_ID`, `POSITION_ID`) VALUES ('3202204170070', '20220417476', '37048'); </v>
      </c>
    </row>
    <row r="72" spans="1:6" ht="14.25" customHeight="1" x14ac:dyDescent="0.25">
      <c r="A72" s="2">
        <v>3202204170071</v>
      </c>
      <c r="B72" s="88" t="s">
        <v>2173</v>
      </c>
      <c r="C72" s="2">
        <f>VLOOKUP(B72,'KPI LIST'!$B:$C,2,FALSE)</f>
        <v>20220417080</v>
      </c>
      <c r="D72" s="158" t="s">
        <v>2169</v>
      </c>
      <c r="E72" s="1" t="str">
        <f>VLOOKUP(D72,'MASTER POSITION'!$A:$B,2,FALSE)</f>
        <v>37048</v>
      </c>
      <c r="F72" s="2" t="str">
        <f t="shared" si="1"/>
        <v xml:space="preserve">INSERT INTO `hr_kpi_list_position` (`KPI_LIST_POSITION_ID`, `KPI_LIST_ID`, `POSITION_ID`) VALUES ('3202204170071', '20220417080', '37048'); </v>
      </c>
    </row>
    <row r="73" spans="1:6" ht="14.25" customHeight="1" x14ac:dyDescent="0.25">
      <c r="A73" s="2">
        <v>3202204170072</v>
      </c>
      <c r="B73" s="81" t="s">
        <v>2174</v>
      </c>
      <c r="C73" s="2">
        <f>VLOOKUP(B73,'KPI LIST'!$B:$C,2,FALSE)</f>
        <v>20220417037</v>
      </c>
      <c r="D73" s="158" t="s">
        <v>2175</v>
      </c>
      <c r="E73" s="1" t="str">
        <f>VLOOKUP(D73,'MASTER POSITION'!$A:$B,2,FALSE)</f>
        <v>504404768936847731</v>
      </c>
      <c r="F73" s="2" t="str">
        <f t="shared" si="1"/>
        <v xml:space="preserve">INSERT INTO `hr_kpi_list_position` (`KPI_LIST_POSITION_ID`, `KPI_LIST_ID`, `POSITION_ID`) VALUES ('3202204170072', '20220417037', '504404768936847731'); </v>
      </c>
    </row>
    <row r="74" spans="1:6" ht="14.25" customHeight="1" x14ac:dyDescent="0.25">
      <c r="A74" s="2">
        <v>3202204170073</v>
      </c>
      <c r="B74" s="81" t="s">
        <v>344</v>
      </c>
      <c r="C74" s="2">
        <f>VLOOKUP(B74,'KPI LIST'!$B:$C,2,FALSE)</f>
        <v>20220417468</v>
      </c>
      <c r="D74" s="158" t="s">
        <v>2175</v>
      </c>
      <c r="E74" s="1" t="str">
        <f>VLOOKUP(D74,'MASTER POSITION'!$A:$B,2,FALSE)</f>
        <v>504404768936847731</v>
      </c>
      <c r="F74" s="2" t="str">
        <f t="shared" si="1"/>
        <v xml:space="preserve">INSERT INTO `hr_kpi_list_position` (`KPI_LIST_POSITION_ID`, `KPI_LIST_ID`, `POSITION_ID`) VALUES ('3202204170073', '20220417468', '504404768936847731'); </v>
      </c>
    </row>
    <row r="75" spans="1:6" ht="14.25" customHeight="1" x14ac:dyDescent="0.25">
      <c r="A75" s="2">
        <v>3202204170074</v>
      </c>
      <c r="B75" s="88" t="s">
        <v>2176</v>
      </c>
      <c r="C75" s="2">
        <f>VLOOKUP(B75,'KPI LIST'!$B:$C,2,FALSE)</f>
        <v>20220417490</v>
      </c>
      <c r="D75" s="158" t="s">
        <v>2175</v>
      </c>
      <c r="E75" s="1" t="str">
        <f>VLOOKUP(D75,'MASTER POSITION'!$A:$B,2,FALSE)</f>
        <v>504404768936847731</v>
      </c>
      <c r="F75" s="2" t="str">
        <f t="shared" si="1"/>
        <v xml:space="preserve">INSERT INTO `hr_kpi_list_position` (`KPI_LIST_POSITION_ID`, `KPI_LIST_ID`, `POSITION_ID`) VALUES ('3202204170074', '20220417490', '504404768936847731'); </v>
      </c>
    </row>
    <row r="76" spans="1:6" ht="14.25" customHeight="1" x14ac:dyDescent="0.25">
      <c r="A76" s="2">
        <v>3202204170075</v>
      </c>
      <c r="B76" s="88" t="s">
        <v>1186</v>
      </c>
      <c r="C76" s="2">
        <f>VLOOKUP(B76,'KPI LIST'!$B:$C,2,FALSE)</f>
        <v>20220417205</v>
      </c>
      <c r="D76" s="158" t="s">
        <v>2175</v>
      </c>
      <c r="E76" s="1" t="str">
        <f>VLOOKUP(D76,'MASTER POSITION'!$A:$B,2,FALSE)</f>
        <v>504404768936847731</v>
      </c>
      <c r="F76" s="2" t="str">
        <f t="shared" si="1"/>
        <v xml:space="preserve">INSERT INTO `hr_kpi_list_position` (`KPI_LIST_POSITION_ID`, `KPI_LIST_ID`, `POSITION_ID`) VALUES ('3202204170075', '20220417205', '504404768936847731'); </v>
      </c>
    </row>
    <row r="77" spans="1:6" ht="14.25" customHeight="1" x14ac:dyDescent="0.25">
      <c r="A77" s="2">
        <v>3202204170076</v>
      </c>
      <c r="B77" s="88" t="s">
        <v>2177</v>
      </c>
      <c r="C77" s="2">
        <f>VLOOKUP(B77,'KPI LIST'!$B:$C,2,FALSE)</f>
        <v>20220417499</v>
      </c>
      <c r="D77" s="158" t="s">
        <v>2175</v>
      </c>
      <c r="E77" s="1" t="str">
        <f>VLOOKUP(D77,'MASTER POSITION'!$A:$B,2,FALSE)</f>
        <v>504404768936847731</v>
      </c>
      <c r="F77" s="2" t="str">
        <f t="shared" si="1"/>
        <v xml:space="preserve">INSERT INTO `hr_kpi_list_position` (`KPI_LIST_POSITION_ID`, `KPI_LIST_ID`, `POSITION_ID`) VALUES ('3202204170076', '20220417499', '504404768936847731'); </v>
      </c>
    </row>
    <row r="78" spans="1:6" ht="14.25" customHeight="1" x14ac:dyDescent="0.25">
      <c r="A78" s="2">
        <v>3202204170077</v>
      </c>
      <c r="B78" s="88" t="s">
        <v>2178</v>
      </c>
      <c r="C78" s="2">
        <f>VLOOKUP(B78,'KPI LIST'!$B:$C,2,FALSE)</f>
        <v>20220417163</v>
      </c>
      <c r="D78" s="158" t="s">
        <v>2175</v>
      </c>
      <c r="E78" s="1" t="str">
        <f>VLOOKUP(D78,'MASTER POSITION'!$A:$B,2,FALSE)</f>
        <v>504404768936847731</v>
      </c>
      <c r="F78" s="2" t="str">
        <f t="shared" si="1"/>
        <v xml:space="preserve">INSERT INTO `hr_kpi_list_position` (`KPI_LIST_POSITION_ID`, `KPI_LIST_ID`, `POSITION_ID`) VALUES ('3202204170077', '20220417163', '504404768936847731'); </v>
      </c>
    </row>
    <row r="79" spans="1:6" ht="14.25" customHeight="1" x14ac:dyDescent="0.25">
      <c r="A79" s="2">
        <v>3202204170078</v>
      </c>
      <c r="B79" s="88" t="s">
        <v>846</v>
      </c>
      <c r="C79" s="2">
        <f>VLOOKUP(B79,'KPI LIST'!$B:$C,2,FALSE)</f>
        <v>20220417010</v>
      </c>
      <c r="D79" s="3" t="s">
        <v>2179</v>
      </c>
      <c r="E79" s="1" t="str">
        <f>VLOOKUP(D79,'MASTER POSITION'!$A:$B,2,FALSE)</f>
        <v>504404768936332617</v>
      </c>
      <c r="F79" s="2" t="str">
        <f t="shared" si="1"/>
        <v xml:space="preserve">INSERT INTO `hr_kpi_list_position` (`KPI_LIST_POSITION_ID`, `KPI_LIST_ID`, `POSITION_ID`) VALUES ('3202204170078', '20220417010', '504404768936332617'); </v>
      </c>
    </row>
    <row r="80" spans="1:6" ht="14.25" customHeight="1" x14ac:dyDescent="0.25">
      <c r="A80" s="2">
        <v>3202204170079</v>
      </c>
      <c r="B80" s="81" t="s">
        <v>2180</v>
      </c>
      <c r="C80" s="2">
        <f>VLOOKUP(B80,'KPI LIST'!$B:$C,2,FALSE)</f>
        <v>20220417087</v>
      </c>
      <c r="D80" s="3" t="s">
        <v>2181</v>
      </c>
      <c r="E80" s="1" t="str">
        <f>VLOOKUP(D80,'MASTER POSITION'!$A:$B,2,FALSE)</f>
        <v>504404768936332617</v>
      </c>
      <c r="F80" s="2" t="str">
        <f t="shared" si="1"/>
        <v xml:space="preserve">INSERT INTO `hr_kpi_list_position` (`KPI_LIST_POSITION_ID`, `KPI_LIST_ID`, `POSITION_ID`) VALUES ('3202204170079', '20220417087', '504404768936332617'); </v>
      </c>
    </row>
    <row r="81" spans="1:6" ht="14.25" customHeight="1" x14ac:dyDescent="0.25">
      <c r="A81" s="2">
        <v>3202204170080</v>
      </c>
      <c r="B81" s="81" t="s">
        <v>2182</v>
      </c>
      <c r="C81" s="2">
        <f>VLOOKUP(B81,'KPI LIST'!$B:$C,2,FALSE)</f>
        <v>20220417037</v>
      </c>
      <c r="D81" s="3" t="s">
        <v>2183</v>
      </c>
      <c r="E81" s="1" t="str">
        <f>VLOOKUP(D81,'MASTER POSITION'!$A:$B,2,FALSE)</f>
        <v>504404768936332617</v>
      </c>
      <c r="F81" s="2" t="str">
        <f t="shared" si="1"/>
        <v xml:space="preserve">INSERT INTO `hr_kpi_list_position` (`KPI_LIST_POSITION_ID`, `KPI_LIST_ID`, `POSITION_ID`) VALUES ('3202204170080', '20220417037', '504404768936332617'); </v>
      </c>
    </row>
    <row r="82" spans="1:6" ht="14.25" customHeight="1" x14ac:dyDescent="0.25">
      <c r="A82" s="2">
        <v>3202204170081</v>
      </c>
      <c r="B82" s="88" t="s">
        <v>2184</v>
      </c>
      <c r="C82" s="2">
        <f>VLOOKUP(B82,'KPI LIST'!$B:$C,2,FALSE)</f>
        <v>20220417243</v>
      </c>
      <c r="D82" s="3" t="s">
        <v>2185</v>
      </c>
      <c r="E82" s="1" t="str">
        <f>VLOOKUP(D82,'MASTER POSITION'!$A:$B,2,FALSE)</f>
        <v>504404768936332617</v>
      </c>
      <c r="F82" s="2" t="str">
        <f t="shared" si="1"/>
        <v xml:space="preserve">INSERT INTO `hr_kpi_list_position` (`KPI_LIST_POSITION_ID`, `KPI_LIST_ID`, `POSITION_ID`) VALUES ('3202204170081', '20220417243', '504404768936332617'); </v>
      </c>
    </row>
    <row r="83" spans="1:6" ht="14.25" customHeight="1" x14ac:dyDescent="0.25">
      <c r="A83" s="2">
        <v>3202204170082</v>
      </c>
      <c r="B83" s="88" t="s">
        <v>2186</v>
      </c>
      <c r="C83" s="2">
        <f>VLOOKUP(B83,'KPI LIST'!$B:$C,2,FALSE)</f>
        <v>20220417051</v>
      </c>
      <c r="D83" s="3" t="s">
        <v>2187</v>
      </c>
      <c r="E83" s="1" t="str">
        <f>VLOOKUP(D83,'MASTER POSITION'!$A:$B,2,FALSE)</f>
        <v>504404768936332617</v>
      </c>
      <c r="F83" s="2" t="str">
        <f t="shared" si="1"/>
        <v xml:space="preserve">INSERT INTO `hr_kpi_list_position` (`KPI_LIST_POSITION_ID`, `KPI_LIST_ID`, `POSITION_ID`) VALUES ('3202204170082', '20220417051', '504404768936332617'); </v>
      </c>
    </row>
    <row r="84" spans="1:6" ht="14.25" customHeight="1" x14ac:dyDescent="0.25">
      <c r="A84" s="2">
        <v>3202204170083</v>
      </c>
      <c r="B84" s="88" t="s">
        <v>2188</v>
      </c>
      <c r="C84" s="2">
        <f>VLOOKUP(B84,'KPI LIST'!$B:$C,2,FALSE)</f>
        <v>20220417211</v>
      </c>
      <c r="D84" s="3" t="s">
        <v>2189</v>
      </c>
      <c r="E84" s="1" t="str">
        <f>VLOOKUP(D84,'MASTER POSITION'!$A:$B,2,FALSE)</f>
        <v>504404768936332617</v>
      </c>
      <c r="F84" s="2" t="str">
        <f t="shared" si="1"/>
        <v xml:space="preserve">INSERT INTO `hr_kpi_list_position` (`KPI_LIST_POSITION_ID`, `KPI_LIST_ID`, `POSITION_ID`) VALUES ('3202204170083', '20220417211', '504404768936332617'); </v>
      </c>
    </row>
    <row r="85" spans="1:6" ht="14.25" customHeight="1" x14ac:dyDescent="0.25">
      <c r="A85" s="2">
        <v>3202204170084</v>
      </c>
      <c r="B85" s="81" t="s">
        <v>2190</v>
      </c>
      <c r="C85" s="2">
        <f>VLOOKUP(B85,'KPI LIST'!$B:$C,2,FALSE)</f>
        <v>20220417032</v>
      </c>
      <c r="D85" s="158" t="s">
        <v>2191</v>
      </c>
      <c r="E85" s="1" t="str">
        <f>VLOOKUP(D85,'MASTER POSITION'!$A:$B,2,FALSE)</f>
        <v>504404768936953783</v>
      </c>
      <c r="F85" s="2" t="str">
        <f t="shared" si="1"/>
        <v xml:space="preserve">INSERT INTO `hr_kpi_list_position` (`KPI_LIST_POSITION_ID`, `KPI_LIST_ID`, `POSITION_ID`) VALUES ('3202204170084', '20220417032', '504404768936953783'); </v>
      </c>
    </row>
    <row r="86" spans="1:6" ht="14.25" customHeight="1" x14ac:dyDescent="0.25">
      <c r="A86" s="2">
        <v>3202204170085</v>
      </c>
      <c r="B86" s="81" t="s">
        <v>2192</v>
      </c>
      <c r="C86" s="2">
        <f>VLOOKUP(B86,'KPI LIST'!$B:$C,2,FALSE)</f>
        <v>20220417037</v>
      </c>
      <c r="D86" s="158" t="s">
        <v>2191</v>
      </c>
      <c r="E86" s="1" t="str">
        <f>VLOOKUP(D86,'MASTER POSITION'!$A:$B,2,FALSE)</f>
        <v>504404768936953783</v>
      </c>
      <c r="F86" s="2" t="str">
        <f t="shared" si="1"/>
        <v xml:space="preserve">INSERT INTO `hr_kpi_list_position` (`KPI_LIST_POSITION_ID`, `KPI_LIST_ID`, `POSITION_ID`) VALUES ('3202204170085', '20220417037', '504404768936953783'); </v>
      </c>
    </row>
    <row r="87" spans="1:6" ht="14.25" customHeight="1" x14ac:dyDescent="0.25">
      <c r="A87" s="2">
        <v>3202204170086</v>
      </c>
      <c r="B87" s="88" t="s">
        <v>2193</v>
      </c>
      <c r="C87" s="2">
        <f>VLOOKUP(B87,'KPI LIST'!$B:$C,2,FALSE)</f>
        <v>20220417212</v>
      </c>
      <c r="D87" s="158" t="s">
        <v>2191</v>
      </c>
      <c r="E87" s="1" t="str">
        <f>VLOOKUP(D87,'MASTER POSITION'!$A:$B,2,FALSE)</f>
        <v>504404768936953783</v>
      </c>
      <c r="F87" s="2" t="str">
        <f t="shared" si="1"/>
        <v xml:space="preserve">INSERT INTO `hr_kpi_list_position` (`KPI_LIST_POSITION_ID`, `KPI_LIST_ID`, `POSITION_ID`) VALUES ('3202204170086', '20220417212', '504404768936953783'); </v>
      </c>
    </row>
    <row r="88" spans="1:6" ht="14.25" customHeight="1" x14ac:dyDescent="0.25">
      <c r="A88" s="2">
        <v>3202204170087</v>
      </c>
      <c r="B88" s="88" t="s">
        <v>883</v>
      </c>
      <c r="C88" s="2">
        <f>VLOOKUP(B88,'KPI LIST'!$B:$C,2,FALSE)</f>
        <v>20220417033</v>
      </c>
      <c r="D88" s="158" t="s">
        <v>2191</v>
      </c>
      <c r="E88" s="1" t="str">
        <f>VLOOKUP(D88,'MASTER POSITION'!$A:$B,2,FALSE)</f>
        <v>504404768936953783</v>
      </c>
      <c r="F88" s="2" t="str">
        <f t="shared" si="1"/>
        <v xml:space="preserve">INSERT INTO `hr_kpi_list_position` (`KPI_LIST_POSITION_ID`, `KPI_LIST_ID`, `POSITION_ID`) VALUES ('3202204170087', '20220417033', '504404768936953783'); </v>
      </c>
    </row>
    <row r="89" spans="1:6" ht="14.25" customHeight="1" x14ac:dyDescent="0.25">
      <c r="A89" s="2">
        <v>3202204170088</v>
      </c>
      <c r="B89" s="88" t="s">
        <v>1976</v>
      </c>
      <c r="C89" s="2">
        <f>VLOOKUP(B89,'KPI LIST'!$B:$C,2,FALSE)</f>
        <v>20220417213</v>
      </c>
      <c r="D89" s="158" t="s">
        <v>2191</v>
      </c>
      <c r="E89" s="1" t="str">
        <f>VLOOKUP(D89,'MASTER POSITION'!$A:$B,2,FALSE)</f>
        <v>504404768936953783</v>
      </c>
      <c r="F89" s="2" t="str">
        <f t="shared" si="1"/>
        <v xml:space="preserve">INSERT INTO `hr_kpi_list_position` (`KPI_LIST_POSITION_ID`, `KPI_LIST_ID`, `POSITION_ID`) VALUES ('3202204170088', '20220417213', '504404768936953783'); </v>
      </c>
    </row>
    <row r="90" spans="1:6" ht="14.25" customHeight="1" x14ac:dyDescent="0.25">
      <c r="A90" s="2">
        <v>3202204170089</v>
      </c>
      <c r="B90" s="88" t="s">
        <v>918</v>
      </c>
      <c r="C90" s="2">
        <f>VLOOKUP(B90,'KPI LIST'!$B:$C,2,FALSE)</f>
        <v>20220417053</v>
      </c>
      <c r="D90" s="158" t="s">
        <v>2191</v>
      </c>
      <c r="E90" s="1" t="str">
        <f>VLOOKUP(D90,'MASTER POSITION'!$A:$B,2,FALSE)</f>
        <v>504404768936953783</v>
      </c>
      <c r="F90" s="2" t="str">
        <f t="shared" si="1"/>
        <v xml:space="preserve">INSERT INTO `hr_kpi_list_position` (`KPI_LIST_POSITION_ID`, `KPI_LIST_ID`, `POSITION_ID`) VALUES ('3202204170089', '20220417053', '504404768936953783'); </v>
      </c>
    </row>
    <row r="91" spans="1:6" ht="14.25" customHeight="1" x14ac:dyDescent="0.25">
      <c r="A91" s="2">
        <v>3202204170090</v>
      </c>
      <c r="B91" s="88" t="s">
        <v>856</v>
      </c>
      <c r="C91" s="2">
        <f>VLOOKUP(B91,'KPI LIST'!$B:$C,2,FALSE)</f>
        <v>20220417016</v>
      </c>
      <c r="D91" s="158" t="s">
        <v>2194</v>
      </c>
      <c r="E91" s="1" t="str">
        <f>VLOOKUP(D91,'MASTER POSITION'!$A:$B,2,FALSE)</f>
        <v>504404768937050042</v>
      </c>
      <c r="F91" s="2" t="str">
        <f t="shared" si="1"/>
        <v xml:space="preserve">INSERT INTO `hr_kpi_list_position` (`KPI_LIST_POSITION_ID`, `KPI_LIST_ID`, `POSITION_ID`) VALUES ('3202204170090', '20220417016', '504404768937050042'); </v>
      </c>
    </row>
    <row r="92" spans="1:6" ht="14.25" customHeight="1" x14ac:dyDescent="0.25">
      <c r="A92" s="2">
        <v>3202204170091</v>
      </c>
      <c r="B92" s="81" t="s">
        <v>2195</v>
      </c>
      <c r="C92" s="2">
        <f>VLOOKUP(B92,'KPI LIST'!$B:$C,2,FALSE)</f>
        <v>20220417092</v>
      </c>
      <c r="D92" s="158" t="s">
        <v>2194</v>
      </c>
      <c r="E92" s="1" t="str">
        <f>VLOOKUP(D92,'MASTER POSITION'!$A:$B,2,FALSE)</f>
        <v>504404768937050042</v>
      </c>
      <c r="F92" s="2" t="str">
        <f t="shared" si="1"/>
        <v xml:space="preserve">INSERT INTO `hr_kpi_list_position` (`KPI_LIST_POSITION_ID`, `KPI_LIST_ID`, `POSITION_ID`) VALUES ('3202204170091', '20220417092', '504404768937050042'); </v>
      </c>
    </row>
    <row r="93" spans="1:6" ht="14.25" customHeight="1" x14ac:dyDescent="0.25">
      <c r="A93" s="2">
        <v>3202204170092</v>
      </c>
      <c r="B93" s="81" t="s">
        <v>2196</v>
      </c>
      <c r="C93" s="2">
        <f>VLOOKUP(B93,'KPI LIST'!$B:$C,2,FALSE)</f>
        <v>20220417037</v>
      </c>
      <c r="D93" s="158" t="s">
        <v>2194</v>
      </c>
      <c r="E93" s="1" t="str">
        <f>VLOOKUP(D93,'MASTER POSITION'!$A:$B,2,FALSE)</f>
        <v>504404768937050042</v>
      </c>
      <c r="F93" s="2" t="str">
        <f t="shared" si="1"/>
        <v xml:space="preserve">INSERT INTO `hr_kpi_list_position` (`KPI_LIST_POSITION_ID`, `KPI_LIST_ID`, `POSITION_ID`) VALUES ('3202204170092', '20220417037', '504404768937050042'); </v>
      </c>
    </row>
    <row r="94" spans="1:6" ht="14.25" customHeight="1" x14ac:dyDescent="0.25">
      <c r="A94" s="2">
        <v>3202204170093</v>
      </c>
      <c r="B94" s="88" t="s">
        <v>2197</v>
      </c>
      <c r="C94" s="2">
        <f>VLOOKUP(B94,'KPI LIST'!$B:$C,2,FALSE)</f>
        <v>20220417051</v>
      </c>
      <c r="D94" s="158" t="s">
        <v>2194</v>
      </c>
      <c r="E94" s="1" t="str">
        <f>VLOOKUP(D94,'MASTER POSITION'!$A:$B,2,FALSE)</f>
        <v>504404768937050042</v>
      </c>
      <c r="F94" s="2" t="str">
        <f t="shared" si="1"/>
        <v xml:space="preserve">INSERT INTO `hr_kpi_list_position` (`KPI_LIST_POSITION_ID`, `KPI_LIST_ID`, `POSITION_ID`) VALUES ('3202204170093', '20220417051', '504404768937050042'); </v>
      </c>
    </row>
    <row r="95" spans="1:6" ht="14.25" customHeight="1" x14ac:dyDescent="0.25">
      <c r="A95" s="2">
        <v>3202204170094</v>
      </c>
      <c r="B95" s="88" t="s">
        <v>2198</v>
      </c>
      <c r="C95" s="2">
        <f>VLOOKUP(B95,'KPI LIST'!$B:$C,2,FALSE)</f>
        <v>20220417163</v>
      </c>
      <c r="D95" s="158" t="s">
        <v>2194</v>
      </c>
      <c r="E95" s="1" t="str">
        <f>VLOOKUP(D95,'MASTER POSITION'!$A:$B,2,FALSE)</f>
        <v>504404768937050042</v>
      </c>
      <c r="F95" s="2" t="str">
        <f t="shared" si="1"/>
        <v xml:space="preserve">INSERT INTO `hr_kpi_list_position` (`KPI_LIST_POSITION_ID`, `KPI_LIST_ID`, `POSITION_ID`) VALUES ('3202204170094', '20220417163', '504404768937050042'); </v>
      </c>
    </row>
    <row r="96" spans="1:6" ht="14.25" customHeight="1" x14ac:dyDescent="0.25">
      <c r="A96" s="2">
        <v>3202204170095</v>
      </c>
      <c r="B96" s="88" t="s">
        <v>2199</v>
      </c>
      <c r="C96" s="2">
        <f>VLOOKUP(B96,'KPI LIST'!$B:$C,2,FALSE)</f>
        <v>20220417482</v>
      </c>
      <c r="D96" s="158" t="s">
        <v>2194</v>
      </c>
      <c r="E96" s="1" t="str">
        <f>VLOOKUP(D96,'MASTER POSITION'!$A:$B,2,FALSE)</f>
        <v>504404768937050042</v>
      </c>
      <c r="F96" s="2" t="str">
        <f t="shared" si="1"/>
        <v xml:space="preserve">INSERT INTO `hr_kpi_list_position` (`KPI_LIST_POSITION_ID`, `KPI_LIST_ID`, `POSITION_ID`) VALUES ('3202204170095', '20220417482', '504404768937050042'); </v>
      </c>
    </row>
    <row r="97" spans="1:6" ht="14.25" customHeight="1" x14ac:dyDescent="0.25">
      <c r="A97" s="2">
        <v>3202204170096</v>
      </c>
      <c r="B97" s="88" t="s">
        <v>849</v>
      </c>
      <c r="C97" s="2">
        <f>VLOOKUP(B97,'KPI LIST'!$B:$C,2,FALSE)</f>
        <v>20220417012</v>
      </c>
      <c r="D97" s="158" t="s">
        <v>2200</v>
      </c>
      <c r="E97" s="1" t="str">
        <f>VLOOKUP(D97,'MASTER POSITION'!$A:$B,2,FALSE)</f>
        <v>504404768937110435</v>
      </c>
      <c r="F97" s="2" t="str">
        <f t="shared" si="1"/>
        <v xml:space="preserve">INSERT INTO `hr_kpi_list_position` (`KPI_LIST_POSITION_ID`, `KPI_LIST_ID`, `POSITION_ID`) VALUES ('3202204170096', '20220417012', '504404768937110435'); </v>
      </c>
    </row>
    <row r="98" spans="1:6" ht="14.25" customHeight="1" x14ac:dyDescent="0.25">
      <c r="A98" s="2">
        <v>3202204170097</v>
      </c>
      <c r="B98" s="81" t="s">
        <v>2201</v>
      </c>
      <c r="C98" s="2">
        <f>VLOOKUP(B98,'KPI LIST'!$B:$C,2,FALSE)</f>
        <v>20220417090</v>
      </c>
      <c r="D98" s="158" t="s">
        <v>2200</v>
      </c>
      <c r="E98" s="1" t="str">
        <f>VLOOKUP(D98,'MASTER POSITION'!$A:$B,2,FALSE)</f>
        <v>504404768937110435</v>
      </c>
      <c r="F98" s="2" t="str">
        <f t="shared" si="1"/>
        <v xml:space="preserve">INSERT INTO `hr_kpi_list_position` (`KPI_LIST_POSITION_ID`, `KPI_LIST_ID`, `POSITION_ID`) VALUES ('3202204170097', '20220417090', '504404768937110435'); </v>
      </c>
    </row>
    <row r="99" spans="1:6" ht="14.25" customHeight="1" x14ac:dyDescent="0.25">
      <c r="A99" s="2">
        <v>3202204170098</v>
      </c>
      <c r="B99" s="81" t="s">
        <v>2202</v>
      </c>
      <c r="C99" s="2">
        <f>VLOOKUP(B99,'KPI LIST'!$B:$C,2,FALSE)</f>
        <v>20220417037</v>
      </c>
      <c r="D99" s="158" t="s">
        <v>2200</v>
      </c>
      <c r="E99" s="1" t="str">
        <f>VLOOKUP(D99,'MASTER POSITION'!$A:$B,2,FALSE)</f>
        <v>504404768937110435</v>
      </c>
      <c r="F99" s="2" t="str">
        <f t="shared" si="1"/>
        <v xml:space="preserve">INSERT INTO `hr_kpi_list_position` (`KPI_LIST_POSITION_ID`, `KPI_LIST_ID`, `POSITION_ID`) VALUES ('3202204170098', '20220417037', '504404768937110435'); </v>
      </c>
    </row>
    <row r="100" spans="1:6" ht="14.25" customHeight="1" x14ac:dyDescent="0.25">
      <c r="A100" s="2">
        <v>3202204170099</v>
      </c>
      <c r="B100" s="88" t="s">
        <v>2203</v>
      </c>
      <c r="C100" s="2">
        <f>VLOOKUP(B100,'KPI LIST'!$B:$C,2,FALSE)</f>
        <v>20220417243</v>
      </c>
      <c r="D100" s="158" t="s">
        <v>2200</v>
      </c>
      <c r="E100" s="1" t="str">
        <f>VLOOKUP(D100,'MASTER POSITION'!$A:$B,2,FALSE)</f>
        <v>504404768937110435</v>
      </c>
      <c r="F100" s="2" t="str">
        <f t="shared" si="1"/>
        <v xml:space="preserve">INSERT INTO `hr_kpi_list_position` (`KPI_LIST_POSITION_ID`, `KPI_LIST_ID`, `POSITION_ID`) VALUES ('3202204170099', '20220417243', '504404768937110435'); </v>
      </c>
    </row>
    <row r="101" spans="1:6" ht="14.25" customHeight="1" x14ac:dyDescent="0.25">
      <c r="A101" s="2">
        <v>3202204170100</v>
      </c>
      <c r="B101" s="88" t="s">
        <v>2204</v>
      </c>
      <c r="C101" s="2">
        <f>VLOOKUP(B101,'KPI LIST'!$B:$C,2,FALSE)</f>
        <v>20220417163</v>
      </c>
      <c r="D101" s="158" t="s">
        <v>2200</v>
      </c>
      <c r="E101" s="1" t="str">
        <f>VLOOKUP(D101,'MASTER POSITION'!$A:$B,2,FALSE)</f>
        <v>504404768937110435</v>
      </c>
      <c r="F101" s="2" t="str">
        <f t="shared" si="1"/>
        <v xml:space="preserve">INSERT INTO `hr_kpi_list_position` (`KPI_LIST_POSITION_ID`, `KPI_LIST_ID`, `POSITION_ID`) VALUES ('3202204170100', '20220417163', '504404768937110435'); </v>
      </c>
    </row>
    <row r="102" spans="1:6" ht="14.25" customHeight="1" x14ac:dyDescent="0.25">
      <c r="A102" s="2">
        <v>3202204170101</v>
      </c>
      <c r="B102" s="88" t="s">
        <v>2205</v>
      </c>
      <c r="C102" s="2">
        <f>VLOOKUP(B102,'KPI LIST'!$B:$C,2,FALSE)</f>
        <v>20220417481</v>
      </c>
      <c r="D102" s="158" t="s">
        <v>2200</v>
      </c>
      <c r="E102" s="1" t="str">
        <f>VLOOKUP(D102,'MASTER POSITION'!$A:$B,2,FALSE)</f>
        <v>504404768937110435</v>
      </c>
      <c r="F102" s="2" t="str">
        <f t="shared" si="1"/>
        <v xml:space="preserve">INSERT INTO `hr_kpi_list_position` (`KPI_LIST_POSITION_ID`, `KPI_LIST_ID`, `POSITION_ID`) VALUES ('3202204170101', '20220417481', '504404768937110435'); </v>
      </c>
    </row>
    <row r="103" spans="1:6" ht="14.25" customHeight="1" x14ac:dyDescent="0.25">
      <c r="A103" s="2">
        <v>3202204170102</v>
      </c>
      <c r="B103" s="82" t="s">
        <v>1073</v>
      </c>
      <c r="C103" s="2">
        <f>VLOOKUP(B103,'KPI LIST'!$B:$C,2,FALSE)</f>
        <v>20220417147</v>
      </c>
      <c r="D103" s="159" t="s">
        <v>2206</v>
      </c>
      <c r="E103" s="1" t="str">
        <f>VLOOKUP(D103,'MASTER POSITION'!$A:$B,2,FALSE)</f>
        <v>504404597099154961</v>
      </c>
      <c r="F103" s="2" t="str">
        <f t="shared" si="1"/>
        <v xml:space="preserve">INSERT INTO `hr_kpi_list_position` (`KPI_LIST_POSITION_ID`, `KPI_LIST_ID`, `POSITION_ID`) VALUES ('3202204170102', '20220417147', '504404597099154961'); </v>
      </c>
    </row>
    <row r="104" spans="1:6" ht="14.25" customHeight="1" x14ac:dyDescent="0.25">
      <c r="A104" s="2">
        <v>3202204170103</v>
      </c>
      <c r="B104" s="160" t="s">
        <v>1639</v>
      </c>
      <c r="C104" s="2">
        <f>VLOOKUP(B104,'KPI LIST'!$B:$C,2,FALSE)</f>
        <v>20220417442</v>
      </c>
      <c r="D104" s="159" t="s">
        <v>2206</v>
      </c>
      <c r="E104" s="1" t="str">
        <f>VLOOKUP(D104,'MASTER POSITION'!$A:$B,2,FALSE)</f>
        <v>504404597099154961</v>
      </c>
      <c r="F104" s="2" t="str">
        <f t="shared" si="1"/>
        <v xml:space="preserve">INSERT INTO `hr_kpi_list_position` (`KPI_LIST_POSITION_ID`, `KPI_LIST_ID`, `POSITION_ID`) VALUES ('3202204170103', '20220417442', '504404597099154961'); </v>
      </c>
    </row>
    <row r="105" spans="1:6" ht="14.25" customHeight="1" x14ac:dyDescent="0.25">
      <c r="A105" s="2">
        <v>3202204170104</v>
      </c>
      <c r="B105" s="95" t="s">
        <v>830</v>
      </c>
      <c r="C105" s="2">
        <f>VLOOKUP(B105,'KPI LIST'!$B:$C,2,FALSE)</f>
        <v>20220417002</v>
      </c>
      <c r="D105" s="159" t="s">
        <v>2206</v>
      </c>
      <c r="E105" s="1" t="str">
        <f>VLOOKUP(D105,'MASTER POSITION'!$A:$B,2,FALSE)</f>
        <v>504404597099154961</v>
      </c>
      <c r="F105" s="2" t="str">
        <f t="shared" si="1"/>
        <v xml:space="preserve">INSERT INTO `hr_kpi_list_position` (`KPI_LIST_POSITION_ID`, `KPI_LIST_ID`, `POSITION_ID`) VALUES ('3202204170104', '20220417002', '504404597099154961'); </v>
      </c>
    </row>
    <row r="106" spans="1:6" ht="14.25" customHeight="1" x14ac:dyDescent="0.25">
      <c r="A106" s="2">
        <v>3202204170105</v>
      </c>
      <c r="B106" s="161" t="s">
        <v>1222</v>
      </c>
      <c r="C106" s="2">
        <f>VLOOKUP(B106,'KPI LIST'!$B:$C,2,FALSE)</f>
        <v>20220417224</v>
      </c>
      <c r="D106" s="159" t="s">
        <v>2206</v>
      </c>
      <c r="E106" s="1" t="str">
        <f>VLOOKUP(D106,'MASTER POSITION'!$A:$B,2,FALSE)</f>
        <v>504404597099154961</v>
      </c>
      <c r="F106" s="2" t="str">
        <f t="shared" si="1"/>
        <v xml:space="preserve">INSERT INTO `hr_kpi_list_position` (`KPI_LIST_POSITION_ID`, `KPI_LIST_ID`, `POSITION_ID`) VALUES ('3202204170105', '20220417224', '504404597099154961'); </v>
      </c>
    </row>
    <row r="107" spans="1:6" ht="14.25" customHeight="1" x14ac:dyDescent="0.25">
      <c r="A107" s="2">
        <v>3202204170106</v>
      </c>
      <c r="B107" s="104" t="s">
        <v>1144</v>
      </c>
      <c r="C107" s="2">
        <f>VLOOKUP(B107,'KPI LIST'!$B:$C,2,FALSE)</f>
        <v>20220417183</v>
      </c>
      <c r="D107" s="159" t="s">
        <v>2206</v>
      </c>
      <c r="E107" s="1" t="str">
        <f>VLOOKUP(D107,'MASTER POSITION'!$A:$B,2,FALSE)</f>
        <v>504404597099154961</v>
      </c>
      <c r="F107" s="2" t="str">
        <f t="shared" si="1"/>
        <v xml:space="preserve">INSERT INTO `hr_kpi_list_position` (`KPI_LIST_POSITION_ID`, `KPI_LIST_ID`, `POSITION_ID`) VALUES ('3202204170106', '20220417183', '504404597099154961'); </v>
      </c>
    </row>
    <row r="108" spans="1:6" ht="14.25" customHeight="1" x14ac:dyDescent="0.25">
      <c r="A108" s="2">
        <v>3202204170107</v>
      </c>
      <c r="B108" s="105" t="s">
        <v>1122</v>
      </c>
      <c r="C108" s="2">
        <f>VLOOKUP(B108,'KPI LIST'!$B:$C,2,FALSE)</f>
        <v>20220417172</v>
      </c>
      <c r="D108" s="159" t="s">
        <v>2206</v>
      </c>
      <c r="E108" s="1" t="str">
        <f>VLOOKUP(D108,'MASTER POSITION'!$A:$B,2,FALSE)</f>
        <v>504404597099154961</v>
      </c>
      <c r="F108" s="2" t="str">
        <f t="shared" si="1"/>
        <v xml:space="preserve">INSERT INTO `hr_kpi_list_position` (`KPI_LIST_POSITION_ID`, `KPI_LIST_ID`, `POSITION_ID`) VALUES ('3202204170107', '20220417172', '504404597099154961'); </v>
      </c>
    </row>
    <row r="109" spans="1:6" ht="14.25" customHeight="1" x14ac:dyDescent="0.25">
      <c r="A109" s="2">
        <v>3202204170108</v>
      </c>
      <c r="B109" s="105" t="s">
        <v>1110</v>
      </c>
      <c r="C109" s="2">
        <f>VLOOKUP(B109,'KPI LIST'!$B:$C,2,FALSE)</f>
        <v>20220417166</v>
      </c>
      <c r="D109" s="159" t="s">
        <v>2206</v>
      </c>
      <c r="E109" s="1" t="str">
        <f>VLOOKUP(D109,'MASTER POSITION'!$A:$B,2,FALSE)</f>
        <v>504404597099154961</v>
      </c>
      <c r="F109" s="2" t="str">
        <f t="shared" si="1"/>
        <v xml:space="preserve">INSERT INTO `hr_kpi_list_position` (`KPI_LIST_POSITION_ID`, `KPI_LIST_ID`, `POSITION_ID`) VALUES ('3202204170108', '20220417166', '504404597099154961'); </v>
      </c>
    </row>
    <row r="110" spans="1:6" ht="14.25" customHeight="1" x14ac:dyDescent="0.25">
      <c r="A110" s="2">
        <v>3202204170109</v>
      </c>
      <c r="B110" s="88" t="s">
        <v>1238</v>
      </c>
      <c r="C110" s="2">
        <f>VLOOKUP(B110,'KPI LIST'!$B:$C,2,FALSE)</f>
        <v>20220417232</v>
      </c>
      <c r="D110" s="159" t="s">
        <v>2206</v>
      </c>
      <c r="E110" s="1" t="str">
        <f>VLOOKUP(D110,'MASTER POSITION'!$A:$B,2,FALSE)</f>
        <v>504404597099154961</v>
      </c>
      <c r="F110" s="2" t="str">
        <f t="shared" si="1"/>
        <v xml:space="preserve">INSERT INTO `hr_kpi_list_position` (`KPI_LIST_POSITION_ID`, `KPI_LIST_ID`, `POSITION_ID`) VALUES ('3202204170109', '20220417232', '504404597099154961'); </v>
      </c>
    </row>
    <row r="111" spans="1:6" ht="14.25" customHeight="1" x14ac:dyDescent="0.25">
      <c r="A111" s="2">
        <v>3202204170110</v>
      </c>
      <c r="B111" s="88" t="s">
        <v>2207</v>
      </c>
      <c r="C111" s="2">
        <f>VLOOKUP(B111,'KPI LIST'!$B:$C,2,FALSE)</f>
        <v>20220417174</v>
      </c>
      <c r="D111" s="159" t="s">
        <v>2206</v>
      </c>
      <c r="E111" s="1" t="str">
        <f>VLOOKUP(D111,'MASTER POSITION'!$A:$B,2,FALSE)</f>
        <v>504404597099154961</v>
      </c>
      <c r="F111" s="2" t="str">
        <f t="shared" si="1"/>
        <v xml:space="preserve">INSERT INTO `hr_kpi_list_position` (`KPI_LIST_POSITION_ID`, `KPI_LIST_ID`, `POSITION_ID`) VALUES ('3202204170110', '20220417174', '504404597099154961'); </v>
      </c>
    </row>
    <row r="112" spans="1:6" ht="14.25" customHeight="1" x14ac:dyDescent="0.25">
      <c r="A112" s="2">
        <v>3202204170111</v>
      </c>
      <c r="B112" s="99" t="s">
        <v>1166</v>
      </c>
      <c r="C112" s="2">
        <f>VLOOKUP(B112,'KPI LIST'!$B:$C,2,FALSE)</f>
        <v>20220417194</v>
      </c>
      <c r="D112" s="159" t="s">
        <v>2206</v>
      </c>
      <c r="E112" s="1" t="str">
        <f>VLOOKUP(D112,'MASTER POSITION'!$A:$B,2,FALSE)</f>
        <v>504404597099154961</v>
      </c>
      <c r="F112" s="2" t="str">
        <f t="shared" si="1"/>
        <v xml:space="preserve">INSERT INTO `hr_kpi_list_position` (`KPI_LIST_POSITION_ID`, `KPI_LIST_ID`, `POSITION_ID`) VALUES ('3202204170111', '20220417194', '504404597099154961'); </v>
      </c>
    </row>
    <row r="113" spans="1:6" ht="14.25" customHeight="1" x14ac:dyDescent="0.25">
      <c r="A113" s="2">
        <v>3202204170112</v>
      </c>
      <c r="B113" s="83" t="s">
        <v>2208</v>
      </c>
      <c r="C113" s="2">
        <f>VLOOKUP(B113,'KPI LIST'!$B:$C,2,FALSE)</f>
        <v>20220417037</v>
      </c>
      <c r="D113" s="159" t="s">
        <v>2209</v>
      </c>
      <c r="E113" s="1" t="str">
        <f>VLOOKUP(D113,'MASTER POSITION'!$A:$B,2,FALSE)</f>
        <v>504404609734863556</v>
      </c>
      <c r="F113" s="2" t="str">
        <f t="shared" si="1"/>
        <v xml:space="preserve">INSERT INTO `hr_kpi_list_position` (`KPI_LIST_POSITION_ID`, `KPI_LIST_ID`, `POSITION_ID`) VALUES ('3202204170112', '20220417037', '504404609734863556'); </v>
      </c>
    </row>
    <row r="114" spans="1:6" ht="14.25" customHeight="1" x14ac:dyDescent="0.25">
      <c r="A114" s="2">
        <v>3202204170113</v>
      </c>
      <c r="B114" s="161" t="s">
        <v>1222</v>
      </c>
      <c r="C114" s="2">
        <f>VLOOKUP(B114,'KPI LIST'!$B:$C,2,FALSE)</f>
        <v>20220417224</v>
      </c>
      <c r="D114" s="159" t="s">
        <v>2209</v>
      </c>
      <c r="E114" s="1" t="str">
        <f>VLOOKUP(D114,'MASTER POSITION'!$A:$B,2,FALSE)</f>
        <v>504404609734863556</v>
      </c>
      <c r="F114" s="2" t="str">
        <f t="shared" si="1"/>
        <v xml:space="preserve">INSERT INTO `hr_kpi_list_position` (`KPI_LIST_POSITION_ID`, `KPI_LIST_ID`, `POSITION_ID`) VALUES ('3202204170113', '20220417224', '504404609734863556'); </v>
      </c>
    </row>
    <row r="115" spans="1:6" ht="14.25" customHeight="1" x14ac:dyDescent="0.25">
      <c r="A115" s="2">
        <v>3202204170114</v>
      </c>
      <c r="B115" s="162" t="s">
        <v>1144</v>
      </c>
      <c r="C115" s="2">
        <f>VLOOKUP(B115,'KPI LIST'!$B:$C,2,FALSE)</f>
        <v>20220417183</v>
      </c>
      <c r="D115" s="159" t="s">
        <v>2209</v>
      </c>
      <c r="E115" s="1" t="str">
        <f>VLOOKUP(D115,'MASTER POSITION'!$A:$B,2,FALSE)</f>
        <v>504404609734863556</v>
      </c>
      <c r="F115" s="2" t="str">
        <f t="shared" si="1"/>
        <v xml:space="preserve">INSERT INTO `hr_kpi_list_position` (`KPI_LIST_POSITION_ID`, `KPI_LIST_ID`, `POSITION_ID`) VALUES ('3202204170114', '20220417183', '504404609734863556'); </v>
      </c>
    </row>
    <row r="116" spans="1:6" ht="14.25" customHeight="1" x14ac:dyDescent="0.25">
      <c r="A116" s="2">
        <v>3202204170115</v>
      </c>
      <c r="B116" s="163" t="s">
        <v>2210</v>
      </c>
      <c r="C116" s="2">
        <f>VLOOKUP(B116,'KPI LIST'!$B:$C,2,FALSE)</f>
        <v>20220417170</v>
      </c>
      <c r="D116" s="159" t="s">
        <v>2209</v>
      </c>
      <c r="E116" s="1" t="str">
        <f>VLOOKUP(D116,'MASTER POSITION'!$A:$B,2,FALSE)</f>
        <v>504404609734863556</v>
      </c>
      <c r="F116" s="2" t="str">
        <f t="shared" si="1"/>
        <v xml:space="preserve">INSERT INTO `hr_kpi_list_position` (`KPI_LIST_POSITION_ID`, `KPI_LIST_ID`, `POSITION_ID`) VALUES ('3202204170115', '20220417170', '504404609734863556'); </v>
      </c>
    </row>
    <row r="117" spans="1:6" ht="14.25" customHeight="1" x14ac:dyDescent="0.25">
      <c r="A117" s="2">
        <v>3202204170116</v>
      </c>
      <c r="B117" s="149" t="s">
        <v>1122</v>
      </c>
      <c r="C117" s="2">
        <f>VLOOKUP(B117,'KPI LIST'!$B:$C,2,FALSE)</f>
        <v>20220417172</v>
      </c>
      <c r="D117" s="159" t="s">
        <v>2209</v>
      </c>
      <c r="E117" s="1" t="str">
        <f>VLOOKUP(D117,'MASTER POSITION'!$A:$B,2,FALSE)</f>
        <v>504404609734863556</v>
      </c>
      <c r="F117" s="2" t="str">
        <f t="shared" si="1"/>
        <v xml:space="preserve">INSERT INTO `hr_kpi_list_position` (`KPI_LIST_POSITION_ID`, `KPI_LIST_ID`, `POSITION_ID`) VALUES ('3202204170116', '20220417172', '504404609734863556'); </v>
      </c>
    </row>
    <row r="118" spans="1:6" ht="14.25" customHeight="1" x14ac:dyDescent="0.25">
      <c r="A118" s="2">
        <v>3202204170117</v>
      </c>
      <c r="B118" s="83" t="s">
        <v>2211</v>
      </c>
      <c r="C118" s="2">
        <f>VLOOKUP(B118,'KPI LIST'!$B:$C,2,FALSE)</f>
        <v>20220417037</v>
      </c>
      <c r="D118" s="159" t="s">
        <v>2212</v>
      </c>
      <c r="E118" s="1" t="str">
        <f>VLOOKUP(D118,'MASTER POSITION'!$A:$B,2,FALSE)</f>
        <v>504404609735118568</v>
      </c>
      <c r="F118" s="2" t="str">
        <f t="shared" si="1"/>
        <v xml:space="preserve">INSERT INTO `hr_kpi_list_position` (`KPI_LIST_POSITION_ID`, `KPI_LIST_ID`, `POSITION_ID`) VALUES ('3202204170117', '20220417037', '504404609735118568'); </v>
      </c>
    </row>
    <row r="119" spans="1:6" ht="14.25" customHeight="1" x14ac:dyDescent="0.25">
      <c r="A119" s="2">
        <v>3202204170118</v>
      </c>
      <c r="B119" s="99" t="s">
        <v>2213</v>
      </c>
      <c r="C119" s="2">
        <f>VLOOKUP(B119,'KPI LIST'!$B:$C,2,FALSE)</f>
        <v>20220417170</v>
      </c>
      <c r="D119" s="159" t="s">
        <v>2212</v>
      </c>
      <c r="E119" s="1" t="str">
        <f>VLOOKUP(D119,'MASTER POSITION'!$A:$B,2,FALSE)</f>
        <v>504404609735118568</v>
      </c>
      <c r="F119" s="2" t="str">
        <f t="shared" si="1"/>
        <v xml:space="preserve">INSERT INTO `hr_kpi_list_position` (`KPI_LIST_POSITION_ID`, `KPI_LIST_ID`, `POSITION_ID`) VALUES ('3202204170118', '20220417170', '504404609735118568'); </v>
      </c>
    </row>
    <row r="120" spans="1:6" ht="14.25" customHeight="1" x14ac:dyDescent="0.25">
      <c r="A120" s="2">
        <v>3202204170119</v>
      </c>
      <c r="B120" s="104" t="s">
        <v>1144</v>
      </c>
      <c r="C120" s="2">
        <f>VLOOKUP(B120,'KPI LIST'!$B:$C,2,FALSE)</f>
        <v>20220417183</v>
      </c>
      <c r="D120" s="159" t="s">
        <v>2212</v>
      </c>
      <c r="E120" s="1" t="str">
        <f>VLOOKUP(D120,'MASTER POSITION'!$A:$B,2,FALSE)</f>
        <v>504404609735118568</v>
      </c>
      <c r="F120" s="2" t="str">
        <f t="shared" si="1"/>
        <v xml:space="preserve">INSERT INTO `hr_kpi_list_position` (`KPI_LIST_POSITION_ID`, `KPI_LIST_ID`, `POSITION_ID`) VALUES ('3202204170119', '20220417183', '504404609735118568'); </v>
      </c>
    </row>
    <row r="121" spans="1:6" ht="14.25" customHeight="1" x14ac:dyDescent="0.25">
      <c r="A121" s="2">
        <v>3202204170120</v>
      </c>
      <c r="B121" s="104" t="s">
        <v>1134</v>
      </c>
      <c r="C121" s="2">
        <f>VLOOKUP(B121,'KPI LIST'!$B:$C,2,FALSE)</f>
        <v>20220417178</v>
      </c>
      <c r="D121" s="159" t="s">
        <v>2212</v>
      </c>
      <c r="E121" s="1" t="str">
        <f>VLOOKUP(D121,'MASTER POSITION'!$A:$B,2,FALSE)</f>
        <v>504404609735118568</v>
      </c>
      <c r="F121" s="2" t="str">
        <f t="shared" si="1"/>
        <v xml:space="preserve">INSERT INTO `hr_kpi_list_position` (`KPI_LIST_POSITION_ID`, `KPI_LIST_ID`, `POSITION_ID`) VALUES ('3202204170120', '20220417178', '504404609735118568'); </v>
      </c>
    </row>
    <row r="122" spans="1:6" ht="14.25" customHeight="1" x14ac:dyDescent="0.25">
      <c r="A122" s="2">
        <v>3202204170121</v>
      </c>
      <c r="B122" s="105" t="s">
        <v>1122</v>
      </c>
      <c r="C122" s="2">
        <f>VLOOKUP(B122,'KPI LIST'!$B:$C,2,FALSE)</f>
        <v>20220417172</v>
      </c>
      <c r="D122" s="159" t="s">
        <v>2212</v>
      </c>
      <c r="E122" s="1" t="str">
        <f>VLOOKUP(D122,'MASTER POSITION'!$A:$B,2,FALSE)</f>
        <v>504404609735118568</v>
      </c>
      <c r="F122" s="2" t="str">
        <f t="shared" si="1"/>
        <v xml:space="preserve">INSERT INTO `hr_kpi_list_position` (`KPI_LIST_POSITION_ID`, `KPI_LIST_ID`, `POSITION_ID`) VALUES ('3202204170121', '20220417172', '504404609735118568'); </v>
      </c>
    </row>
    <row r="123" spans="1:6" ht="14.25" customHeight="1" x14ac:dyDescent="0.25">
      <c r="A123" s="2">
        <v>3202204170122</v>
      </c>
      <c r="B123" s="83" t="s">
        <v>2214</v>
      </c>
      <c r="C123" s="2">
        <f>VLOOKUP(B123,'KPI LIST'!$B:$C,2,FALSE)</f>
        <v>20220417037</v>
      </c>
      <c r="D123" s="159" t="s">
        <v>2215</v>
      </c>
      <c r="E123" s="1" t="str">
        <f>VLOOKUP(D123,'MASTER POSITION'!$A:$B,2,FALSE)</f>
        <v>504404609735315248</v>
      </c>
      <c r="F123" s="2" t="str">
        <f t="shared" si="1"/>
        <v xml:space="preserve">INSERT INTO `hr_kpi_list_position` (`KPI_LIST_POSITION_ID`, `KPI_LIST_ID`, `POSITION_ID`) VALUES ('3202204170122', '20220417037', '504404609735315248'); </v>
      </c>
    </row>
    <row r="124" spans="1:6" ht="14.25" customHeight="1" x14ac:dyDescent="0.25">
      <c r="A124" s="2">
        <v>3202204170123</v>
      </c>
      <c r="B124" s="161" t="s">
        <v>1222</v>
      </c>
      <c r="C124" s="2">
        <f>VLOOKUP(B124,'KPI LIST'!$B:$C,2,FALSE)</f>
        <v>20220417224</v>
      </c>
      <c r="D124" s="159" t="s">
        <v>2215</v>
      </c>
      <c r="E124" s="1" t="str">
        <f>VLOOKUP(D124,'MASTER POSITION'!$A:$B,2,FALSE)</f>
        <v>504404609735315248</v>
      </c>
      <c r="F124" s="2" t="str">
        <f t="shared" si="1"/>
        <v xml:space="preserve">INSERT INTO `hr_kpi_list_position` (`KPI_LIST_POSITION_ID`, `KPI_LIST_ID`, `POSITION_ID`) VALUES ('3202204170123', '20220417224', '504404609735315248'); </v>
      </c>
    </row>
    <row r="125" spans="1:6" ht="14.25" customHeight="1" x14ac:dyDescent="0.25">
      <c r="A125" s="2">
        <v>3202204170124</v>
      </c>
      <c r="B125" s="99" t="s">
        <v>1124</v>
      </c>
      <c r="C125" s="2">
        <f>VLOOKUP(B125,'KPI LIST'!$B:$C,2,FALSE)</f>
        <v>20220417173</v>
      </c>
      <c r="D125" s="159" t="s">
        <v>2215</v>
      </c>
      <c r="E125" s="1" t="str">
        <f>VLOOKUP(D125,'MASTER POSITION'!$A:$B,2,FALSE)</f>
        <v>504404609735315248</v>
      </c>
      <c r="F125" s="2" t="str">
        <f t="shared" si="1"/>
        <v xml:space="preserve">INSERT INTO `hr_kpi_list_position` (`KPI_LIST_POSITION_ID`, `KPI_LIST_ID`, `POSITION_ID`) VALUES ('3202204170124', '20220417173', '504404609735315248'); </v>
      </c>
    </row>
    <row r="126" spans="1:6" ht="14.25" customHeight="1" x14ac:dyDescent="0.25">
      <c r="A126" s="2">
        <v>3202204170125</v>
      </c>
      <c r="B126" s="99" t="s">
        <v>1211</v>
      </c>
      <c r="C126" s="2">
        <f>VLOOKUP(B126,'KPI LIST'!$B:$C,2,FALSE)</f>
        <v>20220417218</v>
      </c>
      <c r="D126" s="159" t="s">
        <v>2215</v>
      </c>
      <c r="E126" s="1" t="str">
        <f>VLOOKUP(D126,'MASTER POSITION'!$A:$B,2,FALSE)</f>
        <v>504404609735315248</v>
      </c>
      <c r="F126" s="2" t="str">
        <f t="shared" si="1"/>
        <v xml:space="preserve">INSERT INTO `hr_kpi_list_position` (`KPI_LIST_POSITION_ID`, `KPI_LIST_ID`, `POSITION_ID`) VALUES ('3202204170125', '20220417218', '504404609735315248'); </v>
      </c>
    </row>
    <row r="127" spans="1:6" ht="14.25" customHeight="1" x14ac:dyDescent="0.25">
      <c r="A127" s="2">
        <v>3202204170126</v>
      </c>
      <c r="B127" s="99" t="s">
        <v>1241</v>
      </c>
      <c r="C127" s="2">
        <f>VLOOKUP(B127,'KPI LIST'!$B:$C,2,FALSE)</f>
        <v>20220417234</v>
      </c>
      <c r="D127" s="159" t="s">
        <v>2215</v>
      </c>
      <c r="E127" s="1" t="str">
        <f>VLOOKUP(D127,'MASTER POSITION'!$A:$B,2,FALSE)</f>
        <v>504404609735315248</v>
      </c>
      <c r="F127" s="2" t="str">
        <f t="shared" si="1"/>
        <v xml:space="preserve">INSERT INTO `hr_kpi_list_position` (`KPI_LIST_POSITION_ID`, `KPI_LIST_ID`, `POSITION_ID`) VALUES ('3202204170126', '20220417234', '504404609735315248'); </v>
      </c>
    </row>
    <row r="128" spans="1:6" ht="14.25" customHeight="1" x14ac:dyDescent="0.25">
      <c r="A128" s="2">
        <v>3202204170127</v>
      </c>
      <c r="B128" s="97" t="s">
        <v>2216</v>
      </c>
      <c r="C128" s="2">
        <f>VLOOKUP(B128,'KPI LIST'!$B:$C,2,FALSE)</f>
        <v>20220417037</v>
      </c>
      <c r="D128" s="159" t="s">
        <v>2217</v>
      </c>
      <c r="E128" s="1" t="str">
        <f>VLOOKUP(D128,'MASTER POSITION'!$A:$B,2,FALSE)</f>
        <v>504404609735462531</v>
      </c>
      <c r="F128" s="2" t="str">
        <f t="shared" si="1"/>
        <v xml:space="preserve">INSERT INTO `hr_kpi_list_position` (`KPI_LIST_POSITION_ID`, `KPI_LIST_ID`, `POSITION_ID`) VALUES ('3202204170127', '20220417037', '504404609735462531'); </v>
      </c>
    </row>
    <row r="129" spans="1:6" ht="14.25" customHeight="1" x14ac:dyDescent="0.25">
      <c r="A129" s="2">
        <v>3202204170128</v>
      </c>
      <c r="B129" s="99" t="s">
        <v>2218</v>
      </c>
      <c r="C129" s="2">
        <f>VLOOKUP(B129,'KPI LIST'!$B:$C,2,FALSE)</f>
        <v>20220417174</v>
      </c>
      <c r="D129" s="159" t="s">
        <v>2217</v>
      </c>
      <c r="E129" s="1" t="str">
        <f>VLOOKUP(D129,'MASTER POSITION'!$A:$B,2,FALSE)</f>
        <v>504404609735462531</v>
      </c>
      <c r="F129" s="2" t="str">
        <f t="shared" si="1"/>
        <v xml:space="preserve">INSERT INTO `hr_kpi_list_position` (`KPI_LIST_POSITION_ID`, `KPI_LIST_ID`, `POSITION_ID`) VALUES ('3202204170128', '20220417174', '504404609735462531'); </v>
      </c>
    </row>
    <row r="130" spans="1:6" ht="14.25" customHeight="1" x14ac:dyDescent="0.25">
      <c r="A130" s="2">
        <v>3202204170129</v>
      </c>
      <c r="B130" s="97" t="s">
        <v>1148</v>
      </c>
      <c r="C130" s="2">
        <f>VLOOKUP(B130,'KPI LIST'!$B:$C,2,FALSE)</f>
        <v>20220417185</v>
      </c>
      <c r="D130" s="159" t="s">
        <v>2217</v>
      </c>
      <c r="E130" s="1" t="str">
        <f>VLOOKUP(D130,'MASTER POSITION'!$A:$B,2,FALSE)</f>
        <v>504404609735462531</v>
      </c>
      <c r="F130" s="2" t="str">
        <f t="shared" si="1"/>
        <v xml:space="preserve">INSERT INTO `hr_kpi_list_position` (`KPI_LIST_POSITION_ID`, `KPI_LIST_ID`, `POSITION_ID`) VALUES ('3202204170129', '20220417185', '504404609735462531'); </v>
      </c>
    </row>
    <row r="131" spans="1:6" ht="14.25" customHeight="1" x14ac:dyDescent="0.25">
      <c r="A131" s="2">
        <v>3202204170130</v>
      </c>
      <c r="B131" s="97" t="s">
        <v>1130</v>
      </c>
      <c r="C131" s="2">
        <f>VLOOKUP(B131,'KPI LIST'!$B:$C,2,FALSE)</f>
        <v>20220417176</v>
      </c>
      <c r="D131" s="159" t="s">
        <v>2217</v>
      </c>
      <c r="E131" s="1" t="str">
        <f>VLOOKUP(D131,'MASTER POSITION'!$A:$B,2,FALSE)</f>
        <v>504404609735462531</v>
      </c>
      <c r="F131" s="2" t="str">
        <f t="shared" ref="F131:F194" si="2">"INSERT INTO `hr_kpi_list_position` (`KPI_LIST_POSITION_ID`, `KPI_LIST_ID`, `POSITION_ID`) VALUES ('"&amp;A131&amp;"', '"&amp;C131&amp;"', '"&amp;E131&amp;"'); "</f>
        <v xml:space="preserve">INSERT INTO `hr_kpi_list_position` (`KPI_LIST_POSITION_ID`, `KPI_LIST_ID`, `POSITION_ID`) VALUES ('3202204170130', '20220417176', '504404609735462531'); </v>
      </c>
    </row>
    <row r="132" spans="1:6" ht="14.25" customHeight="1" x14ac:dyDescent="0.25">
      <c r="A132" s="2">
        <v>3202204170131</v>
      </c>
      <c r="B132" s="99" t="s">
        <v>1166</v>
      </c>
      <c r="C132" s="2">
        <f>VLOOKUP(B132,'KPI LIST'!$B:$C,2,FALSE)</f>
        <v>20220417194</v>
      </c>
      <c r="D132" s="159" t="s">
        <v>2217</v>
      </c>
      <c r="E132" s="1" t="str">
        <f>VLOOKUP(D132,'MASTER POSITION'!$A:$B,2,FALSE)</f>
        <v>504404609735462531</v>
      </c>
      <c r="F132" s="2" t="str">
        <f t="shared" si="2"/>
        <v xml:space="preserve">INSERT INTO `hr_kpi_list_position` (`KPI_LIST_POSITION_ID`, `KPI_LIST_ID`, `POSITION_ID`) VALUES ('3202204170131', '20220417194', '504404609735462531'); </v>
      </c>
    </row>
    <row r="133" spans="1:6" ht="14.25" customHeight="1" x14ac:dyDescent="0.25">
      <c r="A133" s="2">
        <v>3202204170132</v>
      </c>
      <c r="B133" s="97" t="s">
        <v>2219</v>
      </c>
      <c r="C133" s="2">
        <f>VLOOKUP(B133,'KPI LIST'!$B:$C,2,FALSE)</f>
        <v>20220417037</v>
      </c>
      <c r="D133" s="159" t="s">
        <v>2220</v>
      </c>
      <c r="E133" s="1" t="str">
        <f>VLOOKUP(D133,'MASTER POSITION'!$A:$B,2,FALSE)</f>
        <v>504404609735621157</v>
      </c>
      <c r="F133" s="2" t="str">
        <f t="shared" si="2"/>
        <v xml:space="preserve">INSERT INTO `hr_kpi_list_position` (`KPI_LIST_POSITION_ID`, `KPI_LIST_ID`, `POSITION_ID`) VALUES ('3202204170132', '20220417037', '504404609735621157'); </v>
      </c>
    </row>
    <row r="134" spans="1:6" ht="14.25" customHeight="1" x14ac:dyDescent="0.25">
      <c r="A134" s="2">
        <v>3202204170133</v>
      </c>
      <c r="B134" s="88" t="s">
        <v>2221</v>
      </c>
      <c r="C134" s="2">
        <f>VLOOKUP(B134,'KPI LIST'!$B:$C,2,FALSE)</f>
        <v>20220417175</v>
      </c>
      <c r="D134" s="159" t="s">
        <v>2220</v>
      </c>
      <c r="E134" s="1" t="str">
        <f>VLOOKUP(D134,'MASTER POSITION'!$A:$B,2,FALSE)</f>
        <v>504404609735621157</v>
      </c>
      <c r="F134" s="2" t="str">
        <f t="shared" si="2"/>
        <v xml:space="preserve">INSERT INTO `hr_kpi_list_position` (`KPI_LIST_POSITION_ID`, `KPI_LIST_ID`, `POSITION_ID`) VALUES ('3202204170133', '20220417175', '504404609735621157'); </v>
      </c>
    </row>
    <row r="135" spans="1:6" ht="14.25" customHeight="1" x14ac:dyDescent="0.25">
      <c r="A135" s="2">
        <v>3202204170134</v>
      </c>
      <c r="B135" s="164" t="s">
        <v>1150</v>
      </c>
      <c r="C135" s="2">
        <f>VLOOKUP(B135,'KPI LIST'!$B:$C,2,FALSE)</f>
        <v>20220417186</v>
      </c>
      <c r="D135" s="159" t="s">
        <v>2220</v>
      </c>
      <c r="E135" s="1" t="str">
        <f>VLOOKUP(D135,'MASTER POSITION'!$A:$B,2,FALSE)</f>
        <v>504404609735621157</v>
      </c>
      <c r="F135" s="2" t="str">
        <f t="shared" si="2"/>
        <v xml:space="preserve">INSERT INTO `hr_kpi_list_position` (`KPI_LIST_POSITION_ID`, `KPI_LIST_ID`, `POSITION_ID`) VALUES ('3202204170134', '20220417186', '504404609735621157'); </v>
      </c>
    </row>
    <row r="136" spans="1:6" ht="14.25" customHeight="1" x14ac:dyDescent="0.25">
      <c r="A136" s="2">
        <v>3202204170135</v>
      </c>
      <c r="B136" s="78" t="s">
        <v>1209</v>
      </c>
      <c r="C136" s="2">
        <f>VLOOKUP(B136,'KPI LIST'!$B:$C,2,FALSE)</f>
        <v>20220417217</v>
      </c>
      <c r="D136" s="159" t="s">
        <v>2220</v>
      </c>
      <c r="E136" s="1" t="str">
        <f>VLOOKUP(D136,'MASTER POSITION'!$A:$B,2,FALSE)</f>
        <v>504404609735621157</v>
      </c>
      <c r="F136" s="2" t="str">
        <f t="shared" si="2"/>
        <v xml:space="preserve">INSERT INTO `hr_kpi_list_position` (`KPI_LIST_POSITION_ID`, `KPI_LIST_ID`, `POSITION_ID`) VALUES ('3202204170135', '20220417217', '504404609735621157'); </v>
      </c>
    </row>
    <row r="137" spans="1:6" ht="14.25" customHeight="1" x14ac:dyDescent="0.25">
      <c r="A137" s="2">
        <v>3202204170136</v>
      </c>
      <c r="B137" s="83" t="s">
        <v>2222</v>
      </c>
      <c r="C137" s="2">
        <f>VLOOKUP(B137,'KPI LIST'!$B:$C,2,FALSE)</f>
        <v>20220417037</v>
      </c>
      <c r="D137" s="159" t="s">
        <v>2223</v>
      </c>
      <c r="E137" s="1" t="str">
        <f>VLOOKUP(D137,'MASTER POSITION'!$A:$B,2,FALSE)</f>
        <v>504404609735797471</v>
      </c>
      <c r="F137" s="2" t="str">
        <f t="shared" si="2"/>
        <v xml:space="preserve">INSERT INTO `hr_kpi_list_position` (`KPI_LIST_POSITION_ID`, `KPI_LIST_ID`, `POSITION_ID`) VALUES ('3202204170136', '20220417037', '504404609735797471'); </v>
      </c>
    </row>
    <row r="138" spans="1:6" ht="14.25" customHeight="1" x14ac:dyDescent="0.25">
      <c r="A138" s="2">
        <v>3202204170137</v>
      </c>
      <c r="B138" s="99" t="s">
        <v>1130</v>
      </c>
      <c r="C138" s="2">
        <f>VLOOKUP(B138,'KPI LIST'!$B:$C,2,FALSE)</f>
        <v>20220417176</v>
      </c>
      <c r="D138" s="159" t="s">
        <v>2223</v>
      </c>
      <c r="E138" s="1" t="str">
        <f>VLOOKUP(D138,'MASTER POSITION'!$A:$B,2,FALSE)</f>
        <v>504404609735797471</v>
      </c>
      <c r="F138" s="2" t="str">
        <f t="shared" si="2"/>
        <v xml:space="preserve">INSERT INTO `hr_kpi_list_position` (`KPI_LIST_POSITION_ID`, `KPI_LIST_ID`, `POSITION_ID`) VALUES ('3202204170137', '20220417176', '504404609735797471'); </v>
      </c>
    </row>
    <row r="139" spans="1:6" ht="14.25" customHeight="1" x14ac:dyDescent="0.25">
      <c r="A139" s="2">
        <v>3202204170138</v>
      </c>
      <c r="B139" s="99" t="s">
        <v>1168</v>
      </c>
      <c r="C139" s="2">
        <f>VLOOKUP(B139,'KPI LIST'!$B:$C,2,FALSE)</f>
        <v>20220417195</v>
      </c>
      <c r="D139" s="159" t="s">
        <v>2223</v>
      </c>
      <c r="E139" s="1" t="str">
        <f>VLOOKUP(D139,'MASTER POSITION'!$A:$B,2,FALSE)</f>
        <v>504404609735797471</v>
      </c>
      <c r="F139" s="2" t="str">
        <f t="shared" si="2"/>
        <v xml:space="preserve">INSERT INTO `hr_kpi_list_position` (`KPI_LIST_POSITION_ID`, `KPI_LIST_ID`, `POSITION_ID`) VALUES ('3202204170138', '20220417195', '504404609735797471'); </v>
      </c>
    </row>
    <row r="140" spans="1:6" ht="14.25" customHeight="1" x14ac:dyDescent="0.25">
      <c r="A140" s="2">
        <v>3202204170139</v>
      </c>
      <c r="B140" s="83" t="s">
        <v>2224</v>
      </c>
      <c r="C140" s="2">
        <f>VLOOKUP(B140,'KPI LIST'!$B:$C,2,FALSE)</f>
        <v>20220417037</v>
      </c>
      <c r="D140" s="159" t="s">
        <v>2225</v>
      </c>
      <c r="E140" s="1" t="str">
        <f>VLOOKUP(D140,'MASTER POSITION'!$A:$B,2,FALSE)</f>
        <v>504404600143722317</v>
      </c>
      <c r="F140" s="2" t="str">
        <f t="shared" si="2"/>
        <v xml:space="preserve">INSERT INTO `hr_kpi_list_position` (`KPI_LIST_POSITION_ID`, `KPI_LIST_ID`, `POSITION_ID`) VALUES ('3202204170139', '20220417037', '504404600143722317'); </v>
      </c>
    </row>
    <row r="141" spans="1:6" ht="14.25" customHeight="1" x14ac:dyDescent="0.25">
      <c r="A141" s="2">
        <v>3202204170140</v>
      </c>
      <c r="B141" s="99" t="s">
        <v>1110</v>
      </c>
      <c r="C141" s="2">
        <f>VLOOKUP(B141,'KPI LIST'!$B:$C,2,FALSE)</f>
        <v>20220417166</v>
      </c>
      <c r="D141" s="159" t="s">
        <v>2225</v>
      </c>
      <c r="E141" s="1" t="str">
        <f>VLOOKUP(D141,'MASTER POSITION'!$A:$B,2,FALSE)</f>
        <v>504404600143722317</v>
      </c>
      <c r="F141" s="2" t="str">
        <f t="shared" si="2"/>
        <v xml:space="preserve">INSERT INTO `hr_kpi_list_position` (`KPI_LIST_POSITION_ID`, `KPI_LIST_ID`, `POSITION_ID`) VALUES ('3202204170140', '20220417166', '504404600143722317'); </v>
      </c>
    </row>
    <row r="142" spans="1:6" ht="14.25" customHeight="1" x14ac:dyDescent="0.25">
      <c r="A142" s="2">
        <v>3202204170141</v>
      </c>
      <c r="B142" s="99" t="s">
        <v>1156</v>
      </c>
      <c r="C142" s="2">
        <f>VLOOKUP(B142,'KPI LIST'!$B:$C,2,FALSE)</f>
        <v>20220417189</v>
      </c>
      <c r="D142" s="159" t="s">
        <v>2225</v>
      </c>
      <c r="E142" s="1" t="str">
        <f>VLOOKUP(D142,'MASTER POSITION'!$A:$B,2,FALSE)</f>
        <v>504404600143722317</v>
      </c>
      <c r="F142" s="2" t="str">
        <f t="shared" si="2"/>
        <v xml:space="preserve">INSERT INTO `hr_kpi_list_position` (`KPI_LIST_POSITION_ID`, `KPI_LIST_ID`, `POSITION_ID`) VALUES ('3202204170141', '20220417189', '504404600143722317'); </v>
      </c>
    </row>
    <row r="143" spans="1:6" ht="14.25" customHeight="1" x14ac:dyDescent="0.25">
      <c r="A143" s="2">
        <v>3202204170142</v>
      </c>
      <c r="B143" s="99" t="s">
        <v>1154</v>
      </c>
      <c r="C143" s="2">
        <f>VLOOKUP(B143,'KPI LIST'!$B:$C,2,FALSE)</f>
        <v>20220417188</v>
      </c>
      <c r="D143" s="159" t="s">
        <v>2225</v>
      </c>
      <c r="E143" s="1" t="str">
        <f>VLOOKUP(D143,'MASTER POSITION'!$A:$B,2,FALSE)</f>
        <v>504404600143722317</v>
      </c>
      <c r="F143" s="2" t="str">
        <f t="shared" si="2"/>
        <v xml:space="preserve">INSERT INTO `hr_kpi_list_position` (`KPI_LIST_POSITION_ID`, `KPI_LIST_ID`, `POSITION_ID`) VALUES ('3202204170142', '20220417188', '504404600143722317'); </v>
      </c>
    </row>
    <row r="144" spans="1:6" ht="14.25" customHeight="1" x14ac:dyDescent="0.25">
      <c r="A144" s="2">
        <v>3202204170143</v>
      </c>
      <c r="B144" s="99" t="s">
        <v>1226</v>
      </c>
      <c r="C144" s="2">
        <f>VLOOKUP(B144,'KPI LIST'!$B:$C,2,FALSE)</f>
        <v>20220417226</v>
      </c>
      <c r="D144" s="159" t="s">
        <v>2225</v>
      </c>
      <c r="E144" s="1" t="str">
        <f>VLOOKUP(D144,'MASTER POSITION'!$A:$B,2,FALSE)</f>
        <v>504404600143722317</v>
      </c>
      <c r="F144" s="2" t="str">
        <f t="shared" si="2"/>
        <v xml:space="preserve">INSERT INTO `hr_kpi_list_position` (`KPI_LIST_POSITION_ID`, `KPI_LIST_ID`, `POSITION_ID`) VALUES ('3202204170143', '20220417226', '504404600143722317'); </v>
      </c>
    </row>
    <row r="145" spans="1:6" ht="14.25" customHeight="1" x14ac:dyDescent="0.25">
      <c r="A145" s="2">
        <v>3202204170144</v>
      </c>
      <c r="B145" s="165" t="s">
        <v>2226</v>
      </c>
      <c r="C145" s="2">
        <f>VLOOKUP(B145,'KPI LIST'!$B:$C,2,FALSE)</f>
        <v>20220417037</v>
      </c>
      <c r="D145" s="159" t="s">
        <v>2227</v>
      </c>
      <c r="E145" s="1" t="str">
        <f>VLOOKUP(D145,'MASTER POSITION'!$A:$B,2,FALSE)</f>
        <v>504404609736163644</v>
      </c>
      <c r="F145" s="2" t="str">
        <f t="shared" si="2"/>
        <v xml:space="preserve">INSERT INTO `hr_kpi_list_position` (`KPI_LIST_POSITION_ID`, `KPI_LIST_ID`, `POSITION_ID`) VALUES ('3202204170144', '20220417037', '504404609736163644'); </v>
      </c>
    </row>
    <row r="146" spans="1:6" ht="14.25" customHeight="1" x14ac:dyDescent="0.25">
      <c r="A146" s="2">
        <v>3202204170145</v>
      </c>
      <c r="B146" s="88" t="s">
        <v>1238</v>
      </c>
      <c r="C146" s="2">
        <f>VLOOKUP(B146,'KPI LIST'!$B:$C,2,FALSE)</f>
        <v>20220417232</v>
      </c>
      <c r="D146" s="159" t="s">
        <v>2227</v>
      </c>
      <c r="E146" s="1" t="str">
        <f>VLOOKUP(D146,'MASTER POSITION'!$A:$B,2,FALSE)</f>
        <v>504404609736163644</v>
      </c>
      <c r="F146" s="2" t="str">
        <f t="shared" si="2"/>
        <v xml:space="preserve">INSERT INTO `hr_kpi_list_position` (`KPI_LIST_POSITION_ID`, `KPI_LIST_ID`, `POSITION_ID`) VALUES ('3202204170145', '20220417232', '504404609736163644'); </v>
      </c>
    </row>
    <row r="147" spans="1:6" ht="14.25" customHeight="1" x14ac:dyDescent="0.25">
      <c r="A147" s="2">
        <v>3202204170146</v>
      </c>
      <c r="B147" s="166" t="s">
        <v>1154</v>
      </c>
      <c r="C147" s="2">
        <f>VLOOKUP(B147,'KPI LIST'!$B:$C,2,FALSE)</f>
        <v>20220417188</v>
      </c>
      <c r="D147" s="159" t="s">
        <v>2227</v>
      </c>
      <c r="E147" s="1" t="str">
        <f>VLOOKUP(D147,'MASTER POSITION'!$A:$B,2,FALSE)</f>
        <v>504404609736163644</v>
      </c>
      <c r="F147" s="2" t="str">
        <f t="shared" si="2"/>
        <v xml:space="preserve">INSERT INTO `hr_kpi_list_position` (`KPI_LIST_POSITION_ID`, `KPI_LIST_ID`, `POSITION_ID`) VALUES ('3202204170146', '20220417188', '504404609736163644'); </v>
      </c>
    </row>
    <row r="148" spans="1:6" ht="14.25" customHeight="1" x14ac:dyDescent="0.25">
      <c r="A148" s="2">
        <v>3202204170147</v>
      </c>
      <c r="B148" s="58" t="s">
        <v>1226</v>
      </c>
      <c r="C148" s="2">
        <f>VLOOKUP(B148,'KPI LIST'!$B:$C,2,FALSE)</f>
        <v>20220417226</v>
      </c>
      <c r="D148" s="159" t="s">
        <v>2227</v>
      </c>
      <c r="E148" s="1" t="str">
        <f>VLOOKUP(D148,'MASTER POSITION'!$A:$B,2,FALSE)</f>
        <v>504404609736163644</v>
      </c>
      <c r="F148" s="2" t="str">
        <f t="shared" si="2"/>
        <v xml:space="preserve">INSERT INTO `hr_kpi_list_position` (`KPI_LIST_POSITION_ID`, `KPI_LIST_ID`, `POSITION_ID`) VALUES ('3202204170147', '20220417226', '504404609736163644'); </v>
      </c>
    </row>
    <row r="149" spans="1:6" ht="14.25" customHeight="1" x14ac:dyDescent="0.25">
      <c r="A149" s="2">
        <v>3202204170148</v>
      </c>
      <c r="B149" s="83" t="s">
        <v>2228</v>
      </c>
      <c r="C149" s="2">
        <f>VLOOKUP(B149,'KPI LIST'!$B:$C,2,FALSE)</f>
        <v>20220417037</v>
      </c>
      <c r="D149" s="159" t="s">
        <v>2229</v>
      </c>
      <c r="E149" s="1" t="str">
        <f>VLOOKUP(D149,'MASTER POSITION'!$A:$B,2,FALSE)</f>
        <v>504404609736348320</v>
      </c>
      <c r="F149" s="2" t="str">
        <f t="shared" si="2"/>
        <v xml:space="preserve">INSERT INTO `hr_kpi_list_position` (`KPI_LIST_POSITION_ID`, `KPI_LIST_ID`, `POSITION_ID`) VALUES ('3202204170148', '20220417037', '504404609736348320'); </v>
      </c>
    </row>
    <row r="150" spans="1:6" ht="14.25" customHeight="1" x14ac:dyDescent="0.25">
      <c r="A150" s="2">
        <v>3202204170149</v>
      </c>
      <c r="B150" s="105" t="s">
        <v>1112</v>
      </c>
      <c r="C150" s="2">
        <f>VLOOKUP(B150,'KPI LIST'!$B:$C,2,FALSE)</f>
        <v>20220417167</v>
      </c>
      <c r="D150" s="159" t="s">
        <v>2229</v>
      </c>
      <c r="E150" s="1" t="str">
        <f>VLOOKUP(D150,'MASTER POSITION'!$A:$B,2,FALSE)</f>
        <v>504404609736348320</v>
      </c>
      <c r="F150" s="2" t="str">
        <f t="shared" si="2"/>
        <v xml:space="preserve">INSERT INTO `hr_kpi_list_position` (`KPI_LIST_POSITION_ID`, `KPI_LIST_ID`, `POSITION_ID`) VALUES ('3202204170149', '20220417167', '504404609736348320'); </v>
      </c>
    </row>
    <row r="151" spans="1:6" ht="14.25" customHeight="1" x14ac:dyDescent="0.25">
      <c r="A151" s="2">
        <v>3202204170150</v>
      </c>
      <c r="B151" s="134" t="s">
        <v>1170</v>
      </c>
      <c r="C151" s="2">
        <f>VLOOKUP(B151,'KPI LIST'!$B:$C,2,FALSE)</f>
        <v>20220417196</v>
      </c>
      <c r="D151" s="159" t="s">
        <v>2229</v>
      </c>
      <c r="E151" s="1" t="str">
        <f>VLOOKUP(D151,'MASTER POSITION'!$A:$B,2,FALSE)</f>
        <v>504404609736348320</v>
      </c>
      <c r="F151" s="2" t="str">
        <f t="shared" si="2"/>
        <v xml:space="preserve">INSERT INTO `hr_kpi_list_position` (`KPI_LIST_POSITION_ID`, `KPI_LIST_ID`, `POSITION_ID`) VALUES ('3202204170150', '20220417196', '504404609736348320'); </v>
      </c>
    </row>
    <row r="152" spans="1:6" ht="14.25" customHeight="1" x14ac:dyDescent="0.25">
      <c r="A152" s="2">
        <v>3202204170151</v>
      </c>
      <c r="B152" s="166" t="s">
        <v>1152</v>
      </c>
      <c r="C152" s="2">
        <f>VLOOKUP(B152,'KPI LIST'!$B:$C,2,FALSE)</f>
        <v>20220417187</v>
      </c>
      <c r="D152" s="159" t="s">
        <v>2229</v>
      </c>
      <c r="E152" s="1" t="str">
        <f>VLOOKUP(D152,'MASTER POSITION'!$A:$B,2,FALSE)</f>
        <v>504404609736348320</v>
      </c>
      <c r="F152" s="2" t="str">
        <f t="shared" si="2"/>
        <v xml:space="preserve">INSERT INTO `hr_kpi_list_position` (`KPI_LIST_POSITION_ID`, `KPI_LIST_ID`, `POSITION_ID`) VALUES ('3202204170151', '20220417187', '504404609736348320'); </v>
      </c>
    </row>
    <row r="153" spans="1:6" ht="14.25" customHeight="1" x14ac:dyDescent="0.25">
      <c r="A153" s="2">
        <v>3202204170152</v>
      </c>
      <c r="B153" s="83" t="s">
        <v>2230</v>
      </c>
      <c r="C153" s="2">
        <f>VLOOKUP(B153,'KPI LIST'!$B:$C,2,FALSE)</f>
        <v>20220417037</v>
      </c>
      <c r="D153" s="159" t="s">
        <v>2231</v>
      </c>
      <c r="E153" s="1" t="str">
        <f>VLOOKUP(D153,'MASTER POSITION'!$A:$B,2,FALSE)</f>
        <v>504404609736510478</v>
      </c>
      <c r="F153" s="2" t="str">
        <f t="shared" si="2"/>
        <v xml:space="preserve">INSERT INTO `hr_kpi_list_position` (`KPI_LIST_POSITION_ID`, `KPI_LIST_ID`, `POSITION_ID`) VALUES ('3202204170152', '20220417037', '504404609736510478'); </v>
      </c>
    </row>
    <row r="154" spans="1:6" ht="14.25" customHeight="1" x14ac:dyDescent="0.25">
      <c r="A154" s="2">
        <v>3202204170153</v>
      </c>
      <c r="B154" s="161" t="s">
        <v>1222</v>
      </c>
      <c r="C154" s="2">
        <f>VLOOKUP(B154,'KPI LIST'!$B:$C,2,FALSE)</f>
        <v>20220417224</v>
      </c>
      <c r="D154" s="159" t="s">
        <v>2231</v>
      </c>
      <c r="E154" s="1" t="str">
        <f>VLOOKUP(D154,'MASTER POSITION'!$A:$B,2,FALSE)</f>
        <v>504404609736510478</v>
      </c>
      <c r="F154" s="2" t="str">
        <f t="shared" si="2"/>
        <v xml:space="preserve">INSERT INTO `hr_kpi_list_position` (`KPI_LIST_POSITION_ID`, `KPI_LIST_ID`, `POSITION_ID`) VALUES ('3202204170153', '20220417224', '504404609736510478'); </v>
      </c>
    </row>
    <row r="155" spans="1:6" ht="14.25" customHeight="1" x14ac:dyDescent="0.25">
      <c r="A155" s="2">
        <v>3202204170154</v>
      </c>
      <c r="B155" s="104" t="s">
        <v>1144</v>
      </c>
      <c r="C155" s="2">
        <f>VLOOKUP(B155,'KPI LIST'!$B:$C,2,FALSE)</f>
        <v>20220417183</v>
      </c>
      <c r="D155" s="159" t="s">
        <v>2231</v>
      </c>
      <c r="E155" s="1" t="str">
        <f>VLOOKUP(D155,'MASTER POSITION'!$A:$B,2,FALSE)</f>
        <v>504404609736510478</v>
      </c>
      <c r="F155" s="2" t="str">
        <f t="shared" si="2"/>
        <v xml:space="preserve">INSERT INTO `hr_kpi_list_position` (`KPI_LIST_POSITION_ID`, `KPI_LIST_ID`, `POSITION_ID`) VALUES ('3202204170154', '20220417183', '504404609736510478'); </v>
      </c>
    </row>
    <row r="156" spans="1:6" ht="14.25" customHeight="1" x14ac:dyDescent="0.25">
      <c r="A156" s="2">
        <v>3202204170155</v>
      </c>
      <c r="B156" s="105" t="s">
        <v>1122</v>
      </c>
      <c r="C156" s="2">
        <f>VLOOKUP(B156,'KPI LIST'!$B:$C,2,FALSE)</f>
        <v>20220417172</v>
      </c>
      <c r="D156" s="159" t="s">
        <v>2231</v>
      </c>
      <c r="E156" s="1" t="str">
        <f>VLOOKUP(D156,'MASTER POSITION'!$A:$B,2,FALSE)</f>
        <v>504404609736510478</v>
      </c>
      <c r="F156" s="2" t="str">
        <f t="shared" si="2"/>
        <v xml:space="preserve">INSERT INTO `hr_kpi_list_position` (`KPI_LIST_POSITION_ID`, `KPI_LIST_ID`, `POSITION_ID`) VALUES ('3202204170155', '20220417172', '504404609736510478'); </v>
      </c>
    </row>
    <row r="157" spans="1:6" ht="14.25" customHeight="1" x14ac:dyDescent="0.25">
      <c r="A157" s="2">
        <v>3202204170156</v>
      </c>
      <c r="B157" s="83" t="s">
        <v>2232</v>
      </c>
      <c r="C157" s="2">
        <f>VLOOKUP(B157,'KPI LIST'!$B:$C,2,FALSE)</f>
        <v>20220417037</v>
      </c>
      <c r="D157" s="159" t="s">
        <v>2233</v>
      </c>
      <c r="E157" s="1" t="str">
        <f>VLOOKUP(D157,'MASTER POSITION'!$A:$B,2,FALSE)</f>
        <v>504404609736676998</v>
      </c>
      <c r="F157" s="2" t="str">
        <f t="shared" si="2"/>
        <v xml:space="preserve">INSERT INTO `hr_kpi_list_position` (`KPI_LIST_POSITION_ID`, `KPI_LIST_ID`, `POSITION_ID`) VALUES ('3202204170156', '20220417037', '504404609736676998'); </v>
      </c>
    </row>
    <row r="158" spans="1:6" ht="14.25" customHeight="1" x14ac:dyDescent="0.25">
      <c r="A158" s="2">
        <v>3202204170157</v>
      </c>
      <c r="B158" s="167" t="s">
        <v>1222</v>
      </c>
      <c r="C158" s="2">
        <f>VLOOKUP(B158,'KPI LIST'!$B:$C,2,FALSE)</f>
        <v>20220417224</v>
      </c>
      <c r="D158" s="159" t="s">
        <v>2233</v>
      </c>
      <c r="E158" s="1" t="str">
        <f>VLOOKUP(D158,'MASTER POSITION'!$A:$B,2,FALSE)</f>
        <v>504404609736676998</v>
      </c>
      <c r="F158" s="2" t="str">
        <f t="shared" si="2"/>
        <v xml:space="preserve">INSERT INTO `hr_kpi_list_position` (`KPI_LIST_POSITION_ID`, `KPI_LIST_ID`, `POSITION_ID`) VALUES ('3202204170157', '20220417224', '504404609736676998'); </v>
      </c>
    </row>
    <row r="159" spans="1:6" ht="14.25" customHeight="1" x14ac:dyDescent="0.25">
      <c r="A159" s="2">
        <v>3202204170158</v>
      </c>
      <c r="B159" s="167" t="s">
        <v>1144</v>
      </c>
      <c r="C159" s="2">
        <f>VLOOKUP(B159,'KPI LIST'!$B:$C,2,FALSE)</f>
        <v>20220417183</v>
      </c>
      <c r="D159" s="159" t="s">
        <v>2233</v>
      </c>
      <c r="E159" s="1" t="str">
        <f>VLOOKUP(D159,'MASTER POSITION'!$A:$B,2,FALSE)</f>
        <v>504404609736676998</v>
      </c>
      <c r="F159" s="2" t="str">
        <f t="shared" si="2"/>
        <v xml:space="preserve">INSERT INTO `hr_kpi_list_position` (`KPI_LIST_POSITION_ID`, `KPI_LIST_ID`, `POSITION_ID`) VALUES ('3202204170158', '20220417183', '504404609736676998'); </v>
      </c>
    </row>
    <row r="160" spans="1:6" ht="14.25" customHeight="1" x14ac:dyDescent="0.25">
      <c r="A160" s="2">
        <v>3202204170159</v>
      </c>
      <c r="B160" s="99" t="s">
        <v>1122</v>
      </c>
      <c r="C160" s="2">
        <f>VLOOKUP(B160,'KPI LIST'!$B:$C,2,FALSE)</f>
        <v>20220417172</v>
      </c>
      <c r="D160" s="159" t="s">
        <v>2233</v>
      </c>
      <c r="E160" s="1" t="str">
        <f>VLOOKUP(D160,'MASTER POSITION'!$A:$B,2,FALSE)</f>
        <v>504404609736676998</v>
      </c>
      <c r="F160" s="2" t="str">
        <f t="shared" si="2"/>
        <v xml:space="preserve">INSERT INTO `hr_kpi_list_position` (`KPI_LIST_POSITION_ID`, `KPI_LIST_ID`, `POSITION_ID`) VALUES ('3202204170159', '20220417172', '504404609736676998'); </v>
      </c>
    </row>
    <row r="161" spans="1:6" ht="14.25" customHeight="1" x14ac:dyDescent="0.25">
      <c r="A161" s="2">
        <v>3202204170160</v>
      </c>
      <c r="B161" s="168" t="s">
        <v>992</v>
      </c>
      <c r="C161" s="2">
        <f>VLOOKUP(B161,'KPI LIST'!$B:$C,2,FALSE)</f>
        <v>20220417101</v>
      </c>
      <c r="D161" s="159" t="s">
        <v>2234</v>
      </c>
      <c r="E161" s="1" t="str">
        <f>VLOOKUP(D161,'MASTER POSITION'!$A:$B,2,FALSE)</f>
        <v>504404599880316783</v>
      </c>
      <c r="F161" s="2" t="str">
        <f t="shared" si="2"/>
        <v xml:space="preserve">INSERT INTO `hr_kpi_list_position` (`KPI_LIST_POSITION_ID`, `KPI_LIST_ID`, `POSITION_ID`) VALUES ('3202204170160', '20220417101', '504404599880316783'); </v>
      </c>
    </row>
    <row r="162" spans="1:6" ht="14.25" customHeight="1" x14ac:dyDescent="0.25">
      <c r="A162" s="2">
        <v>3202204170161</v>
      </c>
      <c r="B162" s="88" t="s">
        <v>852</v>
      </c>
      <c r="C162" s="2">
        <f>VLOOKUP(B162,'KPI LIST'!$B:$C,2,FALSE)</f>
        <v>20220417014</v>
      </c>
      <c r="D162" s="159" t="s">
        <v>2234</v>
      </c>
      <c r="E162" s="1" t="str">
        <f>VLOOKUP(D162,'MASTER POSITION'!$A:$B,2,FALSE)</f>
        <v>504404599880316783</v>
      </c>
      <c r="F162" s="2" t="str">
        <f t="shared" si="2"/>
        <v xml:space="preserve">INSERT INTO `hr_kpi_list_position` (`KPI_LIST_POSITION_ID`, `KPI_LIST_ID`, `POSITION_ID`) VALUES ('3202204170161', '20220417014', '504404599880316783'); </v>
      </c>
    </row>
    <row r="163" spans="1:6" ht="14.25" customHeight="1" x14ac:dyDescent="0.25">
      <c r="A163" s="2">
        <v>3202204170162</v>
      </c>
      <c r="B163" s="82" t="s">
        <v>1073</v>
      </c>
      <c r="C163" s="2">
        <f>VLOOKUP(B163,'KPI LIST'!$B:$C,2,FALSE)</f>
        <v>20220417147</v>
      </c>
      <c r="D163" s="159" t="s">
        <v>2234</v>
      </c>
      <c r="E163" s="1" t="str">
        <f>VLOOKUP(D163,'MASTER POSITION'!$A:$B,2,FALSE)</f>
        <v>504404599880316783</v>
      </c>
      <c r="F163" s="2" t="str">
        <f t="shared" si="2"/>
        <v xml:space="preserve">INSERT INTO `hr_kpi_list_position` (`KPI_LIST_POSITION_ID`, `KPI_LIST_ID`, `POSITION_ID`) VALUES ('3202204170162', '20220417147', '504404599880316783'); </v>
      </c>
    </row>
    <row r="164" spans="1:6" ht="14.25" customHeight="1" x14ac:dyDescent="0.25">
      <c r="A164" s="2">
        <v>3202204170163</v>
      </c>
      <c r="B164" s="81" t="s">
        <v>1432</v>
      </c>
      <c r="C164" s="2">
        <f>VLOOKUP(B164,'KPI LIST'!$B:$C,2,FALSE)</f>
        <v>20220417334</v>
      </c>
      <c r="D164" s="159" t="s">
        <v>2234</v>
      </c>
      <c r="E164" s="1" t="str">
        <f>VLOOKUP(D164,'MASTER POSITION'!$A:$B,2,FALSE)</f>
        <v>504404599880316783</v>
      </c>
      <c r="F164" s="2" t="str">
        <f t="shared" si="2"/>
        <v xml:space="preserve">INSERT INTO `hr_kpi_list_position` (`KPI_LIST_POSITION_ID`, `KPI_LIST_ID`, `POSITION_ID`) VALUES ('3202204170163', '20220417334', '504404599880316783'); </v>
      </c>
    </row>
    <row r="165" spans="1:6" ht="14.25" customHeight="1" x14ac:dyDescent="0.25">
      <c r="A165" s="2">
        <v>3202204170164</v>
      </c>
      <c r="B165" s="81" t="s">
        <v>1631</v>
      </c>
      <c r="C165" s="2">
        <f>VLOOKUP(B165,'KPI LIST'!$B:$C,2,FALSE)</f>
        <v>20220417438</v>
      </c>
      <c r="D165" s="159" t="s">
        <v>2234</v>
      </c>
      <c r="E165" s="1" t="str">
        <f>VLOOKUP(D165,'MASTER POSITION'!$A:$B,2,FALSE)</f>
        <v>504404599880316783</v>
      </c>
      <c r="F165" s="2" t="str">
        <f t="shared" si="2"/>
        <v xml:space="preserve">INSERT INTO `hr_kpi_list_position` (`KPI_LIST_POSITION_ID`, `KPI_LIST_ID`, `POSITION_ID`) VALUES ('3202204170164', '20220417438', '504404599880316783'); </v>
      </c>
    </row>
    <row r="166" spans="1:6" ht="14.25" customHeight="1" x14ac:dyDescent="0.25">
      <c r="A166" s="2">
        <v>3202204170165</v>
      </c>
      <c r="B166" s="81" t="s">
        <v>1629</v>
      </c>
      <c r="C166" s="2">
        <f>VLOOKUP(B166,'KPI LIST'!$B:$C,2,FALSE)</f>
        <v>20220417437</v>
      </c>
      <c r="D166" s="159" t="s">
        <v>2234</v>
      </c>
      <c r="E166" s="1" t="str">
        <f>VLOOKUP(D166,'MASTER POSITION'!$A:$B,2,FALSE)</f>
        <v>504404599880316783</v>
      </c>
      <c r="F166" s="2" t="str">
        <f t="shared" si="2"/>
        <v xml:space="preserve">INSERT INTO `hr_kpi_list_position` (`KPI_LIST_POSITION_ID`, `KPI_LIST_ID`, `POSITION_ID`) VALUES ('3202204170165', '20220417437', '504404599880316783'); </v>
      </c>
    </row>
    <row r="167" spans="1:6" ht="14.25" customHeight="1" x14ac:dyDescent="0.25">
      <c r="A167" s="2">
        <v>3202204170166</v>
      </c>
      <c r="B167" s="88" t="s">
        <v>995</v>
      </c>
      <c r="C167" s="2">
        <f>VLOOKUP(B167,'KPI LIST'!$B:$C,2,FALSE)</f>
        <v>20220417104</v>
      </c>
      <c r="D167" s="159" t="s">
        <v>2234</v>
      </c>
      <c r="E167" s="1" t="str">
        <f>VLOOKUP(D167,'MASTER POSITION'!$A:$B,2,FALSE)</f>
        <v>504404599880316783</v>
      </c>
      <c r="F167" s="2" t="str">
        <f t="shared" si="2"/>
        <v xml:space="preserve">INSERT INTO `hr_kpi_list_position` (`KPI_LIST_POSITION_ID`, `KPI_LIST_ID`, `POSITION_ID`) VALUES ('3202204170166', '20220417104', '504404599880316783'); </v>
      </c>
    </row>
    <row r="168" spans="1:6" ht="14.25" customHeight="1" x14ac:dyDescent="0.25">
      <c r="A168" s="2">
        <v>3202204170167</v>
      </c>
      <c r="B168" s="81" t="s">
        <v>1641</v>
      </c>
      <c r="C168" s="2">
        <f>VLOOKUP(B168,'KPI LIST'!$B:$C,2,FALSE)</f>
        <v>20220417443</v>
      </c>
      <c r="D168" s="159" t="s">
        <v>2234</v>
      </c>
      <c r="E168" s="1" t="str">
        <f>VLOOKUP(D168,'MASTER POSITION'!$A:$B,2,FALSE)</f>
        <v>504404599880316783</v>
      </c>
      <c r="F168" s="2" t="str">
        <f t="shared" si="2"/>
        <v xml:space="preserve">INSERT INTO `hr_kpi_list_position` (`KPI_LIST_POSITION_ID`, `KPI_LIST_ID`, `POSITION_ID`) VALUES ('3202204170167', '20220417443', '504404599880316783'); </v>
      </c>
    </row>
    <row r="169" spans="1:6" ht="14.25" customHeight="1" x14ac:dyDescent="0.25">
      <c r="A169" s="2">
        <v>3202204170168</v>
      </c>
      <c r="B169" s="169" t="s">
        <v>2139</v>
      </c>
      <c r="C169" s="2">
        <f>VLOOKUP(B169,'KPI LIST'!$B:$C,2,FALSE)</f>
        <v>20220417002</v>
      </c>
      <c r="D169" s="159" t="s">
        <v>2234</v>
      </c>
      <c r="E169" s="1" t="str">
        <f>VLOOKUP(D169,'MASTER POSITION'!$A:$B,2,FALSE)</f>
        <v>504404599880316783</v>
      </c>
      <c r="F169" s="2" t="str">
        <f t="shared" si="2"/>
        <v xml:space="preserve">INSERT INTO `hr_kpi_list_position` (`KPI_LIST_POSITION_ID`, `KPI_LIST_ID`, `POSITION_ID`) VALUES ('3202204170168', '20220417002', '504404599880316783'); </v>
      </c>
    </row>
    <row r="170" spans="1:6" ht="14.25" customHeight="1" x14ac:dyDescent="0.25">
      <c r="A170" s="2">
        <v>3202204170169</v>
      </c>
      <c r="B170" s="116" t="s">
        <v>1053</v>
      </c>
      <c r="C170" s="2">
        <f>VLOOKUP(B170,'KPI LIST'!$B:$C,2,FALSE)</f>
        <v>20220417136</v>
      </c>
      <c r="D170" s="159" t="s">
        <v>2234</v>
      </c>
      <c r="E170" s="1" t="str">
        <f>VLOOKUP(D170,'MASTER POSITION'!$A:$B,2,FALSE)</f>
        <v>504404599880316783</v>
      </c>
      <c r="F170" s="2" t="str">
        <f t="shared" si="2"/>
        <v xml:space="preserve">INSERT INTO `hr_kpi_list_position` (`KPI_LIST_POSITION_ID`, `KPI_LIST_ID`, `POSITION_ID`) VALUES ('3202204170169', '20220417136', '504404599880316783'); </v>
      </c>
    </row>
    <row r="171" spans="1:6" ht="14.25" customHeight="1" x14ac:dyDescent="0.25">
      <c r="A171" s="2">
        <v>3202204170170</v>
      </c>
      <c r="B171" s="88" t="s">
        <v>1440</v>
      </c>
      <c r="C171" s="2">
        <f>VLOOKUP(B171,'KPI LIST'!$B:$C,2,FALSE)</f>
        <v>20220417338</v>
      </c>
      <c r="D171" s="159" t="s">
        <v>2234</v>
      </c>
      <c r="E171" s="1" t="str">
        <f>VLOOKUP(D171,'MASTER POSITION'!$A:$B,2,FALSE)</f>
        <v>504404599880316783</v>
      </c>
      <c r="F171" s="2" t="str">
        <f t="shared" si="2"/>
        <v xml:space="preserve">INSERT INTO `hr_kpi_list_position` (`KPI_LIST_POSITION_ID`, `KPI_LIST_ID`, `POSITION_ID`) VALUES ('3202204170170', '20220417338', '504404599880316783'); </v>
      </c>
    </row>
    <row r="172" spans="1:6" ht="14.25" customHeight="1" x14ac:dyDescent="0.25">
      <c r="A172" s="2">
        <v>3202204170171</v>
      </c>
      <c r="B172" s="168" t="s">
        <v>999</v>
      </c>
      <c r="C172" s="2">
        <f>VLOOKUP(B172,'KPI LIST'!$B:$C,2,FALSE)</f>
        <v>20220417107</v>
      </c>
      <c r="D172" s="159" t="s">
        <v>2235</v>
      </c>
      <c r="E172" s="1" t="str">
        <f>VLOOKUP(D172,'MASTER POSITION'!$A:$B,2,FALSE)</f>
        <v>1784659091</v>
      </c>
      <c r="F172" s="2" t="str">
        <f t="shared" si="2"/>
        <v xml:space="preserve">INSERT INTO `hr_kpi_list_position` (`KPI_LIST_POSITION_ID`, `KPI_LIST_ID`, `POSITION_ID`) VALUES ('3202204170171', '20220417107', '1784659091'); </v>
      </c>
    </row>
    <row r="173" spans="1:6" ht="14.25" customHeight="1" x14ac:dyDescent="0.25">
      <c r="A173" s="2">
        <v>3202204170172</v>
      </c>
      <c r="B173" s="88" t="s">
        <v>852</v>
      </c>
      <c r="C173" s="2">
        <f>VLOOKUP(B173,'KPI LIST'!$B:$C,2,FALSE)</f>
        <v>20220417014</v>
      </c>
      <c r="D173" s="159" t="s">
        <v>2235</v>
      </c>
      <c r="E173" s="1" t="str">
        <f>VLOOKUP(D173,'MASTER POSITION'!$A:$B,2,FALSE)</f>
        <v>1784659091</v>
      </c>
      <c r="F173" s="2" t="str">
        <f t="shared" si="2"/>
        <v xml:space="preserve">INSERT INTO `hr_kpi_list_position` (`KPI_LIST_POSITION_ID`, `KPI_LIST_ID`, `POSITION_ID`) VALUES ('3202204170172', '20220417014', '1784659091'); </v>
      </c>
    </row>
    <row r="174" spans="1:6" ht="14.25" customHeight="1" x14ac:dyDescent="0.25">
      <c r="A174" s="2">
        <v>3202204170173</v>
      </c>
      <c r="B174" s="81" t="s">
        <v>1434</v>
      </c>
      <c r="C174" s="2">
        <f>VLOOKUP(B174,'KPI LIST'!$B:$C,2,FALSE)</f>
        <v>20220417335</v>
      </c>
      <c r="D174" s="159" t="s">
        <v>2235</v>
      </c>
      <c r="E174" s="1" t="str">
        <f>VLOOKUP(D174,'MASTER POSITION'!$A:$B,2,FALSE)</f>
        <v>1784659091</v>
      </c>
      <c r="F174" s="2" t="str">
        <f t="shared" si="2"/>
        <v xml:space="preserve">INSERT INTO `hr_kpi_list_position` (`KPI_LIST_POSITION_ID`, `KPI_LIST_ID`, `POSITION_ID`) VALUES ('3202204170173', '20220417335', '1784659091'); </v>
      </c>
    </row>
    <row r="175" spans="1:6" ht="14.25" customHeight="1" x14ac:dyDescent="0.25">
      <c r="A175" s="2">
        <v>3202204170174</v>
      </c>
      <c r="B175" s="81" t="s">
        <v>1633</v>
      </c>
      <c r="C175" s="2">
        <f>VLOOKUP(B175,'KPI LIST'!$B:$C,2,FALSE)</f>
        <v>20220417439</v>
      </c>
      <c r="D175" s="159" t="s">
        <v>2235</v>
      </c>
      <c r="E175" s="1" t="str">
        <f>VLOOKUP(D175,'MASTER POSITION'!$A:$B,2,FALSE)</f>
        <v>1784659091</v>
      </c>
      <c r="F175" s="2" t="str">
        <f t="shared" si="2"/>
        <v xml:space="preserve">INSERT INTO `hr_kpi_list_position` (`KPI_LIST_POSITION_ID`, `KPI_LIST_ID`, `POSITION_ID`) VALUES ('3202204170174', '20220417439', '1784659091'); </v>
      </c>
    </row>
    <row r="176" spans="1:6" ht="14.25" customHeight="1" x14ac:dyDescent="0.25">
      <c r="A176" s="2">
        <v>3202204170175</v>
      </c>
      <c r="B176" s="88" t="s">
        <v>996</v>
      </c>
      <c r="C176" s="2">
        <f>VLOOKUP(B176,'KPI LIST'!$B:$C,2,FALSE)</f>
        <v>20220417105</v>
      </c>
      <c r="D176" s="159" t="s">
        <v>2235</v>
      </c>
      <c r="E176" s="1" t="str">
        <f>VLOOKUP(D176,'MASTER POSITION'!$A:$B,2,FALSE)</f>
        <v>1784659091</v>
      </c>
      <c r="F176" s="2" t="str">
        <f t="shared" si="2"/>
        <v xml:space="preserve">INSERT INTO `hr_kpi_list_position` (`KPI_LIST_POSITION_ID`, `KPI_LIST_ID`, `POSITION_ID`) VALUES ('3202204170175', '20220417105', '1784659091'); </v>
      </c>
    </row>
    <row r="177" spans="1:6" ht="14.25" customHeight="1" x14ac:dyDescent="0.25">
      <c r="A177" s="2">
        <v>3202204170176</v>
      </c>
      <c r="B177" s="81" t="s">
        <v>346</v>
      </c>
      <c r="C177" s="2">
        <f>VLOOKUP(B177,'KPI LIST'!$B:$C,2,FALSE)</f>
        <v>20220417037</v>
      </c>
      <c r="D177" s="159" t="s">
        <v>2235</v>
      </c>
      <c r="E177" s="1" t="str">
        <f>VLOOKUP(D177,'MASTER POSITION'!$A:$B,2,FALSE)</f>
        <v>1784659091</v>
      </c>
      <c r="F177" s="2" t="str">
        <f t="shared" si="2"/>
        <v xml:space="preserve">INSERT INTO `hr_kpi_list_position` (`KPI_LIST_POSITION_ID`, `KPI_LIST_ID`, `POSITION_ID`) VALUES ('3202204170176', '20220417037', '1784659091'); </v>
      </c>
    </row>
    <row r="178" spans="1:6" ht="14.25" customHeight="1" x14ac:dyDescent="0.25">
      <c r="A178" s="2">
        <v>3202204170177</v>
      </c>
      <c r="B178" s="88" t="s">
        <v>1055</v>
      </c>
      <c r="C178" s="2">
        <f>VLOOKUP(B178,'KPI LIST'!$B:$C,2,FALSE)</f>
        <v>20220417137</v>
      </c>
      <c r="D178" s="159" t="s">
        <v>2235</v>
      </c>
      <c r="E178" s="1" t="str">
        <f>VLOOKUP(D178,'MASTER POSITION'!$A:$B,2,FALSE)</f>
        <v>1784659091</v>
      </c>
      <c r="F178" s="2" t="str">
        <f t="shared" si="2"/>
        <v xml:space="preserve">INSERT INTO `hr_kpi_list_position` (`KPI_LIST_POSITION_ID`, `KPI_LIST_ID`, `POSITION_ID`) VALUES ('3202204170177', '20220417137', '1784659091'); </v>
      </c>
    </row>
    <row r="179" spans="1:6" ht="14.25" customHeight="1" x14ac:dyDescent="0.25">
      <c r="A179" s="2">
        <v>3202204170178</v>
      </c>
      <c r="B179" s="88" t="s">
        <v>1422</v>
      </c>
      <c r="C179" s="2">
        <f>VLOOKUP(B179,'KPI LIST'!$B:$C,2,FALSE)</f>
        <v>20220417329</v>
      </c>
      <c r="D179" s="159" t="s">
        <v>2235</v>
      </c>
      <c r="E179" s="1" t="str">
        <f>VLOOKUP(D179,'MASTER POSITION'!$A:$B,2,FALSE)</f>
        <v>1784659091</v>
      </c>
      <c r="F179" s="2" t="str">
        <f t="shared" si="2"/>
        <v xml:space="preserve">INSERT INTO `hr_kpi_list_position` (`KPI_LIST_POSITION_ID`, `KPI_LIST_ID`, `POSITION_ID`) VALUES ('3202204170178', '20220417329', '1784659091'); </v>
      </c>
    </row>
    <row r="180" spans="1:6" ht="14.25" customHeight="1" x14ac:dyDescent="0.25">
      <c r="A180" s="2">
        <v>3202204170179</v>
      </c>
      <c r="B180" s="88" t="s">
        <v>2236</v>
      </c>
      <c r="C180" s="2">
        <f>VLOOKUP(B180,'KPI LIST'!$B:$C,2,FALSE)</f>
        <v>20220417052</v>
      </c>
      <c r="D180" s="159" t="s">
        <v>2235</v>
      </c>
      <c r="E180" s="1" t="str">
        <f>VLOOKUP(D180,'MASTER POSITION'!$A:$B,2,FALSE)</f>
        <v>1784659091</v>
      </c>
      <c r="F180" s="2" t="str">
        <f t="shared" si="2"/>
        <v xml:space="preserve">INSERT INTO `hr_kpi_list_position` (`KPI_LIST_POSITION_ID`, `KPI_LIST_ID`, `POSITION_ID`) VALUES ('3202204170179', '20220417052', '1784659091'); </v>
      </c>
    </row>
    <row r="181" spans="1:6" ht="14.25" customHeight="1" x14ac:dyDescent="0.25">
      <c r="A181" s="2">
        <v>3202204170180</v>
      </c>
      <c r="B181" s="168" t="s">
        <v>999</v>
      </c>
      <c r="C181" s="2">
        <f>VLOOKUP(B181,'KPI LIST'!$B:$C,2,FALSE)</f>
        <v>20220417107</v>
      </c>
      <c r="D181" s="159" t="s">
        <v>2237</v>
      </c>
      <c r="E181" s="1" t="str">
        <f>VLOOKUP(D181,'MASTER POSITION'!$A:$B,2,FALSE)</f>
        <v>37066</v>
      </c>
      <c r="F181" s="2" t="str">
        <f t="shared" si="2"/>
        <v xml:space="preserve">INSERT INTO `hr_kpi_list_position` (`KPI_LIST_POSITION_ID`, `KPI_LIST_ID`, `POSITION_ID`) VALUES ('3202204170180', '20220417107', '37066'); </v>
      </c>
    </row>
    <row r="182" spans="1:6" ht="14.25" customHeight="1" x14ac:dyDescent="0.25">
      <c r="A182" s="2">
        <v>3202204170181</v>
      </c>
      <c r="B182" s="88" t="s">
        <v>852</v>
      </c>
      <c r="C182" s="2">
        <f>VLOOKUP(B182,'KPI LIST'!$B:$C,2,FALSE)</f>
        <v>20220417014</v>
      </c>
      <c r="D182" s="159" t="s">
        <v>2237</v>
      </c>
      <c r="E182" s="1" t="str">
        <f>VLOOKUP(D182,'MASTER POSITION'!$A:$B,2,FALSE)</f>
        <v>37066</v>
      </c>
      <c r="F182" s="2" t="str">
        <f t="shared" si="2"/>
        <v xml:space="preserve">INSERT INTO `hr_kpi_list_position` (`KPI_LIST_POSITION_ID`, `KPI_LIST_ID`, `POSITION_ID`) VALUES ('3202204170181', '20220417014', '37066'); </v>
      </c>
    </row>
    <row r="183" spans="1:6" ht="14.25" customHeight="1" x14ac:dyDescent="0.25">
      <c r="A183" s="2">
        <v>3202204170182</v>
      </c>
      <c r="B183" s="81" t="s">
        <v>1434</v>
      </c>
      <c r="C183" s="2">
        <f>VLOOKUP(B183,'KPI LIST'!$B:$C,2,FALSE)</f>
        <v>20220417335</v>
      </c>
      <c r="D183" s="159" t="s">
        <v>2237</v>
      </c>
      <c r="E183" s="1" t="str">
        <f>VLOOKUP(D183,'MASTER POSITION'!$A:$B,2,FALSE)</f>
        <v>37066</v>
      </c>
      <c r="F183" s="2" t="str">
        <f t="shared" si="2"/>
        <v xml:space="preserve">INSERT INTO `hr_kpi_list_position` (`KPI_LIST_POSITION_ID`, `KPI_LIST_ID`, `POSITION_ID`) VALUES ('3202204170182', '20220417335', '37066'); </v>
      </c>
    </row>
    <row r="184" spans="1:6" ht="14.25" customHeight="1" x14ac:dyDescent="0.25">
      <c r="A184" s="2">
        <v>3202204170183</v>
      </c>
      <c r="B184" s="81" t="s">
        <v>1633</v>
      </c>
      <c r="C184" s="2">
        <f>VLOOKUP(B184,'KPI LIST'!$B:$C,2,FALSE)</f>
        <v>20220417439</v>
      </c>
      <c r="D184" s="159" t="s">
        <v>2237</v>
      </c>
      <c r="E184" s="1" t="str">
        <f>VLOOKUP(D184,'MASTER POSITION'!$A:$B,2,FALSE)</f>
        <v>37066</v>
      </c>
      <c r="F184" s="2" t="str">
        <f t="shared" si="2"/>
        <v xml:space="preserve">INSERT INTO `hr_kpi_list_position` (`KPI_LIST_POSITION_ID`, `KPI_LIST_ID`, `POSITION_ID`) VALUES ('3202204170183', '20220417439', '37066'); </v>
      </c>
    </row>
    <row r="185" spans="1:6" ht="14.25" customHeight="1" x14ac:dyDescent="0.25">
      <c r="A185" s="2">
        <v>3202204170184</v>
      </c>
      <c r="B185" s="88" t="s">
        <v>996</v>
      </c>
      <c r="C185" s="2">
        <f>VLOOKUP(B185,'KPI LIST'!$B:$C,2,FALSE)</f>
        <v>20220417105</v>
      </c>
      <c r="D185" s="159" t="s">
        <v>2237</v>
      </c>
      <c r="E185" s="1" t="str">
        <f>VLOOKUP(D185,'MASTER POSITION'!$A:$B,2,FALSE)</f>
        <v>37066</v>
      </c>
      <c r="F185" s="2" t="str">
        <f t="shared" si="2"/>
        <v xml:space="preserve">INSERT INTO `hr_kpi_list_position` (`KPI_LIST_POSITION_ID`, `KPI_LIST_ID`, `POSITION_ID`) VALUES ('3202204170184', '20220417105', '37066'); </v>
      </c>
    </row>
    <row r="186" spans="1:6" ht="14.25" customHeight="1" x14ac:dyDescent="0.25">
      <c r="A186" s="2">
        <v>3202204170185</v>
      </c>
      <c r="B186" s="81" t="s">
        <v>346</v>
      </c>
      <c r="C186" s="2">
        <f>VLOOKUP(B186,'KPI LIST'!$B:$C,2,FALSE)</f>
        <v>20220417037</v>
      </c>
      <c r="D186" s="159" t="s">
        <v>2237</v>
      </c>
      <c r="E186" s="1" t="str">
        <f>VLOOKUP(D186,'MASTER POSITION'!$A:$B,2,FALSE)</f>
        <v>37066</v>
      </c>
      <c r="F186" s="2" t="str">
        <f t="shared" si="2"/>
        <v xml:space="preserve">INSERT INTO `hr_kpi_list_position` (`KPI_LIST_POSITION_ID`, `KPI_LIST_ID`, `POSITION_ID`) VALUES ('3202204170185', '20220417037', '37066'); </v>
      </c>
    </row>
    <row r="187" spans="1:6" ht="14.25" customHeight="1" x14ac:dyDescent="0.25">
      <c r="A187" s="2">
        <v>3202204170186</v>
      </c>
      <c r="B187" s="88" t="s">
        <v>1422</v>
      </c>
      <c r="C187" s="2">
        <f>VLOOKUP(B187,'KPI LIST'!$B:$C,2,FALSE)</f>
        <v>20220417329</v>
      </c>
      <c r="D187" s="159" t="s">
        <v>2237</v>
      </c>
      <c r="E187" s="1" t="str">
        <f>VLOOKUP(D187,'MASTER POSITION'!$A:$B,2,FALSE)</f>
        <v>37066</v>
      </c>
      <c r="F187" s="2" t="str">
        <f t="shared" si="2"/>
        <v xml:space="preserve">INSERT INTO `hr_kpi_list_position` (`KPI_LIST_POSITION_ID`, `KPI_LIST_ID`, `POSITION_ID`) VALUES ('3202204170186', '20220417329', '37066'); </v>
      </c>
    </row>
    <row r="188" spans="1:6" ht="14.25" customHeight="1" x14ac:dyDescent="0.25">
      <c r="A188" s="2">
        <v>3202204170187</v>
      </c>
      <c r="B188" s="88" t="s">
        <v>2238</v>
      </c>
      <c r="C188" s="2">
        <f>VLOOKUP(B188,'KPI LIST'!$B:$C,2,FALSE)</f>
        <v>20220417052</v>
      </c>
      <c r="D188" s="159" t="s">
        <v>2237</v>
      </c>
      <c r="E188" s="1" t="str">
        <f>VLOOKUP(D188,'MASTER POSITION'!$A:$B,2,FALSE)</f>
        <v>37066</v>
      </c>
      <c r="F188" s="2" t="str">
        <f t="shared" si="2"/>
        <v xml:space="preserve">INSERT INTO `hr_kpi_list_position` (`KPI_LIST_POSITION_ID`, `KPI_LIST_ID`, `POSITION_ID`) VALUES ('3202204170187', '20220417052', '37066'); </v>
      </c>
    </row>
    <row r="189" spans="1:6" ht="14.25" customHeight="1" x14ac:dyDescent="0.25">
      <c r="A189" s="2">
        <v>3202204170188</v>
      </c>
      <c r="B189" s="88" t="s">
        <v>1643</v>
      </c>
      <c r="C189" s="2">
        <f>VLOOKUP(B189,'KPI LIST'!$B:$C,2,FALSE)</f>
        <v>20220417445</v>
      </c>
      <c r="D189" s="159" t="s">
        <v>2237</v>
      </c>
      <c r="E189" s="1" t="str">
        <f>VLOOKUP(D189,'MASTER POSITION'!$A:$B,2,FALSE)</f>
        <v>37066</v>
      </c>
      <c r="F189" s="2" t="str">
        <f t="shared" si="2"/>
        <v xml:space="preserve">INSERT INTO `hr_kpi_list_position` (`KPI_LIST_POSITION_ID`, `KPI_LIST_ID`, `POSITION_ID`) VALUES ('3202204170188', '20220417445', '37066'); </v>
      </c>
    </row>
    <row r="190" spans="1:6" ht="14.25" customHeight="1" x14ac:dyDescent="0.25">
      <c r="A190" s="2">
        <v>3202204170189</v>
      </c>
      <c r="B190" s="88" t="s">
        <v>2239</v>
      </c>
      <c r="C190" s="2">
        <f>VLOOKUP(B190,'KPI LIST'!$B:$C,2,FALSE)</f>
        <v>20220417020</v>
      </c>
      <c r="D190" s="159" t="s">
        <v>2237</v>
      </c>
      <c r="E190" s="1" t="str">
        <f>VLOOKUP(D190,'MASTER POSITION'!$A:$B,2,FALSE)</f>
        <v>37066</v>
      </c>
      <c r="F190" s="2" t="str">
        <f t="shared" si="2"/>
        <v xml:space="preserve">INSERT INTO `hr_kpi_list_position` (`KPI_LIST_POSITION_ID`, `KPI_LIST_ID`, `POSITION_ID`) VALUES ('3202204170189', '20220417020', '37066'); </v>
      </c>
    </row>
    <row r="191" spans="1:6" ht="14.25" customHeight="1" x14ac:dyDescent="0.25">
      <c r="A191" s="2">
        <v>3202204170190</v>
      </c>
      <c r="B191" s="168" t="s">
        <v>999</v>
      </c>
      <c r="C191" s="2">
        <f>VLOOKUP(B191,'KPI LIST'!$B:$C,2,FALSE)</f>
        <v>20220417107</v>
      </c>
      <c r="D191" s="159" t="s">
        <v>2240</v>
      </c>
      <c r="E191" s="1" t="str">
        <f>VLOOKUP(D191,'MASTER POSITION'!$A:$B,2,FALSE)</f>
        <v>37080</v>
      </c>
      <c r="F191" s="2" t="str">
        <f t="shared" si="2"/>
        <v xml:space="preserve">INSERT INTO `hr_kpi_list_position` (`KPI_LIST_POSITION_ID`, `KPI_LIST_ID`, `POSITION_ID`) VALUES ('3202204170190', '20220417107', '37080'); </v>
      </c>
    </row>
    <row r="192" spans="1:6" ht="14.25" customHeight="1" x14ac:dyDescent="0.25">
      <c r="A192" s="2">
        <v>3202204170191</v>
      </c>
      <c r="B192" s="88" t="s">
        <v>852</v>
      </c>
      <c r="C192" s="2">
        <f>VLOOKUP(B192,'KPI LIST'!$B:$C,2,FALSE)</f>
        <v>20220417014</v>
      </c>
      <c r="D192" s="159" t="s">
        <v>2240</v>
      </c>
      <c r="E192" s="1" t="str">
        <f>VLOOKUP(D192,'MASTER POSITION'!$A:$B,2,FALSE)</f>
        <v>37080</v>
      </c>
      <c r="F192" s="2" t="str">
        <f t="shared" si="2"/>
        <v xml:space="preserve">INSERT INTO `hr_kpi_list_position` (`KPI_LIST_POSITION_ID`, `KPI_LIST_ID`, `POSITION_ID`) VALUES ('3202204170191', '20220417014', '37080'); </v>
      </c>
    </row>
    <row r="193" spans="1:6" ht="14.25" customHeight="1" x14ac:dyDescent="0.25">
      <c r="A193" s="2">
        <v>3202204170192</v>
      </c>
      <c r="B193" s="81" t="s">
        <v>1434</v>
      </c>
      <c r="C193" s="2">
        <f>VLOOKUP(B193,'KPI LIST'!$B:$C,2,FALSE)</f>
        <v>20220417335</v>
      </c>
      <c r="D193" s="159" t="s">
        <v>2240</v>
      </c>
      <c r="E193" s="1" t="str">
        <f>VLOOKUP(D193,'MASTER POSITION'!$A:$B,2,FALSE)</f>
        <v>37080</v>
      </c>
      <c r="F193" s="2" t="str">
        <f t="shared" si="2"/>
        <v xml:space="preserve">INSERT INTO `hr_kpi_list_position` (`KPI_LIST_POSITION_ID`, `KPI_LIST_ID`, `POSITION_ID`) VALUES ('3202204170192', '20220417335', '37080'); </v>
      </c>
    </row>
    <row r="194" spans="1:6" ht="14.25" customHeight="1" x14ac:dyDescent="0.25">
      <c r="A194" s="2">
        <v>3202204170193</v>
      </c>
      <c r="B194" s="81" t="s">
        <v>1633</v>
      </c>
      <c r="C194" s="2">
        <f>VLOOKUP(B194,'KPI LIST'!$B:$C,2,FALSE)</f>
        <v>20220417439</v>
      </c>
      <c r="D194" s="159" t="s">
        <v>2240</v>
      </c>
      <c r="E194" s="1" t="str">
        <f>VLOOKUP(D194,'MASTER POSITION'!$A:$B,2,FALSE)</f>
        <v>37080</v>
      </c>
      <c r="F194" s="2" t="str">
        <f t="shared" si="2"/>
        <v xml:space="preserve">INSERT INTO `hr_kpi_list_position` (`KPI_LIST_POSITION_ID`, `KPI_LIST_ID`, `POSITION_ID`) VALUES ('3202204170193', '20220417439', '37080'); </v>
      </c>
    </row>
    <row r="195" spans="1:6" ht="14.25" customHeight="1" x14ac:dyDescent="0.25">
      <c r="A195" s="2">
        <v>3202204170194</v>
      </c>
      <c r="B195" s="81" t="s">
        <v>346</v>
      </c>
      <c r="C195" s="2">
        <f>VLOOKUP(B195,'KPI LIST'!$B:$C,2,FALSE)</f>
        <v>20220417037</v>
      </c>
      <c r="D195" s="159" t="s">
        <v>2240</v>
      </c>
      <c r="E195" s="1" t="str">
        <f>VLOOKUP(D195,'MASTER POSITION'!$A:$B,2,FALSE)</f>
        <v>37080</v>
      </c>
      <c r="F195" s="2" t="str">
        <f t="shared" ref="F195:F258" si="3">"INSERT INTO `hr_kpi_list_position` (`KPI_LIST_POSITION_ID`, `KPI_LIST_ID`, `POSITION_ID`) VALUES ('"&amp;A195&amp;"', '"&amp;C195&amp;"', '"&amp;E195&amp;"'); "</f>
        <v xml:space="preserve">INSERT INTO `hr_kpi_list_position` (`KPI_LIST_POSITION_ID`, `KPI_LIST_ID`, `POSITION_ID`) VALUES ('3202204170194', '20220417037', '37080'); </v>
      </c>
    </row>
    <row r="196" spans="1:6" ht="14.25" customHeight="1" x14ac:dyDescent="0.25">
      <c r="A196" s="2">
        <v>3202204170195</v>
      </c>
      <c r="B196" s="88" t="s">
        <v>1422</v>
      </c>
      <c r="C196" s="2">
        <f>VLOOKUP(B196,'KPI LIST'!$B:$C,2,FALSE)</f>
        <v>20220417329</v>
      </c>
      <c r="D196" s="159" t="s">
        <v>2240</v>
      </c>
      <c r="E196" s="1" t="str">
        <f>VLOOKUP(D196,'MASTER POSITION'!$A:$B,2,FALSE)</f>
        <v>37080</v>
      </c>
      <c r="F196" s="2" t="str">
        <f t="shared" si="3"/>
        <v xml:space="preserve">INSERT INTO `hr_kpi_list_position` (`KPI_LIST_POSITION_ID`, `KPI_LIST_ID`, `POSITION_ID`) VALUES ('3202204170195', '20220417329', '37080'); </v>
      </c>
    </row>
    <row r="197" spans="1:6" ht="14.25" customHeight="1" x14ac:dyDescent="0.25">
      <c r="A197" s="2">
        <v>3202204170196</v>
      </c>
      <c r="B197" s="88" t="s">
        <v>2241</v>
      </c>
      <c r="C197" s="2">
        <f>VLOOKUP(B197,'KPI LIST'!$B:$C,2,FALSE)</f>
        <v>20220417052</v>
      </c>
      <c r="D197" s="159" t="s">
        <v>2240</v>
      </c>
      <c r="E197" s="1" t="str">
        <f>VLOOKUP(D197,'MASTER POSITION'!$A:$B,2,FALSE)</f>
        <v>37080</v>
      </c>
      <c r="F197" s="2" t="str">
        <f t="shared" si="3"/>
        <v xml:space="preserve">INSERT INTO `hr_kpi_list_position` (`KPI_LIST_POSITION_ID`, `KPI_LIST_ID`, `POSITION_ID`) VALUES ('3202204170196', '20220417052', '37080'); </v>
      </c>
    </row>
    <row r="198" spans="1:6" ht="14.25" customHeight="1" x14ac:dyDescent="0.25">
      <c r="A198" s="2">
        <v>3202204170197</v>
      </c>
      <c r="B198" s="88" t="s">
        <v>2242</v>
      </c>
      <c r="C198" s="2">
        <f>VLOOKUP(B198,'KPI LIST'!$B:$C,2,FALSE)</f>
        <v>20220417163</v>
      </c>
      <c r="D198" s="159" t="s">
        <v>2240</v>
      </c>
      <c r="E198" s="1" t="str">
        <f>VLOOKUP(D198,'MASTER POSITION'!$A:$B,2,FALSE)</f>
        <v>37080</v>
      </c>
      <c r="F198" s="2" t="str">
        <f t="shared" si="3"/>
        <v xml:space="preserve">INSERT INTO `hr_kpi_list_position` (`KPI_LIST_POSITION_ID`, `KPI_LIST_ID`, `POSITION_ID`) VALUES ('3202204170197', '20220417163', '37080'); </v>
      </c>
    </row>
    <row r="199" spans="1:6" ht="14.25" customHeight="1" x14ac:dyDescent="0.25">
      <c r="A199" s="2">
        <v>3202204170198</v>
      </c>
      <c r="B199" s="170" t="s">
        <v>346</v>
      </c>
      <c r="C199" s="2">
        <f>VLOOKUP(B199,'KPI LIST'!$B:$C,2,FALSE)</f>
        <v>20220417037</v>
      </c>
      <c r="D199" s="159" t="s">
        <v>2243</v>
      </c>
      <c r="E199" s="1" t="str">
        <f>VLOOKUP(D199,'MASTER POSITION'!$A:$B,2,FALSE)</f>
        <v>37106</v>
      </c>
      <c r="F199" s="2" t="str">
        <f t="shared" si="3"/>
        <v xml:space="preserve">INSERT INTO `hr_kpi_list_position` (`KPI_LIST_POSITION_ID`, `KPI_LIST_ID`, `POSITION_ID`) VALUES ('3202204170198', '20220417037', '37106'); </v>
      </c>
    </row>
    <row r="200" spans="1:6" ht="14.25" customHeight="1" x14ac:dyDescent="0.25">
      <c r="A200" s="2">
        <v>3202204170199</v>
      </c>
      <c r="B200" s="88" t="s">
        <v>1440</v>
      </c>
      <c r="C200" s="2">
        <f>VLOOKUP(B200,'KPI LIST'!$B:$C,2,FALSE)</f>
        <v>20220417338</v>
      </c>
      <c r="D200" s="159" t="s">
        <v>2243</v>
      </c>
      <c r="E200" s="1" t="str">
        <f>VLOOKUP(D200,'MASTER POSITION'!$A:$B,2,FALSE)</f>
        <v>37106</v>
      </c>
      <c r="F200" s="2" t="str">
        <f t="shared" si="3"/>
        <v xml:space="preserve">INSERT INTO `hr_kpi_list_position` (`KPI_LIST_POSITION_ID`, `KPI_LIST_ID`, `POSITION_ID`) VALUES ('3202204170199', '20220417338', '37106'); </v>
      </c>
    </row>
    <row r="201" spans="1:6" ht="14.25" customHeight="1" x14ac:dyDescent="0.25">
      <c r="A201" s="2">
        <v>3202204170200</v>
      </c>
      <c r="B201" s="88" t="s">
        <v>932</v>
      </c>
      <c r="C201" s="2">
        <f>VLOOKUP(B201,'KPI LIST'!$B:$C,2,FALSE)</f>
        <v>20220417062</v>
      </c>
      <c r="D201" s="159" t="s">
        <v>2243</v>
      </c>
      <c r="E201" s="1" t="str">
        <f>VLOOKUP(D201,'MASTER POSITION'!$A:$B,2,FALSE)</f>
        <v>37106</v>
      </c>
      <c r="F201" s="2" t="str">
        <f t="shared" si="3"/>
        <v xml:space="preserve">INSERT INTO `hr_kpi_list_position` (`KPI_LIST_POSITION_ID`, `KPI_LIST_ID`, `POSITION_ID`) VALUES ('3202204170200', '20220417062', '37106'); </v>
      </c>
    </row>
    <row r="202" spans="1:6" ht="14.25" customHeight="1" x14ac:dyDescent="0.25">
      <c r="A202" s="2">
        <v>3202204170201</v>
      </c>
      <c r="B202" s="88" t="s">
        <v>1101</v>
      </c>
      <c r="C202" s="2">
        <f>VLOOKUP(B202,'KPI LIST'!$B:$C,2,FALSE)</f>
        <v>20220417161</v>
      </c>
      <c r="D202" s="159" t="s">
        <v>2243</v>
      </c>
      <c r="E202" s="1" t="str">
        <f>VLOOKUP(D202,'MASTER POSITION'!$A:$B,2,FALSE)</f>
        <v>37106</v>
      </c>
      <c r="F202" s="2" t="str">
        <f t="shared" si="3"/>
        <v xml:space="preserve">INSERT INTO `hr_kpi_list_position` (`KPI_LIST_POSITION_ID`, `KPI_LIST_ID`, `POSITION_ID`) VALUES ('3202204170201', '20220417161', '37106'); </v>
      </c>
    </row>
    <row r="203" spans="1:6" ht="14.25" customHeight="1" x14ac:dyDescent="0.25">
      <c r="A203" s="2">
        <v>3202204170202</v>
      </c>
      <c r="B203" s="88" t="s">
        <v>1075</v>
      </c>
      <c r="C203" s="2">
        <f>VLOOKUP(B203,'KPI LIST'!$B:$C,2,FALSE)</f>
        <v>20220417148</v>
      </c>
      <c r="D203" s="159" t="s">
        <v>2243</v>
      </c>
      <c r="E203" s="1" t="str">
        <f>VLOOKUP(D203,'MASTER POSITION'!$A:$B,2,FALSE)</f>
        <v>37106</v>
      </c>
      <c r="F203" s="2" t="str">
        <f t="shared" si="3"/>
        <v xml:space="preserve">INSERT INTO `hr_kpi_list_position` (`KPI_LIST_POSITION_ID`, `KPI_LIST_ID`, `POSITION_ID`) VALUES ('3202204170202', '20220417148', '37106'); </v>
      </c>
    </row>
    <row r="204" spans="1:6" ht="14.25" customHeight="1" x14ac:dyDescent="0.25">
      <c r="A204" s="2">
        <v>3202204170203</v>
      </c>
      <c r="B204" s="88" t="s">
        <v>1711</v>
      </c>
      <c r="C204" s="2">
        <f>VLOOKUP(B204,'KPI LIST'!$B:$C,2,FALSE)</f>
        <v>20220417483</v>
      </c>
      <c r="D204" s="159" t="s">
        <v>2243</v>
      </c>
      <c r="E204" s="1" t="str">
        <f>VLOOKUP(D204,'MASTER POSITION'!$A:$B,2,FALSE)</f>
        <v>37106</v>
      </c>
      <c r="F204" s="2" t="str">
        <f t="shared" si="3"/>
        <v xml:space="preserve">INSERT INTO `hr_kpi_list_position` (`KPI_LIST_POSITION_ID`, `KPI_LIST_ID`, `POSITION_ID`) VALUES ('3202204170203', '20220417483', '37106'); </v>
      </c>
    </row>
    <row r="205" spans="1:6" ht="14.25" customHeight="1" x14ac:dyDescent="0.25">
      <c r="A205" s="2">
        <v>3202204170204</v>
      </c>
      <c r="B205" s="170" t="s">
        <v>346</v>
      </c>
      <c r="C205" s="2">
        <f>VLOOKUP(B205,'KPI LIST'!$B:$C,2,FALSE)</f>
        <v>20220417037</v>
      </c>
      <c r="D205" s="159" t="s">
        <v>2244</v>
      </c>
      <c r="E205" s="1" t="str">
        <f>VLOOKUP(D205,'MASTER POSITION'!$A:$B,2,FALSE)</f>
        <v>37085</v>
      </c>
      <c r="F205" s="2" t="str">
        <f t="shared" si="3"/>
        <v xml:space="preserve">INSERT INTO `hr_kpi_list_position` (`KPI_LIST_POSITION_ID`, `KPI_LIST_ID`, `POSITION_ID`) VALUES ('3202204170204', '20220417037', '37085'); </v>
      </c>
    </row>
    <row r="206" spans="1:6" ht="14.25" customHeight="1" x14ac:dyDescent="0.25">
      <c r="A206" s="2">
        <v>3202204170205</v>
      </c>
      <c r="B206" s="88" t="s">
        <v>1440</v>
      </c>
      <c r="C206" s="2">
        <f>VLOOKUP(B206,'KPI LIST'!$B:$C,2,FALSE)</f>
        <v>20220417338</v>
      </c>
      <c r="D206" s="159" t="s">
        <v>2244</v>
      </c>
      <c r="E206" s="1" t="str">
        <f>VLOOKUP(D206,'MASTER POSITION'!$A:$B,2,FALSE)</f>
        <v>37085</v>
      </c>
      <c r="F206" s="2" t="str">
        <f t="shared" si="3"/>
        <v xml:space="preserve">INSERT INTO `hr_kpi_list_position` (`KPI_LIST_POSITION_ID`, `KPI_LIST_ID`, `POSITION_ID`) VALUES ('3202204170205', '20220417338', '37085'); </v>
      </c>
    </row>
    <row r="207" spans="1:6" ht="14.25" customHeight="1" x14ac:dyDescent="0.25">
      <c r="A207" s="2">
        <v>3202204170206</v>
      </c>
      <c r="B207" s="88" t="s">
        <v>932</v>
      </c>
      <c r="C207" s="2">
        <f>VLOOKUP(B207,'KPI LIST'!$B:$C,2,FALSE)</f>
        <v>20220417062</v>
      </c>
      <c r="D207" s="159" t="s">
        <v>2244</v>
      </c>
      <c r="E207" s="1" t="str">
        <f>VLOOKUP(D207,'MASTER POSITION'!$A:$B,2,FALSE)</f>
        <v>37085</v>
      </c>
      <c r="F207" s="2" t="str">
        <f t="shared" si="3"/>
        <v xml:space="preserve">INSERT INTO `hr_kpi_list_position` (`KPI_LIST_POSITION_ID`, `KPI_LIST_ID`, `POSITION_ID`) VALUES ('3202204170206', '20220417062', '37085'); </v>
      </c>
    </row>
    <row r="208" spans="1:6" ht="14.25" customHeight="1" x14ac:dyDescent="0.25">
      <c r="A208" s="2">
        <v>3202204170207</v>
      </c>
      <c r="B208" s="88" t="s">
        <v>1101</v>
      </c>
      <c r="C208" s="2">
        <f>VLOOKUP(B208,'KPI LIST'!$B:$C,2,FALSE)</f>
        <v>20220417161</v>
      </c>
      <c r="D208" s="159" t="s">
        <v>2244</v>
      </c>
      <c r="E208" s="1" t="str">
        <f>VLOOKUP(D208,'MASTER POSITION'!$A:$B,2,FALSE)</f>
        <v>37085</v>
      </c>
      <c r="F208" s="2" t="str">
        <f t="shared" si="3"/>
        <v xml:space="preserve">INSERT INTO `hr_kpi_list_position` (`KPI_LIST_POSITION_ID`, `KPI_LIST_ID`, `POSITION_ID`) VALUES ('3202204170207', '20220417161', '37085'); </v>
      </c>
    </row>
    <row r="209" spans="1:6" ht="14.25" customHeight="1" x14ac:dyDescent="0.25">
      <c r="A209" s="2">
        <v>3202204170208</v>
      </c>
      <c r="B209" s="88" t="s">
        <v>1717</v>
      </c>
      <c r="C209" s="2">
        <f>VLOOKUP(B209,'KPI LIST'!$B:$C,2,FALSE)</f>
        <v>20220417486</v>
      </c>
      <c r="D209" s="159" t="s">
        <v>2244</v>
      </c>
      <c r="E209" s="1" t="str">
        <f>VLOOKUP(D209,'MASTER POSITION'!$A:$B,2,FALSE)</f>
        <v>37085</v>
      </c>
      <c r="F209" s="2" t="str">
        <f t="shared" si="3"/>
        <v xml:space="preserve">INSERT INTO `hr_kpi_list_position` (`KPI_LIST_POSITION_ID`, `KPI_LIST_ID`, `POSITION_ID`) VALUES ('3202204170208', '20220417486', '37085'); </v>
      </c>
    </row>
    <row r="210" spans="1:6" ht="14.25" customHeight="1" x14ac:dyDescent="0.25">
      <c r="A210" s="2">
        <v>3202204170209</v>
      </c>
      <c r="B210" s="88" t="s">
        <v>1694</v>
      </c>
      <c r="C210" s="2">
        <f>VLOOKUP(B210,'KPI LIST'!$B:$C,2,FALSE)</f>
        <v>20220417474</v>
      </c>
      <c r="D210" s="159" t="s">
        <v>2244</v>
      </c>
      <c r="E210" s="1" t="str">
        <f>VLOOKUP(D210,'MASTER POSITION'!$A:$B,2,FALSE)</f>
        <v>37085</v>
      </c>
      <c r="F210" s="2" t="str">
        <f t="shared" si="3"/>
        <v xml:space="preserve">INSERT INTO `hr_kpi_list_position` (`KPI_LIST_POSITION_ID`, `KPI_LIST_ID`, `POSITION_ID`) VALUES ('3202204170209', '20220417474', '37085'); </v>
      </c>
    </row>
    <row r="211" spans="1:6" ht="14.25" customHeight="1" x14ac:dyDescent="0.25">
      <c r="A211" s="2">
        <v>3202204170210</v>
      </c>
      <c r="B211" s="170" t="s">
        <v>346</v>
      </c>
      <c r="C211" s="2">
        <f>VLOOKUP(B211,'KPI LIST'!$B:$C,2,FALSE)</f>
        <v>20220417037</v>
      </c>
      <c r="D211" s="159" t="s">
        <v>2245</v>
      </c>
      <c r="E211" s="1" t="str">
        <f>VLOOKUP(D211,'MASTER POSITION'!$A:$B,2,FALSE)</f>
        <v>37095</v>
      </c>
      <c r="F211" s="2" t="str">
        <f t="shared" si="3"/>
        <v xml:space="preserve">INSERT INTO `hr_kpi_list_position` (`KPI_LIST_POSITION_ID`, `KPI_LIST_ID`, `POSITION_ID`) VALUES ('3202204170210', '20220417037', '37095'); </v>
      </c>
    </row>
    <row r="212" spans="1:6" ht="14.25" customHeight="1" x14ac:dyDescent="0.25">
      <c r="A212" s="2">
        <v>3202204170211</v>
      </c>
      <c r="B212" s="88" t="s">
        <v>1075</v>
      </c>
      <c r="C212" s="2">
        <f>VLOOKUP(B212,'KPI LIST'!$B:$C,2,FALSE)</f>
        <v>20220417148</v>
      </c>
      <c r="D212" s="159" t="s">
        <v>2245</v>
      </c>
      <c r="E212" s="1" t="str">
        <f>VLOOKUP(D212,'MASTER POSITION'!$A:$B,2,FALSE)</f>
        <v>37095</v>
      </c>
      <c r="F212" s="2" t="str">
        <f t="shared" si="3"/>
        <v xml:space="preserve">INSERT INTO `hr_kpi_list_position` (`KPI_LIST_POSITION_ID`, `KPI_LIST_ID`, `POSITION_ID`) VALUES ('3202204170211', '20220417148', '37095'); </v>
      </c>
    </row>
    <row r="213" spans="1:6" ht="14.25" customHeight="1" x14ac:dyDescent="0.25">
      <c r="A213" s="2">
        <v>3202204170212</v>
      </c>
      <c r="B213" s="88" t="s">
        <v>1711</v>
      </c>
      <c r="C213" s="2">
        <f>VLOOKUP(B213,'KPI LIST'!$B:$C,2,FALSE)</f>
        <v>20220417483</v>
      </c>
      <c r="D213" s="159" t="s">
        <v>2245</v>
      </c>
      <c r="E213" s="1" t="str">
        <f>VLOOKUP(D213,'MASTER POSITION'!$A:$B,2,FALSE)</f>
        <v>37095</v>
      </c>
      <c r="F213" s="2" t="str">
        <f t="shared" si="3"/>
        <v xml:space="preserve">INSERT INTO `hr_kpi_list_position` (`KPI_LIST_POSITION_ID`, `KPI_LIST_ID`, `POSITION_ID`) VALUES ('3202204170212', '20220417483', '37095'); </v>
      </c>
    </row>
    <row r="214" spans="1:6" ht="14.25" customHeight="1" x14ac:dyDescent="0.25">
      <c r="A214" s="2">
        <v>3202204170213</v>
      </c>
      <c r="B214" s="88" t="s">
        <v>1369</v>
      </c>
      <c r="C214" s="2">
        <f>VLOOKUP(B214,'KPI LIST'!$B:$C,2,FALSE)</f>
        <v>20220417302</v>
      </c>
      <c r="D214" s="159" t="s">
        <v>2245</v>
      </c>
      <c r="E214" s="1" t="str">
        <f>VLOOKUP(D214,'MASTER POSITION'!$A:$B,2,FALSE)</f>
        <v>37095</v>
      </c>
      <c r="F214" s="2" t="str">
        <f t="shared" si="3"/>
        <v xml:space="preserve">INSERT INTO `hr_kpi_list_position` (`KPI_LIST_POSITION_ID`, `KPI_LIST_ID`, `POSITION_ID`) VALUES ('3202204170213', '20220417302', '37095'); </v>
      </c>
    </row>
    <row r="215" spans="1:6" ht="14.25" customHeight="1" x14ac:dyDescent="0.25">
      <c r="A215" s="2">
        <v>3202204170214</v>
      </c>
      <c r="B215" s="88" t="s">
        <v>906</v>
      </c>
      <c r="C215" s="2">
        <f>VLOOKUP(B215,'KPI LIST'!$B:$C,2,FALSE)</f>
        <v>20220417047</v>
      </c>
      <c r="D215" s="159" t="s">
        <v>2245</v>
      </c>
      <c r="E215" s="1" t="str">
        <f>VLOOKUP(D215,'MASTER POSITION'!$A:$B,2,FALSE)</f>
        <v>37095</v>
      </c>
      <c r="F215" s="2" t="str">
        <f t="shared" si="3"/>
        <v xml:space="preserve">INSERT INTO `hr_kpi_list_position` (`KPI_LIST_POSITION_ID`, `KPI_LIST_ID`, `POSITION_ID`) VALUES ('3202204170214', '20220417047', '37095'); </v>
      </c>
    </row>
    <row r="216" spans="1:6" ht="14.25" customHeight="1" x14ac:dyDescent="0.25">
      <c r="A216" s="2">
        <v>3202204170215</v>
      </c>
      <c r="B216" s="168" t="s">
        <v>992</v>
      </c>
      <c r="C216" s="2">
        <f>VLOOKUP(B216,'KPI LIST'!$B:$C,2,FALSE)</f>
        <v>20220417101</v>
      </c>
      <c r="D216" s="159" t="s">
        <v>2246</v>
      </c>
      <c r="E216" s="1" t="str">
        <f>VLOOKUP(D216,'MASTER POSITION'!$A:$B,2,FALSE)</f>
        <v>504404597115022386</v>
      </c>
      <c r="F216" s="2" t="str">
        <f t="shared" si="3"/>
        <v xml:space="preserve">INSERT INTO `hr_kpi_list_position` (`KPI_LIST_POSITION_ID`, `KPI_LIST_ID`, `POSITION_ID`) VALUES ('3202204170215', '20220417101', '504404597115022386'); </v>
      </c>
    </row>
    <row r="217" spans="1:6" ht="14.25" customHeight="1" x14ac:dyDescent="0.25">
      <c r="A217" s="2">
        <v>3202204170216</v>
      </c>
      <c r="B217" s="82" t="s">
        <v>854</v>
      </c>
      <c r="C217" s="2">
        <f>VLOOKUP(B217,'KPI LIST'!$B:$C,2,FALSE)</f>
        <v>20220417015</v>
      </c>
      <c r="D217" s="159" t="s">
        <v>2246</v>
      </c>
      <c r="E217" s="1" t="str">
        <f>VLOOKUP(D217,'MASTER POSITION'!$A:$B,2,FALSE)</f>
        <v>504404597115022386</v>
      </c>
      <c r="F217" s="2" t="str">
        <f t="shared" si="3"/>
        <v xml:space="preserve">INSERT INTO `hr_kpi_list_position` (`KPI_LIST_POSITION_ID`, `KPI_LIST_ID`, `POSITION_ID`) VALUES ('3202204170216', '20220417015', '504404597115022386'); </v>
      </c>
    </row>
    <row r="218" spans="1:6" ht="14.25" customHeight="1" x14ac:dyDescent="0.25">
      <c r="A218" s="2">
        <v>3202204170217</v>
      </c>
      <c r="B218" s="82" t="s">
        <v>1073</v>
      </c>
      <c r="C218" s="2">
        <f>VLOOKUP(B218,'KPI LIST'!$B:$C,2,FALSE)</f>
        <v>20220417147</v>
      </c>
      <c r="D218" s="159" t="s">
        <v>2246</v>
      </c>
      <c r="E218" s="1" t="str">
        <f>VLOOKUP(D218,'MASTER POSITION'!$A:$B,2,FALSE)</f>
        <v>504404597115022386</v>
      </c>
      <c r="F218" s="2" t="str">
        <f t="shared" si="3"/>
        <v xml:space="preserve">INSERT INTO `hr_kpi_list_position` (`KPI_LIST_POSITION_ID`, `KPI_LIST_ID`, `POSITION_ID`) VALUES ('3202204170217', '20220417147', '504404597115022386'); </v>
      </c>
    </row>
    <row r="219" spans="1:6" ht="14.25" customHeight="1" x14ac:dyDescent="0.25">
      <c r="A219" s="2">
        <v>3202204170218</v>
      </c>
      <c r="B219" s="81" t="s">
        <v>1432</v>
      </c>
      <c r="C219" s="2">
        <f>VLOOKUP(B219,'KPI LIST'!$B:$C,2,FALSE)</f>
        <v>20220417334</v>
      </c>
      <c r="D219" s="159" t="s">
        <v>2246</v>
      </c>
      <c r="E219" s="1" t="str">
        <f>VLOOKUP(D219,'MASTER POSITION'!$A:$B,2,FALSE)</f>
        <v>504404597115022386</v>
      </c>
      <c r="F219" s="2" t="str">
        <f t="shared" si="3"/>
        <v xml:space="preserve">INSERT INTO `hr_kpi_list_position` (`KPI_LIST_POSITION_ID`, `KPI_LIST_ID`, `POSITION_ID`) VALUES ('3202204170218', '20220417334', '504404597115022386'); </v>
      </c>
    </row>
    <row r="220" spans="1:6" ht="14.25" customHeight="1" x14ac:dyDescent="0.25">
      <c r="A220" s="2">
        <v>3202204170219</v>
      </c>
      <c r="B220" s="81" t="s">
        <v>1631</v>
      </c>
      <c r="C220" s="2">
        <f>VLOOKUP(B220,'KPI LIST'!$B:$C,2,FALSE)</f>
        <v>20220417438</v>
      </c>
      <c r="D220" s="159" t="s">
        <v>2246</v>
      </c>
      <c r="E220" s="1" t="str">
        <f>VLOOKUP(D220,'MASTER POSITION'!$A:$B,2,FALSE)</f>
        <v>504404597115022386</v>
      </c>
      <c r="F220" s="2" t="str">
        <f t="shared" si="3"/>
        <v xml:space="preserve">INSERT INTO `hr_kpi_list_position` (`KPI_LIST_POSITION_ID`, `KPI_LIST_ID`, `POSITION_ID`) VALUES ('3202204170219', '20220417438', '504404597115022386'); </v>
      </c>
    </row>
    <row r="221" spans="1:6" ht="14.25" customHeight="1" x14ac:dyDescent="0.25">
      <c r="A221" s="2">
        <v>3202204170220</v>
      </c>
      <c r="B221" s="81" t="s">
        <v>1629</v>
      </c>
      <c r="C221" s="2">
        <f>VLOOKUP(B221,'KPI LIST'!$B:$C,2,FALSE)</f>
        <v>20220417437</v>
      </c>
      <c r="D221" s="159" t="s">
        <v>2246</v>
      </c>
      <c r="E221" s="1" t="str">
        <f>VLOOKUP(D221,'MASTER POSITION'!$A:$B,2,FALSE)</f>
        <v>504404597115022386</v>
      </c>
      <c r="F221" s="2" t="str">
        <f t="shared" si="3"/>
        <v xml:space="preserve">INSERT INTO `hr_kpi_list_position` (`KPI_LIST_POSITION_ID`, `KPI_LIST_ID`, `POSITION_ID`) VALUES ('3202204170220', '20220417437', '504404597115022386'); </v>
      </c>
    </row>
    <row r="222" spans="1:6" ht="14.25" customHeight="1" x14ac:dyDescent="0.25">
      <c r="A222" s="2">
        <v>3202204170221</v>
      </c>
      <c r="B222" s="88" t="s">
        <v>995</v>
      </c>
      <c r="C222" s="2">
        <f>VLOOKUP(B222,'KPI LIST'!$B:$C,2,FALSE)</f>
        <v>20220417104</v>
      </c>
      <c r="D222" s="159" t="s">
        <v>2246</v>
      </c>
      <c r="E222" s="1" t="str">
        <f>VLOOKUP(D222,'MASTER POSITION'!$A:$B,2,FALSE)</f>
        <v>504404597115022386</v>
      </c>
      <c r="F222" s="2" t="str">
        <f t="shared" si="3"/>
        <v xml:space="preserve">INSERT INTO `hr_kpi_list_position` (`KPI_LIST_POSITION_ID`, `KPI_LIST_ID`, `POSITION_ID`) VALUES ('3202204170221', '20220417104', '504404597115022386'); </v>
      </c>
    </row>
    <row r="223" spans="1:6" ht="14.25" customHeight="1" x14ac:dyDescent="0.25">
      <c r="A223" s="2">
        <v>3202204170222</v>
      </c>
      <c r="B223" s="81" t="s">
        <v>346</v>
      </c>
      <c r="C223" s="2">
        <f>VLOOKUP(B223,'KPI LIST'!$B:$C,2,FALSE)</f>
        <v>20220417037</v>
      </c>
      <c r="D223" s="159" t="s">
        <v>2246</v>
      </c>
      <c r="E223" s="1" t="str">
        <f>VLOOKUP(D223,'MASTER POSITION'!$A:$B,2,FALSE)</f>
        <v>504404597115022386</v>
      </c>
      <c r="F223" s="2" t="str">
        <f t="shared" si="3"/>
        <v xml:space="preserve">INSERT INTO `hr_kpi_list_position` (`KPI_LIST_POSITION_ID`, `KPI_LIST_ID`, `POSITION_ID`) VALUES ('3202204170222', '20220417037', '504404597115022386'); </v>
      </c>
    </row>
    <row r="224" spans="1:6" ht="14.25" customHeight="1" x14ac:dyDescent="0.25">
      <c r="A224" s="2">
        <v>3202204170223</v>
      </c>
      <c r="B224" s="169" t="s">
        <v>2139</v>
      </c>
      <c r="C224" s="2">
        <f>VLOOKUP(B224,'KPI LIST'!$B:$C,2,FALSE)</f>
        <v>20220417002</v>
      </c>
      <c r="D224" s="159" t="s">
        <v>2246</v>
      </c>
      <c r="E224" s="1" t="str">
        <f>VLOOKUP(D224,'MASTER POSITION'!$A:$B,2,FALSE)</f>
        <v>504404597115022386</v>
      </c>
      <c r="F224" s="2" t="str">
        <f t="shared" si="3"/>
        <v xml:space="preserve">INSERT INTO `hr_kpi_list_position` (`KPI_LIST_POSITION_ID`, `KPI_LIST_ID`, `POSITION_ID`) VALUES ('3202204170223', '20220417002', '504404597115022386'); </v>
      </c>
    </row>
    <row r="225" spans="1:6" ht="14.25" customHeight="1" x14ac:dyDescent="0.25">
      <c r="A225" s="2">
        <v>3202204170224</v>
      </c>
      <c r="B225" s="116" t="s">
        <v>1053</v>
      </c>
      <c r="C225" s="2">
        <f>VLOOKUP(B225,'KPI LIST'!$B:$C,2,FALSE)</f>
        <v>20220417136</v>
      </c>
      <c r="D225" s="159" t="s">
        <v>2246</v>
      </c>
      <c r="E225" s="1" t="str">
        <f>VLOOKUP(D225,'MASTER POSITION'!$A:$B,2,FALSE)</f>
        <v>504404597115022386</v>
      </c>
      <c r="F225" s="2" t="str">
        <f t="shared" si="3"/>
        <v xml:space="preserve">INSERT INTO `hr_kpi_list_position` (`KPI_LIST_POSITION_ID`, `KPI_LIST_ID`, `POSITION_ID`) VALUES ('3202204170224', '20220417136', '504404597115022386'); </v>
      </c>
    </row>
    <row r="226" spans="1:6" ht="14.25" customHeight="1" x14ac:dyDescent="0.25">
      <c r="A226" s="2">
        <v>3202204170225</v>
      </c>
      <c r="B226" s="88" t="s">
        <v>1440</v>
      </c>
      <c r="C226" s="2">
        <f>VLOOKUP(B226,'KPI LIST'!$B:$C,2,FALSE)</f>
        <v>20220417338</v>
      </c>
      <c r="D226" s="159" t="s">
        <v>2246</v>
      </c>
      <c r="E226" s="1" t="str">
        <f>VLOOKUP(D226,'MASTER POSITION'!$A:$B,2,FALSE)</f>
        <v>504404597115022386</v>
      </c>
      <c r="F226" s="2" t="str">
        <f t="shared" si="3"/>
        <v xml:space="preserve">INSERT INTO `hr_kpi_list_position` (`KPI_LIST_POSITION_ID`, `KPI_LIST_ID`, `POSITION_ID`) VALUES ('3202204170225', '20220417338', '504404597115022386'); </v>
      </c>
    </row>
    <row r="227" spans="1:6" ht="14.25" customHeight="1" x14ac:dyDescent="0.25">
      <c r="A227" s="2">
        <v>3202204170226</v>
      </c>
      <c r="B227" s="168" t="s">
        <v>1001</v>
      </c>
      <c r="C227" s="2">
        <f>VLOOKUP(B227,'KPI LIST'!$B:$C,2,FALSE)</f>
        <v>20220417108</v>
      </c>
      <c r="D227" s="159" t="s">
        <v>2247</v>
      </c>
      <c r="E227" s="1" t="str">
        <f>VLOOKUP(D227,'MASTER POSITION'!$A:$B,2,FALSE)</f>
        <v>37098</v>
      </c>
      <c r="F227" s="2" t="str">
        <f t="shared" si="3"/>
        <v xml:space="preserve">INSERT INTO `hr_kpi_list_position` (`KPI_LIST_POSITION_ID`, `KPI_LIST_ID`, `POSITION_ID`) VALUES ('3202204170226', '20220417108', '37098'); </v>
      </c>
    </row>
    <row r="228" spans="1:6" ht="14.25" customHeight="1" x14ac:dyDescent="0.25">
      <c r="A228" s="2">
        <v>3202204170227</v>
      </c>
      <c r="B228" s="81" t="s">
        <v>1436</v>
      </c>
      <c r="C228" s="2">
        <f>VLOOKUP(B228,'KPI LIST'!$B:$C,2,FALSE)</f>
        <v>20220417336</v>
      </c>
      <c r="D228" s="159" t="s">
        <v>2247</v>
      </c>
      <c r="E228" s="1" t="str">
        <f>VLOOKUP(D228,'MASTER POSITION'!$A:$B,2,FALSE)</f>
        <v>37098</v>
      </c>
      <c r="F228" s="2" t="str">
        <f t="shared" si="3"/>
        <v xml:space="preserve">INSERT INTO `hr_kpi_list_position` (`KPI_LIST_POSITION_ID`, `KPI_LIST_ID`, `POSITION_ID`) VALUES ('3202204170227', '20220417336', '37098'); </v>
      </c>
    </row>
    <row r="229" spans="1:6" ht="14.25" customHeight="1" x14ac:dyDescent="0.25">
      <c r="A229" s="2">
        <v>3202204170228</v>
      </c>
      <c r="B229" s="81" t="s">
        <v>1635</v>
      </c>
      <c r="C229" s="2">
        <f>VLOOKUP(B229,'KPI LIST'!$B:$C,2,FALSE)</f>
        <v>20220417440</v>
      </c>
      <c r="D229" s="159" t="s">
        <v>2247</v>
      </c>
      <c r="E229" s="1" t="str">
        <f>VLOOKUP(D229,'MASTER POSITION'!$A:$B,2,FALSE)</f>
        <v>37098</v>
      </c>
      <c r="F229" s="2" t="str">
        <f t="shared" si="3"/>
        <v xml:space="preserve">INSERT INTO `hr_kpi_list_position` (`KPI_LIST_POSITION_ID`, `KPI_LIST_ID`, `POSITION_ID`) VALUES ('3202204170228', '20220417440', '37098'); </v>
      </c>
    </row>
    <row r="230" spans="1:6" ht="14.25" customHeight="1" x14ac:dyDescent="0.25">
      <c r="A230" s="2">
        <v>3202204170229</v>
      </c>
      <c r="B230" s="81" t="s">
        <v>1629</v>
      </c>
      <c r="C230" s="2">
        <f>VLOOKUP(B230,'KPI LIST'!$B:$C,2,FALSE)</f>
        <v>20220417437</v>
      </c>
      <c r="D230" s="159" t="s">
        <v>2247</v>
      </c>
      <c r="E230" s="1" t="str">
        <f>VLOOKUP(D230,'MASTER POSITION'!$A:$B,2,FALSE)</f>
        <v>37098</v>
      </c>
      <c r="F230" s="2" t="str">
        <f t="shared" si="3"/>
        <v xml:space="preserve">INSERT INTO `hr_kpi_list_position` (`KPI_LIST_POSITION_ID`, `KPI_LIST_ID`, `POSITION_ID`) VALUES ('3202204170229', '20220417437', '37098'); </v>
      </c>
    </row>
    <row r="231" spans="1:6" ht="14.25" customHeight="1" x14ac:dyDescent="0.25">
      <c r="A231" s="2">
        <v>3202204170230</v>
      </c>
      <c r="B231" s="88" t="s">
        <v>995</v>
      </c>
      <c r="C231" s="2">
        <f>VLOOKUP(B231,'KPI LIST'!$B:$C,2,FALSE)</f>
        <v>20220417104</v>
      </c>
      <c r="D231" s="159" t="s">
        <v>2247</v>
      </c>
      <c r="E231" s="1" t="str">
        <f>VLOOKUP(D231,'MASTER POSITION'!$A:$B,2,FALSE)</f>
        <v>37098</v>
      </c>
      <c r="F231" s="2" t="str">
        <f t="shared" si="3"/>
        <v xml:space="preserve">INSERT INTO `hr_kpi_list_position` (`KPI_LIST_POSITION_ID`, `KPI_LIST_ID`, `POSITION_ID`) VALUES ('3202204170230', '20220417104', '37098'); </v>
      </c>
    </row>
    <row r="232" spans="1:6" ht="14.25" customHeight="1" x14ac:dyDescent="0.25">
      <c r="A232" s="2">
        <v>3202204170231</v>
      </c>
      <c r="B232" s="81" t="s">
        <v>346</v>
      </c>
      <c r="C232" s="2">
        <f>VLOOKUP(B232,'KPI LIST'!$B:$C,2,FALSE)</f>
        <v>20220417037</v>
      </c>
      <c r="D232" s="159" t="s">
        <v>2247</v>
      </c>
      <c r="E232" s="1" t="str">
        <f>VLOOKUP(D232,'MASTER POSITION'!$A:$B,2,FALSE)</f>
        <v>37098</v>
      </c>
      <c r="F232" s="2" t="str">
        <f t="shared" si="3"/>
        <v xml:space="preserve">INSERT INTO `hr_kpi_list_position` (`KPI_LIST_POSITION_ID`, `KPI_LIST_ID`, `POSITION_ID`) VALUES ('3202204170231', '20220417037', '37098'); </v>
      </c>
    </row>
    <row r="233" spans="1:6" ht="14.25" customHeight="1" x14ac:dyDescent="0.25">
      <c r="A233" s="2">
        <v>3202204170232</v>
      </c>
      <c r="B233" s="88" t="s">
        <v>1057</v>
      </c>
      <c r="C233" s="2">
        <f>VLOOKUP(B233,'KPI LIST'!$B:$C,2,FALSE)</f>
        <v>20220417138</v>
      </c>
      <c r="D233" s="159" t="s">
        <v>2247</v>
      </c>
      <c r="E233" s="1" t="str">
        <f>VLOOKUP(D233,'MASTER POSITION'!$A:$B,2,FALSE)</f>
        <v>37098</v>
      </c>
      <c r="F233" s="2" t="str">
        <f t="shared" si="3"/>
        <v xml:space="preserve">INSERT INTO `hr_kpi_list_position` (`KPI_LIST_POSITION_ID`, `KPI_LIST_ID`, `POSITION_ID`) VALUES ('3202204170232', '20220417138', '37098'); </v>
      </c>
    </row>
    <row r="234" spans="1:6" ht="14.25" customHeight="1" x14ac:dyDescent="0.25">
      <c r="A234" s="2">
        <v>3202204170233</v>
      </c>
      <c r="B234" s="88" t="s">
        <v>1428</v>
      </c>
      <c r="C234" s="2">
        <f>VLOOKUP(B234,'KPI LIST'!$B:$C,2,FALSE)</f>
        <v>20220417332</v>
      </c>
      <c r="D234" s="159" t="s">
        <v>2247</v>
      </c>
      <c r="E234" s="1" t="str">
        <f>VLOOKUP(D234,'MASTER POSITION'!$A:$B,2,FALSE)</f>
        <v>37098</v>
      </c>
      <c r="F234" s="2" t="str">
        <f t="shared" si="3"/>
        <v xml:space="preserve">INSERT INTO `hr_kpi_list_position` (`KPI_LIST_POSITION_ID`, `KPI_LIST_ID`, `POSITION_ID`) VALUES ('3202204170233', '20220417332', '37098'); </v>
      </c>
    </row>
    <row r="235" spans="1:6" ht="14.25" customHeight="1" x14ac:dyDescent="0.25">
      <c r="A235" s="2">
        <v>3202204170234</v>
      </c>
      <c r="B235" s="88" t="s">
        <v>1736</v>
      </c>
      <c r="C235" s="2">
        <f>VLOOKUP(B235,'KPI LIST'!$B:$C,2,FALSE)</f>
        <v>20220417496</v>
      </c>
      <c r="D235" s="159" t="s">
        <v>2247</v>
      </c>
      <c r="E235" s="1" t="str">
        <f>VLOOKUP(D235,'MASTER POSITION'!$A:$B,2,FALSE)</f>
        <v>37098</v>
      </c>
      <c r="F235" s="2" t="str">
        <f t="shared" si="3"/>
        <v xml:space="preserve">INSERT INTO `hr_kpi_list_position` (`KPI_LIST_POSITION_ID`, `KPI_LIST_ID`, `POSITION_ID`) VALUES ('3202204170234', '20220417496', '37098'); </v>
      </c>
    </row>
    <row r="236" spans="1:6" ht="14.25" customHeight="1" x14ac:dyDescent="0.25">
      <c r="A236" s="2">
        <v>3202204170235</v>
      </c>
      <c r="B236" s="88" t="s">
        <v>1637</v>
      </c>
      <c r="C236" s="2">
        <f>VLOOKUP(B236,'KPI LIST'!$B:$C,2,FALSE)</f>
        <v>20220417441</v>
      </c>
      <c r="D236" s="159" t="s">
        <v>2247</v>
      </c>
      <c r="E236" s="1" t="str">
        <f>VLOOKUP(D236,'MASTER POSITION'!$A:$B,2,FALSE)</f>
        <v>37098</v>
      </c>
      <c r="F236" s="2" t="str">
        <f t="shared" si="3"/>
        <v xml:space="preserve">INSERT INTO `hr_kpi_list_position` (`KPI_LIST_POSITION_ID`, `KPI_LIST_ID`, `POSITION_ID`) VALUES ('3202204170235', '20220417441', '37098'); </v>
      </c>
    </row>
    <row r="237" spans="1:6" ht="14.25" customHeight="1" x14ac:dyDescent="0.25">
      <c r="A237" s="2">
        <v>3202204170236</v>
      </c>
      <c r="B237" s="88" t="s">
        <v>889</v>
      </c>
      <c r="C237" s="2">
        <f>VLOOKUP(B237,'KPI LIST'!$B:$C,2,FALSE)</f>
        <v>20220417036</v>
      </c>
      <c r="D237" s="159" t="s">
        <v>2247</v>
      </c>
      <c r="E237" s="1" t="str">
        <f>VLOOKUP(D237,'MASTER POSITION'!$A:$B,2,FALSE)</f>
        <v>37098</v>
      </c>
      <c r="F237" s="2" t="str">
        <f t="shared" si="3"/>
        <v xml:space="preserve">INSERT INTO `hr_kpi_list_position` (`KPI_LIST_POSITION_ID`, `KPI_LIST_ID`, `POSITION_ID`) VALUES ('3202204170236', '20220417036', '37098'); </v>
      </c>
    </row>
    <row r="238" spans="1:6" ht="14.25" customHeight="1" x14ac:dyDescent="0.25">
      <c r="A238" s="2">
        <v>3202204170237</v>
      </c>
      <c r="B238" s="171" t="s">
        <v>995</v>
      </c>
      <c r="C238" s="2">
        <f>VLOOKUP(B238,'KPI LIST'!$B:$C,2,FALSE)</f>
        <v>20220417104</v>
      </c>
      <c r="D238" s="159" t="s">
        <v>2248</v>
      </c>
      <c r="E238" s="1" t="str">
        <f>VLOOKUP(D238,'MASTER POSITION'!$A:$B,2,FALSE)</f>
        <v>37102</v>
      </c>
      <c r="F238" s="2" t="str">
        <f t="shared" si="3"/>
        <v xml:space="preserve">INSERT INTO `hr_kpi_list_position` (`KPI_LIST_POSITION_ID`, `KPI_LIST_ID`, `POSITION_ID`) VALUES ('3202204170237', '20220417104', '37102'); </v>
      </c>
    </row>
    <row r="239" spans="1:6" ht="14.25" customHeight="1" x14ac:dyDescent="0.25">
      <c r="A239" s="2">
        <v>3202204170238</v>
      </c>
      <c r="B239" s="81" t="s">
        <v>346</v>
      </c>
      <c r="C239" s="2">
        <f>VLOOKUP(B239,'KPI LIST'!$B:$C,2,FALSE)</f>
        <v>20220417037</v>
      </c>
      <c r="D239" s="159" t="s">
        <v>2248</v>
      </c>
      <c r="E239" s="1" t="str">
        <f>VLOOKUP(D239,'MASTER POSITION'!$A:$B,2,FALSE)</f>
        <v>37102</v>
      </c>
      <c r="F239" s="2" t="str">
        <f t="shared" si="3"/>
        <v xml:space="preserve">INSERT INTO `hr_kpi_list_position` (`KPI_LIST_POSITION_ID`, `KPI_LIST_ID`, `POSITION_ID`) VALUES ('3202204170238', '20220417037', '37102'); </v>
      </c>
    </row>
    <row r="240" spans="1:6" ht="14.25" customHeight="1" x14ac:dyDescent="0.25">
      <c r="A240" s="2">
        <v>3202204170239</v>
      </c>
      <c r="B240" s="88" t="s">
        <v>1426</v>
      </c>
      <c r="C240" s="2">
        <f>VLOOKUP(B240,'KPI LIST'!$B:$C,2,FALSE)</f>
        <v>20220417331</v>
      </c>
      <c r="D240" s="159" t="s">
        <v>2248</v>
      </c>
      <c r="E240" s="1" t="str">
        <f>VLOOKUP(D240,'MASTER POSITION'!$A:$B,2,FALSE)</f>
        <v>37102</v>
      </c>
      <c r="F240" s="2" t="str">
        <f t="shared" si="3"/>
        <v xml:space="preserve">INSERT INTO `hr_kpi_list_position` (`KPI_LIST_POSITION_ID`, `KPI_LIST_ID`, `POSITION_ID`) VALUES ('3202204170239', '20220417331', '37102'); </v>
      </c>
    </row>
    <row r="241" spans="1:6" ht="14.25" customHeight="1" x14ac:dyDescent="0.25">
      <c r="A241" s="2">
        <v>3202204170240</v>
      </c>
      <c r="B241" s="88" t="s">
        <v>1740</v>
      </c>
      <c r="C241" s="2">
        <f>VLOOKUP(B241,'KPI LIST'!$B:$C,2,FALSE)</f>
        <v>20220417498</v>
      </c>
      <c r="D241" s="159" t="s">
        <v>2248</v>
      </c>
      <c r="E241" s="1" t="str">
        <f>VLOOKUP(D241,'MASTER POSITION'!$A:$B,2,FALSE)</f>
        <v>37102</v>
      </c>
      <c r="F241" s="2" t="str">
        <f t="shared" si="3"/>
        <v xml:space="preserve">INSERT INTO `hr_kpi_list_position` (`KPI_LIST_POSITION_ID`, `KPI_LIST_ID`, `POSITION_ID`) VALUES ('3202204170240', '20220417498', '37102'); </v>
      </c>
    </row>
    <row r="242" spans="1:6" ht="14.25" customHeight="1" x14ac:dyDescent="0.25">
      <c r="A242" s="2">
        <v>3202204170241</v>
      </c>
      <c r="B242" s="88" t="s">
        <v>1637</v>
      </c>
      <c r="C242" s="2">
        <f>VLOOKUP(B242,'KPI LIST'!$B:$C,2,FALSE)</f>
        <v>20220417441</v>
      </c>
      <c r="D242" s="159" t="s">
        <v>2248</v>
      </c>
      <c r="E242" s="1" t="str">
        <f>VLOOKUP(D242,'MASTER POSITION'!$A:$B,2,FALSE)</f>
        <v>37102</v>
      </c>
      <c r="F242" s="2" t="str">
        <f t="shared" si="3"/>
        <v xml:space="preserve">INSERT INTO `hr_kpi_list_position` (`KPI_LIST_POSITION_ID`, `KPI_LIST_ID`, `POSITION_ID`) VALUES ('3202204170241', '20220417441', '37102'); </v>
      </c>
    </row>
    <row r="243" spans="1:6" ht="14.25" customHeight="1" x14ac:dyDescent="0.25">
      <c r="A243" s="2">
        <v>3202204170242</v>
      </c>
      <c r="B243" s="88" t="s">
        <v>889</v>
      </c>
      <c r="C243" s="2">
        <f>VLOOKUP(B243,'KPI LIST'!$B:$C,2,FALSE)</f>
        <v>20220417036</v>
      </c>
      <c r="D243" s="159" t="s">
        <v>2248</v>
      </c>
      <c r="E243" s="1" t="str">
        <f>VLOOKUP(D243,'MASTER POSITION'!$A:$B,2,FALSE)</f>
        <v>37102</v>
      </c>
      <c r="F243" s="2" t="str">
        <f t="shared" si="3"/>
        <v xml:space="preserve">INSERT INTO `hr_kpi_list_position` (`KPI_LIST_POSITION_ID`, `KPI_LIST_ID`, `POSITION_ID`) VALUES ('3202204170242', '20220417036', '37102'); </v>
      </c>
    </row>
    <row r="244" spans="1:6" ht="14.25" customHeight="1" x14ac:dyDescent="0.25">
      <c r="A244" s="2">
        <v>3202204170243</v>
      </c>
      <c r="B244" s="171" t="s">
        <v>995</v>
      </c>
      <c r="C244" s="2">
        <f>VLOOKUP(B244,'KPI LIST'!$B:$C,2,FALSE)</f>
        <v>20220417104</v>
      </c>
      <c r="D244" s="159" t="s">
        <v>2249</v>
      </c>
      <c r="E244" s="1" t="str">
        <f>VLOOKUP(D244,'MASTER POSITION'!$A:$B,2,FALSE)</f>
        <v>37087</v>
      </c>
      <c r="F244" s="2" t="str">
        <f t="shared" si="3"/>
        <v xml:space="preserve">INSERT INTO `hr_kpi_list_position` (`KPI_LIST_POSITION_ID`, `KPI_LIST_ID`, `POSITION_ID`) VALUES ('3202204170243', '20220417104', '37087'); </v>
      </c>
    </row>
    <row r="245" spans="1:6" ht="14.25" customHeight="1" x14ac:dyDescent="0.25">
      <c r="A245" s="2">
        <v>3202204170244</v>
      </c>
      <c r="B245" s="81" t="s">
        <v>346</v>
      </c>
      <c r="C245" s="2">
        <f>VLOOKUP(B245,'KPI LIST'!$B:$C,2,FALSE)</f>
        <v>20220417037</v>
      </c>
      <c r="D245" s="159" t="s">
        <v>2249</v>
      </c>
      <c r="E245" s="1" t="str">
        <f>VLOOKUP(D245,'MASTER POSITION'!$A:$B,2,FALSE)</f>
        <v>37087</v>
      </c>
      <c r="F245" s="2" t="str">
        <f t="shared" si="3"/>
        <v xml:space="preserve">INSERT INTO `hr_kpi_list_position` (`KPI_LIST_POSITION_ID`, `KPI_LIST_ID`, `POSITION_ID`) VALUES ('3202204170244', '20220417037', '37087'); </v>
      </c>
    </row>
    <row r="246" spans="1:6" ht="14.25" customHeight="1" x14ac:dyDescent="0.25">
      <c r="A246" s="2">
        <v>3202204170245</v>
      </c>
      <c r="B246" s="88" t="s">
        <v>1424</v>
      </c>
      <c r="C246" s="2">
        <f>VLOOKUP(B246,'KPI LIST'!$B:$C,2,FALSE)</f>
        <v>20220417330</v>
      </c>
      <c r="D246" s="159" t="s">
        <v>2249</v>
      </c>
      <c r="E246" s="1" t="str">
        <f>VLOOKUP(D246,'MASTER POSITION'!$A:$B,2,FALSE)</f>
        <v>37087</v>
      </c>
      <c r="F246" s="2" t="str">
        <f t="shared" si="3"/>
        <v xml:space="preserve">INSERT INTO `hr_kpi_list_position` (`KPI_LIST_POSITION_ID`, `KPI_LIST_ID`, `POSITION_ID`) VALUES ('3202204170245', '20220417330', '37087'); </v>
      </c>
    </row>
    <row r="247" spans="1:6" ht="14.25" customHeight="1" x14ac:dyDescent="0.25">
      <c r="A247" s="2">
        <v>3202204170246</v>
      </c>
      <c r="B247" s="88" t="s">
        <v>1738</v>
      </c>
      <c r="C247" s="2">
        <f>VLOOKUP(B247,'KPI LIST'!$B:$C,2,FALSE)</f>
        <v>20220417497</v>
      </c>
      <c r="D247" s="159" t="s">
        <v>2249</v>
      </c>
      <c r="E247" s="1" t="str">
        <f>VLOOKUP(D247,'MASTER POSITION'!$A:$B,2,FALSE)</f>
        <v>37087</v>
      </c>
      <c r="F247" s="2" t="str">
        <f t="shared" si="3"/>
        <v xml:space="preserve">INSERT INTO `hr_kpi_list_position` (`KPI_LIST_POSITION_ID`, `KPI_LIST_ID`, `POSITION_ID`) VALUES ('3202204170246', '20220417497', '37087'); </v>
      </c>
    </row>
    <row r="248" spans="1:6" ht="14.25" customHeight="1" x14ac:dyDescent="0.25">
      <c r="A248" s="2">
        <v>3202204170247</v>
      </c>
      <c r="B248" s="88" t="s">
        <v>1637</v>
      </c>
      <c r="C248" s="2">
        <f>VLOOKUP(B248,'KPI LIST'!$B:$C,2,FALSE)</f>
        <v>20220417441</v>
      </c>
      <c r="D248" s="159" t="s">
        <v>2249</v>
      </c>
      <c r="E248" s="1" t="str">
        <f>VLOOKUP(D248,'MASTER POSITION'!$A:$B,2,FALSE)</f>
        <v>37087</v>
      </c>
      <c r="F248" s="2" t="str">
        <f t="shared" si="3"/>
        <v xml:space="preserve">INSERT INTO `hr_kpi_list_position` (`KPI_LIST_POSITION_ID`, `KPI_LIST_ID`, `POSITION_ID`) VALUES ('3202204170247', '20220417441', '37087'); </v>
      </c>
    </row>
    <row r="249" spans="1:6" ht="14.25" customHeight="1" x14ac:dyDescent="0.25">
      <c r="A249" s="2">
        <v>3202204170248</v>
      </c>
      <c r="B249" s="88" t="s">
        <v>889</v>
      </c>
      <c r="C249" s="2">
        <f>VLOOKUP(B249,'KPI LIST'!$B:$C,2,FALSE)</f>
        <v>20220417036</v>
      </c>
      <c r="D249" s="159" t="s">
        <v>2249</v>
      </c>
      <c r="E249" s="1" t="str">
        <f>VLOOKUP(D249,'MASTER POSITION'!$A:$B,2,FALSE)</f>
        <v>37087</v>
      </c>
      <c r="F249" s="2" t="str">
        <f t="shared" si="3"/>
        <v xml:space="preserve">INSERT INTO `hr_kpi_list_position` (`KPI_LIST_POSITION_ID`, `KPI_LIST_ID`, `POSITION_ID`) VALUES ('3202204170248', '20220417036', '37087'); </v>
      </c>
    </row>
    <row r="250" spans="1:6" ht="14.25" customHeight="1" x14ac:dyDescent="0.25">
      <c r="A250" s="2">
        <v>3202204170249</v>
      </c>
      <c r="B250" s="88" t="s">
        <v>1367</v>
      </c>
      <c r="C250" s="2">
        <f>VLOOKUP(B250,'KPI LIST'!$B:$C,2,FALSE)</f>
        <v>20220417301</v>
      </c>
      <c r="D250" s="159" t="s">
        <v>2249</v>
      </c>
      <c r="E250" s="1" t="str">
        <f>VLOOKUP(D250,'MASTER POSITION'!$A:$B,2,FALSE)</f>
        <v>37087</v>
      </c>
      <c r="F250" s="2" t="str">
        <f t="shared" si="3"/>
        <v xml:space="preserve">INSERT INTO `hr_kpi_list_position` (`KPI_LIST_POSITION_ID`, `KPI_LIST_ID`, `POSITION_ID`) VALUES ('3202204170249', '20220417301', '37087'); </v>
      </c>
    </row>
    <row r="251" spans="1:6" ht="14.25" customHeight="1" x14ac:dyDescent="0.25">
      <c r="A251" s="2">
        <v>3202204170250</v>
      </c>
      <c r="B251" s="170" t="s">
        <v>1631</v>
      </c>
      <c r="C251" s="2">
        <f>VLOOKUP(B251,'KPI LIST'!$B:$C,2,FALSE)</f>
        <v>20220417438</v>
      </c>
      <c r="D251" s="159" t="s">
        <v>2250</v>
      </c>
      <c r="E251" s="1" t="str">
        <f>VLOOKUP(D251,'MASTER POSITION'!$A:$B,2,FALSE)</f>
        <v>37094</v>
      </c>
      <c r="F251" s="2" t="str">
        <f t="shared" si="3"/>
        <v xml:space="preserve">INSERT INTO `hr_kpi_list_position` (`KPI_LIST_POSITION_ID`, `KPI_LIST_ID`, `POSITION_ID`) VALUES ('3202204170250', '20220417438', '37094'); </v>
      </c>
    </row>
    <row r="252" spans="1:6" ht="14.25" customHeight="1" x14ac:dyDescent="0.25">
      <c r="A252" s="2">
        <v>3202204170251</v>
      </c>
      <c r="B252" s="81" t="s">
        <v>346</v>
      </c>
      <c r="C252" s="2">
        <f>VLOOKUP(B252,'KPI LIST'!$B:$C,2,FALSE)</f>
        <v>20220417037</v>
      </c>
      <c r="D252" s="159" t="s">
        <v>2250</v>
      </c>
      <c r="E252" s="1" t="str">
        <f>VLOOKUP(D252,'MASTER POSITION'!$A:$B,2,FALSE)</f>
        <v>37094</v>
      </c>
      <c r="F252" s="2" t="str">
        <f t="shared" si="3"/>
        <v xml:space="preserve">INSERT INTO `hr_kpi_list_position` (`KPI_LIST_POSITION_ID`, `KPI_LIST_ID`, `POSITION_ID`) VALUES ('3202204170251', '20220417037', '37094'); </v>
      </c>
    </row>
    <row r="253" spans="1:6" ht="14.25" customHeight="1" x14ac:dyDescent="0.25">
      <c r="A253" s="2">
        <v>3202204170252</v>
      </c>
      <c r="B253" s="88" t="s">
        <v>2251</v>
      </c>
      <c r="C253" s="2">
        <f>VLOOKUP(B253,'KPI LIST'!$B:$C,2,FALSE)</f>
        <v>20220417102</v>
      </c>
      <c r="D253" s="159" t="s">
        <v>2250</v>
      </c>
      <c r="E253" s="1" t="str">
        <f>VLOOKUP(D253,'MASTER POSITION'!$A:$B,2,FALSE)</f>
        <v>37094</v>
      </c>
      <c r="F253" s="2" t="str">
        <f t="shared" si="3"/>
        <v xml:space="preserve">INSERT INTO `hr_kpi_list_position` (`KPI_LIST_POSITION_ID`, `KPI_LIST_ID`, `POSITION_ID`) VALUES ('3202204170252', '20220417102', '37094'); </v>
      </c>
    </row>
    <row r="254" spans="1:6" ht="14.25" customHeight="1" x14ac:dyDescent="0.25">
      <c r="A254" s="2">
        <v>3202204170253</v>
      </c>
      <c r="B254" s="88" t="s">
        <v>1005</v>
      </c>
      <c r="C254" s="2">
        <f>VLOOKUP(B254,'KPI LIST'!$B:$C,2,FALSE)</f>
        <v>20220417110</v>
      </c>
      <c r="D254" s="159" t="s">
        <v>2250</v>
      </c>
      <c r="E254" s="1" t="str">
        <f>VLOOKUP(D254,'MASTER POSITION'!$A:$B,2,FALSE)</f>
        <v>37094</v>
      </c>
      <c r="F254" s="2" t="str">
        <f t="shared" si="3"/>
        <v xml:space="preserve">INSERT INTO `hr_kpi_list_position` (`KPI_LIST_POSITION_ID`, `KPI_LIST_ID`, `POSITION_ID`) VALUES ('3202204170253', '20220417110', '37094'); </v>
      </c>
    </row>
    <row r="255" spans="1:6" ht="14.25" customHeight="1" x14ac:dyDescent="0.25">
      <c r="A255" s="2">
        <v>3202204170254</v>
      </c>
      <c r="B255" s="88" t="s">
        <v>2252</v>
      </c>
      <c r="C255" s="2">
        <f>VLOOKUP(B255,'KPI LIST'!$B:$C,2,FALSE)</f>
        <v>20220417111</v>
      </c>
      <c r="D255" s="159" t="s">
        <v>2250</v>
      </c>
      <c r="E255" s="1" t="str">
        <f>VLOOKUP(D255,'MASTER POSITION'!$A:$B,2,FALSE)</f>
        <v>37094</v>
      </c>
      <c r="F255" s="2" t="str">
        <f t="shared" si="3"/>
        <v xml:space="preserve">INSERT INTO `hr_kpi_list_position` (`KPI_LIST_POSITION_ID`, `KPI_LIST_ID`, `POSITION_ID`) VALUES ('3202204170254', '20220417111', '37094'); </v>
      </c>
    </row>
    <row r="256" spans="1:6" ht="14.25" customHeight="1" x14ac:dyDescent="0.25">
      <c r="A256" s="2">
        <v>3202204170255</v>
      </c>
      <c r="B256" s="88" t="s">
        <v>1719</v>
      </c>
      <c r="C256" s="2">
        <f>VLOOKUP(B256,'KPI LIST'!$B:$C,2,FALSE)</f>
        <v>20220417487</v>
      </c>
      <c r="D256" s="159" t="s">
        <v>2250</v>
      </c>
      <c r="E256" s="1" t="str">
        <f>VLOOKUP(D256,'MASTER POSITION'!$A:$B,2,FALSE)</f>
        <v>37094</v>
      </c>
      <c r="F256" s="2" t="str">
        <f t="shared" si="3"/>
        <v xml:space="preserve">INSERT INTO `hr_kpi_list_position` (`KPI_LIST_POSITION_ID`, `KPI_LIST_ID`, `POSITION_ID`) VALUES ('3202204170255', '20220417487', '37094'); </v>
      </c>
    </row>
    <row r="257" spans="1:6" ht="14.25" customHeight="1" x14ac:dyDescent="0.25">
      <c r="A257" s="2">
        <v>3202204170256</v>
      </c>
      <c r="B257" s="170" t="s">
        <v>1631</v>
      </c>
      <c r="C257" s="2">
        <f>VLOOKUP(B257,'KPI LIST'!$B:$C,2,FALSE)</f>
        <v>20220417438</v>
      </c>
      <c r="D257" s="159" t="s">
        <v>2253</v>
      </c>
      <c r="E257" s="1" t="str">
        <f>VLOOKUP(D257,'MASTER POSITION'!$A:$B,2,FALSE)</f>
        <v>37086</v>
      </c>
      <c r="F257" s="2" t="str">
        <f t="shared" si="3"/>
        <v xml:space="preserve">INSERT INTO `hr_kpi_list_position` (`KPI_LIST_POSITION_ID`, `KPI_LIST_ID`, `POSITION_ID`) VALUES ('3202204170256', '20220417438', '37086'); </v>
      </c>
    </row>
    <row r="258" spans="1:6" ht="14.25" customHeight="1" x14ac:dyDescent="0.25">
      <c r="A258" s="2">
        <v>3202204170257</v>
      </c>
      <c r="B258" s="81" t="s">
        <v>346</v>
      </c>
      <c r="C258" s="2">
        <f>VLOOKUP(B258,'KPI LIST'!$B:$C,2,FALSE)</f>
        <v>20220417037</v>
      </c>
      <c r="D258" s="159" t="s">
        <v>2253</v>
      </c>
      <c r="E258" s="1" t="str">
        <f>VLOOKUP(D258,'MASTER POSITION'!$A:$B,2,FALSE)</f>
        <v>37086</v>
      </c>
      <c r="F258" s="2" t="str">
        <f t="shared" si="3"/>
        <v xml:space="preserve">INSERT INTO `hr_kpi_list_position` (`KPI_LIST_POSITION_ID`, `KPI_LIST_ID`, `POSITION_ID`) VALUES ('3202204170257', '20220417037', '37086'); </v>
      </c>
    </row>
    <row r="259" spans="1:6" ht="14.25" customHeight="1" x14ac:dyDescent="0.25">
      <c r="A259" s="2">
        <v>3202204170258</v>
      </c>
      <c r="B259" s="88" t="s">
        <v>2254</v>
      </c>
      <c r="C259" s="2">
        <f>VLOOKUP(B259,'KPI LIST'!$B:$C,2,FALSE)</f>
        <v>20220417102</v>
      </c>
      <c r="D259" s="159" t="s">
        <v>2253</v>
      </c>
      <c r="E259" s="1" t="str">
        <f>VLOOKUP(D259,'MASTER POSITION'!$A:$B,2,FALSE)</f>
        <v>37086</v>
      </c>
      <c r="F259" s="2" t="str">
        <f t="shared" ref="F259:F322" si="4">"INSERT INTO `hr_kpi_list_position` (`KPI_LIST_POSITION_ID`, `KPI_LIST_ID`, `POSITION_ID`) VALUES ('"&amp;A259&amp;"', '"&amp;C259&amp;"', '"&amp;E259&amp;"'); "</f>
        <v xml:space="preserve">INSERT INTO `hr_kpi_list_position` (`KPI_LIST_POSITION_ID`, `KPI_LIST_ID`, `POSITION_ID`) VALUES ('3202204170258', '20220417102', '37086'); </v>
      </c>
    </row>
    <row r="260" spans="1:6" ht="14.25" customHeight="1" x14ac:dyDescent="0.25">
      <c r="A260" s="2">
        <v>3202204170259</v>
      </c>
      <c r="B260" s="88" t="s">
        <v>1005</v>
      </c>
      <c r="C260" s="2">
        <f>VLOOKUP(B260,'KPI LIST'!$B:$C,2,FALSE)</f>
        <v>20220417110</v>
      </c>
      <c r="D260" s="159" t="s">
        <v>2253</v>
      </c>
      <c r="E260" s="1" t="str">
        <f>VLOOKUP(D260,'MASTER POSITION'!$A:$B,2,FALSE)</f>
        <v>37086</v>
      </c>
      <c r="F260" s="2" t="str">
        <f t="shared" si="4"/>
        <v xml:space="preserve">INSERT INTO `hr_kpi_list_position` (`KPI_LIST_POSITION_ID`, `KPI_LIST_ID`, `POSITION_ID`) VALUES ('3202204170259', '20220417110', '37086'); </v>
      </c>
    </row>
    <row r="261" spans="1:6" ht="14.25" customHeight="1" x14ac:dyDescent="0.25">
      <c r="A261" s="2">
        <v>3202204170260</v>
      </c>
      <c r="B261" s="88" t="s">
        <v>2255</v>
      </c>
      <c r="C261" s="2">
        <f>VLOOKUP(B261,'KPI LIST'!$B:$C,2,FALSE)</f>
        <v>20220417111</v>
      </c>
      <c r="D261" s="159" t="s">
        <v>2253</v>
      </c>
      <c r="E261" s="1" t="str">
        <f>VLOOKUP(D261,'MASTER POSITION'!$A:$B,2,FALSE)</f>
        <v>37086</v>
      </c>
      <c r="F261" s="2" t="str">
        <f t="shared" si="4"/>
        <v xml:space="preserve">INSERT INTO `hr_kpi_list_position` (`KPI_LIST_POSITION_ID`, `KPI_LIST_ID`, `POSITION_ID`) VALUES ('3202204170260', '20220417111', '37086'); </v>
      </c>
    </row>
    <row r="262" spans="1:6" ht="14.25" customHeight="1" x14ac:dyDescent="0.25">
      <c r="A262" s="2">
        <v>3202204170261</v>
      </c>
      <c r="B262" s="88" t="s">
        <v>1367</v>
      </c>
      <c r="C262" s="2">
        <f>VLOOKUP(B262,'KPI LIST'!$B:$C,2,FALSE)</f>
        <v>20220417301</v>
      </c>
      <c r="D262" s="159" t="s">
        <v>2253</v>
      </c>
      <c r="E262" s="1" t="str">
        <f>VLOOKUP(D262,'MASTER POSITION'!$A:$B,2,FALSE)</f>
        <v>37086</v>
      </c>
      <c r="F262" s="2" t="str">
        <f t="shared" si="4"/>
        <v xml:space="preserve">INSERT INTO `hr_kpi_list_position` (`KPI_LIST_POSITION_ID`, `KPI_LIST_ID`, `POSITION_ID`) VALUES ('3202204170261', '20220417301', '37086'); </v>
      </c>
    </row>
    <row r="263" spans="1:6" ht="14.25" customHeight="1" x14ac:dyDescent="0.25">
      <c r="A263" s="2">
        <v>3202204170262</v>
      </c>
      <c r="B263" s="170" t="s">
        <v>1631</v>
      </c>
      <c r="C263" s="2">
        <f>VLOOKUP(B263,'KPI LIST'!$B:$C,2,FALSE)</f>
        <v>20220417438</v>
      </c>
      <c r="D263" s="159" t="s">
        <v>2256</v>
      </c>
      <c r="E263" s="1" t="str">
        <f>VLOOKUP(D263,'MASTER POSITION'!$A:$B,2,FALSE)</f>
        <v>37069</v>
      </c>
      <c r="F263" s="2" t="str">
        <f t="shared" si="4"/>
        <v xml:space="preserve">INSERT INTO `hr_kpi_list_position` (`KPI_LIST_POSITION_ID`, `KPI_LIST_ID`, `POSITION_ID`) VALUES ('3202204170262', '20220417438', '37069'); </v>
      </c>
    </row>
    <row r="264" spans="1:6" ht="14.25" customHeight="1" x14ac:dyDescent="0.25">
      <c r="A264" s="2">
        <v>3202204170263</v>
      </c>
      <c r="B264" s="81" t="s">
        <v>346</v>
      </c>
      <c r="C264" s="2">
        <f>VLOOKUP(B264,'KPI LIST'!$B:$C,2,FALSE)</f>
        <v>20220417037</v>
      </c>
      <c r="D264" s="159" t="s">
        <v>2256</v>
      </c>
      <c r="E264" s="1" t="str">
        <f>VLOOKUP(D264,'MASTER POSITION'!$A:$B,2,FALSE)</f>
        <v>37069</v>
      </c>
      <c r="F264" s="2" t="str">
        <f t="shared" si="4"/>
        <v xml:space="preserve">INSERT INTO `hr_kpi_list_position` (`KPI_LIST_POSITION_ID`, `KPI_LIST_ID`, `POSITION_ID`) VALUES ('3202204170263', '20220417037', '37069'); </v>
      </c>
    </row>
    <row r="265" spans="1:6" ht="14.25" customHeight="1" x14ac:dyDescent="0.25">
      <c r="A265" s="2">
        <v>3202204170264</v>
      </c>
      <c r="B265" s="88" t="s">
        <v>2257</v>
      </c>
      <c r="C265" s="2">
        <f>VLOOKUP(B265,'KPI LIST'!$B:$C,2,FALSE)</f>
        <v>20220417102</v>
      </c>
      <c r="D265" s="159" t="s">
        <v>2256</v>
      </c>
      <c r="E265" s="1" t="str">
        <f>VLOOKUP(D265,'MASTER POSITION'!$A:$B,2,FALSE)</f>
        <v>37069</v>
      </c>
      <c r="F265" s="2" t="str">
        <f t="shared" si="4"/>
        <v xml:space="preserve">INSERT INTO `hr_kpi_list_position` (`KPI_LIST_POSITION_ID`, `KPI_LIST_ID`, `POSITION_ID`) VALUES ('3202204170264', '20220417102', '37069'); </v>
      </c>
    </row>
    <row r="266" spans="1:6" ht="14.25" customHeight="1" x14ac:dyDescent="0.25">
      <c r="A266" s="2">
        <v>3202204170265</v>
      </c>
      <c r="B266" s="88" t="s">
        <v>1005</v>
      </c>
      <c r="C266" s="2">
        <f>VLOOKUP(B266,'KPI LIST'!$B:$C,2,FALSE)</f>
        <v>20220417110</v>
      </c>
      <c r="D266" s="159" t="s">
        <v>2256</v>
      </c>
      <c r="E266" s="1" t="str">
        <f>VLOOKUP(D266,'MASTER POSITION'!$A:$B,2,FALSE)</f>
        <v>37069</v>
      </c>
      <c r="F266" s="2" t="str">
        <f t="shared" si="4"/>
        <v xml:space="preserve">INSERT INTO `hr_kpi_list_position` (`KPI_LIST_POSITION_ID`, `KPI_LIST_ID`, `POSITION_ID`) VALUES ('3202204170265', '20220417110', '37069'); </v>
      </c>
    </row>
    <row r="267" spans="1:6" ht="14.25" customHeight="1" x14ac:dyDescent="0.25">
      <c r="A267" s="2">
        <v>3202204170266</v>
      </c>
      <c r="B267" s="88" t="s">
        <v>1719</v>
      </c>
      <c r="C267" s="2">
        <f>VLOOKUP(B267,'KPI LIST'!$B:$C,2,FALSE)</f>
        <v>20220417487</v>
      </c>
      <c r="D267" s="159" t="s">
        <v>2256</v>
      </c>
      <c r="E267" s="1" t="str">
        <f>VLOOKUP(D267,'MASTER POSITION'!$A:$B,2,FALSE)</f>
        <v>37069</v>
      </c>
      <c r="F267" s="2" t="str">
        <f t="shared" si="4"/>
        <v xml:space="preserve">INSERT INTO `hr_kpi_list_position` (`KPI_LIST_POSITION_ID`, `KPI_LIST_ID`, `POSITION_ID`) VALUES ('3202204170266', '20220417487', '37069'); </v>
      </c>
    </row>
    <row r="268" spans="1:6" ht="14.25" customHeight="1" x14ac:dyDescent="0.25">
      <c r="A268" s="2">
        <v>3202204170267</v>
      </c>
      <c r="B268" s="88" t="s">
        <v>1367</v>
      </c>
      <c r="C268" s="2">
        <f>VLOOKUP(B268,'KPI LIST'!$B:$C,2,FALSE)</f>
        <v>20220417301</v>
      </c>
      <c r="D268" s="159" t="s">
        <v>2256</v>
      </c>
      <c r="E268" s="1" t="str">
        <f>VLOOKUP(D268,'MASTER POSITION'!$A:$B,2,FALSE)</f>
        <v>37069</v>
      </c>
      <c r="F268" s="2" t="str">
        <f t="shared" si="4"/>
        <v xml:space="preserve">INSERT INTO `hr_kpi_list_position` (`KPI_LIST_POSITION_ID`, `KPI_LIST_ID`, `POSITION_ID`) VALUES ('3202204170267', '20220417301', '37069'); </v>
      </c>
    </row>
    <row r="269" spans="1:6" ht="14.25" customHeight="1" x14ac:dyDescent="0.25">
      <c r="A269" s="2">
        <v>3202204170268</v>
      </c>
      <c r="B269" s="172" t="s">
        <v>1073</v>
      </c>
      <c r="C269" s="2">
        <f>VLOOKUP(B269,'KPI LIST'!$B:$C,2,FALSE)</f>
        <v>20220417147</v>
      </c>
      <c r="D269" s="1" t="s">
        <v>2258</v>
      </c>
      <c r="E269" s="1" t="str">
        <f>VLOOKUP(D269,'MASTER POSITION'!$A:$B,2,FALSE)</f>
        <v>504404597099116416</v>
      </c>
      <c r="F269" s="2" t="str">
        <f t="shared" si="4"/>
        <v xml:space="preserve">INSERT INTO `hr_kpi_list_position` (`KPI_LIST_POSITION_ID`, `KPI_LIST_ID`, `POSITION_ID`) VALUES ('3202204170268', '20220417147', '504404597099116416'); </v>
      </c>
    </row>
    <row r="270" spans="1:6" ht="14.25" customHeight="1" x14ac:dyDescent="0.25">
      <c r="A270" s="2">
        <v>3202204170269</v>
      </c>
      <c r="B270" s="81" t="s">
        <v>1106</v>
      </c>
      <c r="C270" s="2">
        <f>VLOOKUP(B270,'KPI LIST'!$B:$C,2,FALSE)</f>
        <v>20220417164</v>
      </c>
      <c r="D270" s="1" t="s">
        <v>2258</v>
      </c>
      <c r="E270" s="1" t="str">
        <f>VLOOKUP(D270,'MASTER POSITION'!$A:$B,2,FALSE)</f>
        <v>504404597099116416</v>
      </c>
      <c r="F270" s="2" t="str">
        <f t="shared" si="4"/>
        <v xml:space="preserve">INSERT INTO `hr_kpi_list_position` (`KPI_LIST_POSITION_ID`, `KPI_LIST_ID`, `POSITION_ID`) VALUES ('3202204170269', '20220417164', '504404597099116416'); </v>
      </c>
    </row>
    <row r="271" spans="1:6" ht="14.25" customHeight="1" x14ac:dyDescent="0.25">
      <c r="A271" s="2">
        <v>3202204170270</v>
      </c>
      <c r="B271" s="110" t="s">
        <v>1182</v>
      </c>
      <c r="C271" s="2">
        <f>VLOOKUP(B271,'KPI LIST'!$B:$C,2,FALSE)</f>
        <v>20220417203</v>
      </c>
      <c r="D271" s="1" t="s">
        <v>2258</v>
      </c>
      <c r="E271" s="1" t="str">
        <f>VLOOKUP(D271,'MASTER POSITION'!$A:$B,2,FALSE)</f>
        <v>504404597099116416</v>
      </c>
      <c r="F271" s="2" t="str">
        <f t="shared" si="4"/>
        <v xml:space="preserve">INSERT INTO `hr_kpi_list_position` (`KPI_LIST_POSITION_ID`, `KPI_LIST_ID`, `POSITION_ID`) VALUES ('3202204170270', '20220417203', '504404597099116416'); </v>
      </c>
    </row>
    <row r="272" spans="1:6" ht="14.25" customHeight="1" x14ac:dyDescent="0.25">
      <c r="A272" s="2">
        <v>3202204170271</v>
      </c>
      <c r="B272" s="173" t="s">
        <v>1120</v>
      </c>
      <c r="C272" s="2">
        <f>VLOOKUP(B272,'KPI LIST'!$B:$C,2,FALSE)</f>
        <v>20220417171</v>
      </c>
      <c r="D272" s="1" t="s">
        <v>2258</v>
      </c>
      <c r="E272" s="1" t="str">
        <f>VLOOKUP(D272,'MASTER POSITION'!$A:$B,2,FALSE)</f>
        <v>504404597099116416</v>
      </c>
      <c r="F272" s="2" t="str">
        <f t="shared" si="4"/>
        <v xml:space="preserve">INSERT INTO `hr_kpi_list_position` (`KPI_LIST_POSITION_ID`, `KPI_LIST_ID`, `POSITION_ID`) VALUES ('3202204170271', '20220417171', '504404597099116416'); </v>
      </c>
    </row>
    <row r="273" spans="1:6" ht="14.25" customHeight="1" x14ac:dyDescent="0.25">
      <c r="A273" s="2">
        <v>3202204170272</v>
      </c>
      <c r="B273" s="83" t="s">
        <v>2259</v>
      </c>
      <c r="C273" s="2">
        <f>VLOOKUP(B273,'KPI LIST'!$B:$C,2,FALSE)</f>
        <v>20220417443</v>
      </c>
      <c r="D273" s="1" t="s">
        <v>2258</v>
      </c>
      <c r="E273" s="1" t="str">
        <f>VLOOKUP(D273,'MASTER POSITION'!$A:$B,2,FALSE)</f>
        <v>504404597099116416</v>
      </c>
      <c r="F273" s="2" t="str">
        <f t="shared" si="4"/>
        <v xml:space="preserve">INSERT INTO `hr_kpi_list_position` (`KPI_LIST_POSITION_ID`, `KPI_LIST_ID`, `POSITION_ID`) VALUES ('3202204170272', '20220417443', '504404597099116416'); </v>
      </c>
    </row>
    <row r="274" spans="1:6" ht="14.25" customHeight="1" x14ac:dyDescent="0.25">
      <c r="A274" s="2">
        <v>3202204170273</v>
      </c>
      <c r="B274" s="83" t="s">
        <v>2260</v>
      </c>
      <c r="C274" s="2">
        <f>VLOOKUP(B274,'KPI LIST'!$B:$C,2,FALSE)</f>
        <v>20220417003</v>
      </c>
      <c r="D274" s="1" t="s">
        <v>2258</v>
      </c>
      <c r="E274" s="1" t="str">
        <f>VLOOKUP(D274,'MASTER POSITION'!$A:$B,2,FALSE)</f>
        <v>504404597099116416</v>
      </c>
      <c r="F274" s="2" t="str">
        <f t="shared" si="4"/>
        <v xml:space="preserve">INSERT INTO `hr_kpi_list_position` (`KPI_LIST_POSITION_ID`, `KPI_LIST_ID`, `POSITION_ID`) VALUES ('3202204170273', '20220417003', '504404597099116416'); </v>
      </c>
    </row>
    <row r="275" spans="1:6" ht="14.25" customHeight="1" x14ac:dyDescent="0.25">
      <c r="A275" s="2">
        <v>3202204170274</v>
      </c>
      <c r="B275" s="112" t="s">
        <v>1146</v>
      </c>
      <c r="C275" s="2">
        <f>VLOOKUP(B275,'KPI LIST'!$B:$C,2,FALSE)</f>
        <v>20220417184</v>
      </c>
      <c r="D275" s="1" t="s">
        <v>2258</v>
      </c>
      <c r="E275" s="1" t="str">
        <f>VLOOKUP(D275,'MASTER POSITION'!$A:$B,2,FALSE)</f>
        <v>504404597099116416</v>
      </c>
      <c r="F275" s="2" t="str">
        <f t="shared" si="4"/>
        <v xml:space="preserve">INSERT INTO `hr_kpi_list_position` (`KPI_LIST_POSITION_ID`, `KPI_LIST_ID`, `POSITION_ID`) VALUES ('3202204170274', '20220417184', '504404597099116416'); </v>
      </c>
    </row>
    <row r="276" spans="1:6" ht="14.25" customHeight="1" x14ac:dyDescent="0.25">
      <c r="A276" s="2">
        <v>3202204170275</v>
      </c>
      <c r="B276" s="111" t="s">
        <v>2261</v>
      </c>
      <c r="C276" s="2">
        <f>VLOOKUP(B276,'KPI LIST'!$B:$C,2,FALSE)</f>
        <v>20220417165</v>
      </c>
      <c r="D276" s="1" t="s">
        <v>2258</v>
      </c>
      <c r="E276" s="1" t="str">
        <f>VLOOKUP(D276,'MASTER POSITION'!$A:$B,2,FALSE)</f>
        <v>504404597099116416</v>
      </c>
      <c r="F276" s="2" t="str">
        <f t="shared" si="4"/>
        <v xml:space="preserve">INSERT INTO `hr_kpi_list_position` (`KPI_LIST_POSITION_ID`, `KPI_LIST_ID`, `POSITION_ID`) VALUES ('3202204170275', '20220417165', '504404597099116416'); </v>
      </c>
    </row>
    <row r="277" spans="1:6" ht="14.25" customHeight="1" x14ac:dyDescent="0.25">
      <c r="A277" s="2">
        <v>3202204170276</v>
      </c>
      <c r="B277" s="145" t="s">
        <v>1259</v>
      </c>
      <c r="C277" s="2">
        <f>VLOOKUP(B277,'KPI LIST'!$B:$C,2,FALSE)</f>
        <v>20220417244</v>
      </c>
      <c r="D277" s="1" t="s">
        <v>2258</v>
      </c>
      <c r="E277" s="1" t="str">
        <f>VLOOKUP(D277,'MASTER POSITION'!$A:$B,2,FALSE)</f>
        <v>504404597099116416</v>
      </c>
      <c r="F277" s="2" t="str">
        <f t="shared" si="4"/>
        <v xml:space="preserve">INSERT INTO `hr_kpi_list_position` (`KPI_LIST_POSITION_ID`, `KPI_LIST_ID`, `POSITION_ID`) VALUES ('3202204170276', '20220417244', '504404597099116416'); </v>
      </c>
    </row>
    <row r="278" spans="1:6" ht="14.25" customHeight="1" x14ac:dyDescent="0.25">
      <c r="A278" s="2">
        <v>3202204170277</v>
      </c>
      <c r="B278" s="88" t="s">
        <v>1192</v>
      </c>
      <c r="C278" s="2">
        <f>VLOOKUP(B278,'KPI LIST'!$B:$C,2,FALSE)</f>
        <v>20220417208</v>
      </c>
      <c r="D278" s="1" t="s">
        <v>2258</v>
      </c>
      <c r="E278" s="1" t="str">
        <f>VLOOKUP(D278,'MASTER POSITION'!$A:$B,2,FALSE)</f>
        <v>504404597099116416</v>
      </c>
      <c r="F278" s="2" t="str">
        <f t="shared" si="4"/>
        <v xml:space="preserve">INSERT INTO `hr_kpi_list_position` (`KPI_LIST_POSITION_ID`, `KPI_LIST_ID`, `POSITION_ID`) VALUES ('3202204170277', '20220417208', '504404597099116416'); </v>
      </c>
    </row>
    <row r="279" spans="1:6" ht="14.25" customHeight="1" x14ac:dyDescent="0.25">
      <c r="A279" s="2">
        <v>3202204170278</v>
      </c>
      <c r="B279" s="174" t="s">
        <v>1182</v>
      </c>
      <c r="C279" s="2">
        <f>VLOOKUP(B279,'KPI LIST'!$B:$C,2,FALSE)</f>
        <v>20220417203</v>
      </c>
      <c r="D279" s="1" t="s">
        <v>2262</v>
      </c>
      <c r="E279" s="1" t="str">
        <f>VLOOKUP(D279,'MASTER POSITION'!$A:$B,2,FALSE)</f>
        <v>504404768944547307</v>
      </c>
      <c r="F279" s="2" t="str">
        <f t="shared" si="4"/>
        <v xml:space="preserve">INSERT INTO `hr_kpi_list_position` (`KPI_LIST_POSITION_ID`, `KPI_LIST_ID`, `POSITION_ID`) VALUES ('3202204170278', '20220417203', '504404768944547307'); </v>
      </c>
    </row>
    <row r="280" spans="1:6" ht="14.25" customHeight="1" x14ac:dyDescent="0.25">
      <c r="A280" s="2">
        <v>3202204170279</v>
      </c>
      <c r="B280" s="173" t="s">
        <v>1120</v>
      </c>
      <c r="C280" s="2">
        <f>VLOOKUP(B280,'KPI LIST'!$B:$C,2,FALSE)</f>
        <v>20220417171</v>
      </c>
      <c r="D280" s="1" t="s">
        <v>2262</v>
      </c>
      <c r="E280" s="1" t="str">
        <f>VLOOKUP(D280,'MASTER POSITION'!$A:$B,2,FALSE)</f>
        <v>504404768944547307</v>
      </c>
      <c r="F280" s="2" t="str">
        <f t="shared" si="4"/>
        <v xml:space="preserve">INSERT INTO `hr_kpi_list_position` (`KPI_LIST_POSITION_ID`, `KPI_LIST_ID`, `POSITION_ID`) VALUES ('3202204170279', '20220417171', '504404768944547307'); </v>
      </c>
    </row>
    <row r="281" spans="1:6" ht="14.25" customHeight="1" x14ac:dyDescent="0.25">
      <c r="A281" s="2">
        <v>3202204170280</v>
      </c>
      <c r="B281" s="141" t="s">
        <v>2263</v>
      </c>
      <c r="C281" s="2">
        <f>VLOOKUP(B281,'KPI LIST'!$B:$C,2,FALSE)</f>
        <v>20220417037</v>
      </c>
      <c r="D281" s="1" t="s">
        <v>2262</v>
      </c>
      <c r="E281" s="1" t="str">
        <f>VLOOKUP(D281,'MASTER POSITION'!$A:$B,2,FALSE)</f>
        <v>504404768944547307</v>
      </c>
      <c r="F281" s="2" t="str">
        <f t="shared" si="4"/>
        <v xml:space="preserve">INSERT INTO `hr_kpi_list_position` (`KPI_LIST_POSITION_ID`, `KPI_LIST_ID`, `POSITION_ID`) VALUES ('3202204170280', '20220417037', '504404768944547307'); </v>
      </c>
    </row>
    <row r="282" spans="1:6" ht="14.25" customHeight="1" x14ac:dyDescent="0.25">
      <c r="A282" s="2">
        <v>3202204170281</v>
      </c>
      <c r="B282" s="112" t="s">
        <v>1146</v>
      </c>
      <c r="C282" s="2">
        <f>VLOOKUP(B282,'KPI LIST'!$B:$C,2,FALSE)</f>
        <v>20220417184</v>
      </c>
      <c r="D282" s="1" t="s">
        <v>2262</v>
      </c>
      <c r="E282" s="1" t="str">
        <f>VLOOKUP(D282,'MASTER POSITION'!$A:$B,2,FALSE)</f>
        <v>504404768944547307</v>
      </c>
      <c r="F282" s="2" t="str">
        <f t="shared" si="4"/>
        <v xml:space="preserve">INSERT INTO `hr_kpi_list_position` (`KPI_LIST_POSITION_ID`, `KPI_LIST_ID`, `POSITION_ID`) VALUES ('3202204170281', '20220417184', '504404768944547307'); </v>
      </c>
    </row>
    <row r="283" spans="1:6" ht="14.25" customHeight="1" x14ac:dyDescent="0.25">
      <c r="A283" s="2">
        <v>3202204170282</v>
      </c>
      <c r="B283" s="111" t="s">
        <v>2264</v>
      </c>
      <c r="C283" s="2">
        <f>VLOOKUP(B283,'KPI LIST'!$B:$C,2,FALSE)</f>
        <v>20220417165</v>
      </c>
      <c r="D283" s="1" t="s">
        <v>2262</v>
      </c>
      <c r="E283" s="1" t="str">
        <f>VLOOKUP(D283,'MASTER POSITION'!$A:$B,2,FALSE)</f>
        <v>504404768944547307</v>
      </c>
      <c r="F283" s="2" t="str">
        <f t="shared" si="4"/>
        <v xml:space="preserve">INSERT INTO `hr_kpi_list_position` (`KPI_LIST_POSITION_ID`, `KPI_LIST_ID`, `POSITION_ID`) VALUES ('3202204170282', '20220417165', '504404768944547307'); </v>
      </c>
    </row>
    <row r="284" spans="1:6" ht="14.25" customHeight="1" x14ac:dyDescent="0.25">
      <c r="A284" s="2">
        <v>3202204170283</v>
      </c>
      <c r="B284" s="113" t="s">
        <v>1174</v>
      </c>
      <c r="C284" s="2">
        <f>VLOOKUP(B284,'KPI LIST'!$B:$C,2,FALSE)</f>
        <v>20220417198</v>
      </c>
      <c r="D284" s="1" t="s">
        <v>2262</v>
      </c>
      <c r="E284" s="1" t="str">
        <f>VLOOKUP(D284,'MASTER POSITION'!$A:$B,2,FALSE)</f>
        <v>504404768944547307</v>
      </c>
      <c r="F284" s="2" t="str">
        <f t="shared" si="4"/>
        <v xml:space="preserve">INSERT INTO `hr_kpi_list_position` (`KPI_LIST_POSITION_ID`, `KPI_LIST_ID`, `POSITION_ID`) VALUES ('3202204170283', '20220417198', '504404768944547307'); </v>
      </c>
    </row>
    <row r="285" spans="1:6" ht="14.25" customHeight="1" x14ac:dyDescent="0.25">
      <c r="A285" s="2">
        <v>3202204170284</v>
      </c>
      <c r="B285" s="114" t="s">
        <v>1164</v>
      </c>
      <c r="C285" s="2">
        <f>VLOOKUP(B285,'KPI LIST'!$B:$C,2,FALSE)</f>
        <v>20220417193</v>
      </c>
      <c r="D285" s="1" t="s">
        <v>2262</v>
      </c>
      <c r="E285" s="1" t="str">
        <f>VLOOKUP(D285,'MASTER POSITION'!$A:$B,2,FALSE)</f>
        <v>504404768944547307</v>
      </c>
      <c r="F285" s="2" t="str">
        <f t="shared" si="4"/>
        <v xml:space="preserve">INSERT INTO `hr_kpi_list_position` (`KPI_LIST_POSITION_ID`, `KPI_LIST_ID`, `POSITION_ID`) VALUES ('3202204170284', '20220417193', '504404768944547307'); </v>
      </c>
    </row>
    <row r="286" spans="1:6" ht="14.25" customHeight="1" x14ac:dyDescent="0.25">
      <c r="A286" s="2">
        <v>3202204170285</v>
      </c>
      <c r="B286" s="145" t="s">
        <v>2265</v>
      </c>
      <c r="C286" s="2">
        <f>VLOOKUP(B286,'KPI LIST'!$B:$C,2,FALSE)</f>
        <v>20220417200</v>
      </c>
      <c r="D286" s="1" t="s">
        <v>2262</v>
      </c>
      <c r="E286" s="1" t="str">
        <f>VLOOKUP(D286,'MASTER POSITION'!$A:$B,2,FALSE)</f>
        <v>504404768944547307</v>
      </c>
      <c r="F286" s="2" t="str">
        <f t="shared" si="4"/>
        <v xml:space="preserve">INSERT INTO `hr_kpi_list_position` (`KPI_LIST_POSITION_ID`, `KPI_LIST_ID`, `POSITION_ID`) VALUES ('3202204170285', '20220417200', '504404768944547307'); </v>
      </c>
    </row>
    <row r="287" spans="1:6" ht="14.25" customHeight="1" x14ac:dyDescent="0.25">
      <c r="A287" s="2">
        <v>3202204170286</v>
      </c>
      <c r="B287" s="105" t="s">
        <v>2266</v>
      </c>
      <c r="C287" s="2">
        <f>VLOOKUP(B287,'KPI LIST'!$B:$C,2,FALSE)</f>
        <v>20220417252</v>
      </c>
      <c r="D287" s="1" t="s">
        <v>2262</v>
      </c>
      <c r="E287" s="1" t="str">
        <f>VLOOKUP(D287,'MASTER POSITION'!$A:$B,2,FALSE)</f>
        <v>504404768944547307</v>
      </c>
      <c r="F287" s="2" t="str">
        <f t="shared" si="4"/>
        <v xml:space="preserve">INSERT INTO `hr_kpi_list_position` (`KPI_LIST_POSITION_ID`, `KPI_LIST_ID`, `POSITION_ID`) VALUES ('3202204170286', '20220417252', '504404768944547307'); </v>
      </c>
    </row>
    <row r="288" spans="1:6" ht="14.25" customHeight="1" x14ac:dyDescent="0.25">
      <c r="A288" s="2">
        <v>3202204170287</v>
      </c>
      <c r="B288" s="174" t="s">
        <v>1182</v>
      </c>
      <c r="C288" s="2">
        <f>VLOOKUP(B288,'KPI LIST'!$B:$C,2,FALSE)</f>
        <v>20220417203</v>
      </c>
      <c r="D288" s="1" t="s">
        <v>2267</v>
      </c>
      <c r="E288" s="1" t="str">
        <f>VLOOKUP(D288,'MASTER POSITION'!$A:$B,2,FALSE)</f>
        <v>504404768944910288</v>
      </c>
      <c r="F288" s="2" t="str">
        <f t="shared" si="4"/>
        <v xml:space="preserve">INSERT INTO `hr_kpi_list_position` (`KPI_LIST_POSITION_ID`, `KPI_LIST_ID`, `POSITION_ID`) VALUES ('3202204170287', '20220417203', '504404768944910288'); </v>
      </c>
    </row>
    <row r="289" spans="1:6" ht="14.25" customHeight="1" x14ac:dyDescent="0.25">
      <c r="A289" s="2">
        <v>3202204170288</v>
      </c>
      <c r="B289" s="173" t="s">
        <v>1120</v>
      </c>
      <c r="C289" s="2">
        <f>VLOOKUP(B289,'KPI LIST'!$B:$C,2,FALSE)</f>
        <v>20220417171</v>
      </c>
      <c r="D289" s="1" t="s">
        <v>2267</v>
      </c>
      <c r="E289" s="1" t="str">
        <f>VLOOKUP(D289,'MASTER POSITION'!$A:$B,2,FALSE)</f>
        <v>504404768944910288</v>
      </c>
      <c r="F289" s="2" t="str">
        <f t="shared" si="4"/>
        <v xml:space="preserve">INSERT INTO `hr_kpi_list_position` (`KPI_LIST_POSITION_ID`, `KPI_LIST_ID`, `POSITION_ID`) VALUES ('3202204170288', '20220417171', '504404768944910288'); </v>
      </c>
    </row>
    <row r="290" spans="1:6" ht="14.25" customHeight="1" x14ac:dyDescent="0.25">
      <c r="A290" s="2">
        <v>3202204170289</v>
      </c>
      <c r="B290" s="141" t="s">
        <v>2268</v>
      </c>
      <c r="C290" s="2">
        <f>VLOOKUP(B290,'KPI LIST'!$B:$C,2,FALSE)</f>
        <v>20220417037</v>
      </c>
      <c r="D290" s="1" t="s">
        <v>2267</v>
      </c>
      <c r="E290" s="1" t="str">
        <f>VLOOKUP(D290,'MASTER POSITION'!$A:$B,2,FALSE)</f>
        <v>504404768944910288</v>
      </c>
      <c r="F290" s="2" t="str">
        <f t="shared" si="4"/>
        <v xml:space="preserve">INSERT INTO `hr_kpi_list_position` (`KPI_LIST_POSITION_ID`, `KPI_LIST_ID`, `POSITION_ID`) VALUES ('3202204170289', '20220417037', '504404768944910288'); </v>
      </c>
    </row>
    <row r="291" spans="1:6" ht="14.25" customHeight="1" x14ac:dyDescent="0.25">
      <c r="A291" s="2">
        <v>3202204170290</v>
      </c>
      <c r="B291" s="112" t="s">
        <v>1146</v>
      </c>
      <c r="C291" s="2">
        <f>VLOOKUP(B291,'KPI LIST'!$B:$C,2,FALSE)</f>
        <v>20220417184</v>
      </c>
      <c r="D291" s="1" t="s">
        <v>2267</v>
      </c>
      <c r="E291" s="1" t="str">
        <f>VLOOKUP(D291,'MASTER POSITION'!$A:$B,2,FALSE)</f>
        <v>504404768944910288</v>
      </c>
      <c r="F291" s="2" t="str">
        <f t="shared" si="4"/>
        <v xml:space="preserve">INSERT INTO `hr_kpi_list_position` (`KPI_LIST_POSITION_ID`, `KPI_LIST_ID`, `POSITION_ID`) VALUES ('3202204170290', '20220417184', '504404768944910288'); </v>
      </c>
    </row>
    <row r="292" spans="1:6" ht="14.25" customHeight="1" x14ac:dyDescent="0.25">
      <c r="A292" s="2">
        <v>3202204170291</v>
      </c>
      <c r="B292" s="175" t="s">
        <v>1164</v>
      </c>
      <c r="C292" s="2">
        <f>VLOOKUP(B292,'KPI LIST'!$B:$C,2,FALSE)</f>
        <v>20220417193</v>
      </c>
      <c r="D292" s="1" t="s">
        <v>2267</v>
      </c>
      <c r="E292" s="1" t="str">
        <f>VLOOKUP(D292,'MASTER POSITION'!$A:$B,2,FALSE)</f>
        <v>504404768944910288</v>
      </c>
      <c r="F292" s="2" t="str">
        <f t="shared" si="4"/>
        <v xml:space="preserve">INSERT INTO `hr_kpi_list_position` (`KPI_LIST_POSITION_ID`, `KPI_LIST_ID`, `POSITION_ID`) VALUES ('3202204170291', '20220417193', '504404768944910288'); </v>
      </c>
    </row>
    <row r="293" spans="1:6" ht="14.25" customHeight="1" x14ac:dyDescent="0.25">
      <c r="A293" s="2">
        <v>3202204170292</v>
      </c>
      <c r="B293" s="105" t="s">
        <v>2269</v>
      </c>
      <c r="C293" s="2">
        <f>VLOOKUP(B293,'KPI LIST'!$B:$C,2,FALSE)</f>
        <v>20220417252</v>
      </c>
      <c r="D293" s="1" t="s">
        <v>2267</v>
      </c>
      <c r="E293" s="1" t="str">
        <f>VLOOKUP(D293,'MASTER POSITION'!$A:$B,2,FALSE)</f>
        <v>504404768944910288</v>
      </c>
      <c r="F293" s="2" t="str">
        <f t="shared" si="4"/>
        <v xml:space="preserve">INSERT INTO `hr_kpi_list_position` (`KPI_LIST_POSITION_ID`, `KPI_LIST_ID`, `POSITION_ID`) VALUES ('3202204170292', '20220417252', '504404768944910288'); </v>
      </c>
    </row>
    <row r="294" spans="1:6" ht="14.25" customHeight="1" x14ac:dyDescent="0.25">
      <c r="A294" s="2">
        <v>3202204170293</v>
      </c>
      <c r="B294" s="106" t="s">
        <v>1114</v>
      </c>
      <c r="C294" s="2">
        <f>VLOOKUP(B294,'KPI LIST'!$B:$C,2,FALSE)</f>
        <v>20220417168</v>
      </c>
      <c r="D294" s="1" t="s">
        <v>2267</v>
      </c>
      <c r="E294" s="1" t="str">
        <f>VLOOKUP(D294,'MASTER POSITION'!$A:$B,2,FALSE)</f>
        <v>504404768944910288</v>
      </c>
      <c r="F294" s="2" t="str">
        <f t="shared" si="4"/>
        <v xml:space="preserve">INSERT INTO `hr_kpi_list_position` (`KPI_LIST_POSITION_ID`, `KPI_LIST_ID`, `POSITION_ID`) VALUES ('3202204170293', '20220417168', '504404768944910288'); </v>
      </c>
    </row>
    <row r="295" spans="1:6" ht="14.25" customHeight="1" x14ac:dyDescent="0.25">
      <c r="A295" s="2">
        <v>3202204170294</v>
      </c>
      <c r="B295" s="174" t="s">
        <v>1182</v>
      </c>
      <c r="C295" s="2">
        <f>VLOOKUP(B295,'KPI LIST'!$B:$C,2,FALSE)</f>
        <v>20220417203</v>
      </c>
      <c r="D295" s="1" t="s">
        <v>2270</v>
      </c>
      <c r="E295" s="1" t="str">
        <f>VLOOKUP(D295,'MASTER POSITION'!$A:$B,2,FALSE)</f>
        <v>504404768944981589</v>
      </c>
      <c r="F295" s="2" t="str">
        <f t="shared" si="4"/>
        <v xml:space="preserve">INSERT INTO `hr_kpi_list_position` (`KPI_LIST_POSITION_ID`, `KPI_LIST_ID`, `POSITION_ID`) VALUES ('3202204170294', '20220417203', '504404768944981589'); </v>
      </c>
    </row>
    <row r="296" spans="1:6" ht="14.25" customHeight="1" x14ac:dyDescent="0.25">
      <c r="A296" s="2">
        <v>3202204170295</v>
      </c>
      <c r="B296" s="176" t="s">
        <v>2271</v>
      </c>
      <c r="C296" s="2">
        <f>VLOOKUP(B296,'KPI LIST'!$B:$C,2,FALSE)</f>
        <v>20220417037</v>
      </c>
      <c r="D296" s="1" t="s">
        <v>2270</v>
      </c>
      <c r="E296" s="1" t="str">
        <f>VLOOKUP(D296,'MASTER POSITION'!$A:$B,2,FALSE)</f>
        <v>504404768944981589</v>
      </c>
      <c r="F296" s="2" t="str">
        <f t="shared" si="4"/>
        <v xml:space="preserve">INSERT INTO `hr_kpi_list_position` (`KPI_LIST_POSITION_ID`, `KPI_LIST_ID`, `POSITION_ID`) VALUES ('3202204170295', '20220417037', '504404768944981589'); </v>
      </c>
    </row>
    <row r="297" spans="1:6" ht="14.25" customHeight="1" x14ac:dyDescent="0.25">
      <c r="A297" s="2">
        <v>3202204170296</v>
      </c>
      <c r="B297" s="177" t="s">
        <v>1146</v>
      </c>
      <c r="C297" s="2">
        <f>VLOOKUP(B297,'KPI LIST'!$B:$C,2,FALSE)</f>
        <v>20220417184</v>
      </c>
      <c r="D297" s="1" t="s">
        <v>2270</v>
      </c>
      <c r="E297" s="1" t="str">
        <f>VLOOKUP(D297,'MASTER POSITION'!$A:$B,2,FALSE)</f>
        <v>504404768944981589</v>
      </c>
      <c r="F297" s="2" t="str">
        <f t="shared" si="4"/>
        <v xml:space="preserve">INSERT INTO `hr_kpi_list_position` (`KPI_LIST_POSITION_ID`, `KPI_LIST_ID`, `POSITION_ID`) VALUES ('3202204170296', '20220417184', '504404768944981589'); </v>
      </c>
    </row>
    <row r="298" spans="1:6" ht="14.25" customHeight="1" x14ac:dyDescent="0.25">
      <c r="A298" s="2">
        <v>3202204170297</v>
      </c>
      <c r="B298" s="105" t="s">
        <v>2272</v>
      </c>
      <c r="C298" s="2">
        <f>VLOOKUP(B298,'KPI LIST'!$B:$C,2,FALSE)</f>
        <v>20220417165</v>
      </c>
      <c r="D298" s="1" t="s">
        <v>2270</v>
      </c>
      <c r="E298" s="1" t="str">
        <f>VLOOKUP(D298,'MASTER POSITION'!$A:$B,2,FALSE)</f>
        <v>504404768944981589</v>
      </c>
      <c r="F298" s="2" t="str">
        <f t="shared" si="4"/>
        <v xml:space="preserve">INSERT INTO `hr_kpi_list_position` (`KPI_LIST_POSITION_ID`, `KPI_LIST_ID`, `POSITION_ID`) VALUES ('3202204170297', '20220417165', '504404768944981589'); </v>
      </c>
    </row>
    <row r="299" spans="1:6" ht="14.25" customHeight="1" x14ac:dyDescent="0.25">
      <c r="A299" s="2">
        <v>3202204170298</v>
      </c>
      <c r="B299" s="117" t="s">
        <v>1172</v>
      </c>
      <c r="C299" s="2">
        <f>VLOOKUP(B299,'KPI LIST'!$B:$C,2,FALSE)</f>
        <v>20220417197</v>
      </c>
      <c r="D299" s="1" t="s">
        <v>2270</v>
      </c>
      <c r="E299" s="1" t="str">
        <f>VLOOKUP(D299,'MASTER POSITION'!$A:$B,2,FALSE)</f>
        <v>504404768944981589</v>
      </c>
      <c r="F299" s="2" t="str">
        <f t="shared" si="4"/>
        <v xml:space="preserve">INSERT INTO `hr_kpi_list_position` (`KPI_LIST_POSITION_ID`, `KPI_LIST_ID`, `POSITION_ID`) VALUES ('3202204170298', '20220417197', '504404768944981589'); </v>
      </c>
    </row>
    <row r="300" spans="1:6" ht="14.25" customHeight="1" x14ac:dyDescent="0.25">
      <c r="A300" s="2">
        <v>3202204170299</v>
      </c>
      <c r="B300" s="149" t="s">
        <v>2273</v>
      </c>
      <c r="C300" s="2">
        <f>VLOOKUP(B300,'KPI LIST'!$B:$C,2,FALSE)</f>
        <v>20220417200</v>
      </c>
      <c r="D300" s="1" t="s">
        <v>2270</v>
      </c>
      <c r="E300" s="1" t="str">
        <f>VLOOKUP(D300,'MASTER POSITION'!$A:$B,2,FALSE)</f>
        <v>504404768944981589</v>
      </c>
      <c r="F300" s="2" t="str">
        <f t="shared" si="4"/>
        <v xml:space="preserve">INSERT INTO `hr_kpi_list_position` (`KPI_LIST_POSITION_ID`, `KPI_LIST_ID`, `POSITION_ID`) VALUES ('3202204170299', '20220417200', '504404768944981589'); </v>
      </c>
    </row>
    <row r="301" spans="1:6" ht="14.25" customHeight="1" x14ac:dyDescent="0.25">
      <c r="A301" s="2">
        <v>3202204170300</v>
      </c>
      <c r="B301" s="178" t="s">
        <v>1162</v>
      </c>
      <c r="C301" s="2">
        <f>VLOOKUP(B301,'KPI LIST'!$B:$C,2,FALSE)</f>
        <v>20220417192</v>
      </c>
      <c r="D301" s="1" t="s">
        <v>2270</v>
      </c>
      <c r="E301" s="1" t="str">
        <f>VLOOKUP(D301,'MASTER POSITION'!$A:$B,2,FALSE)</f>
        <v>504404768944981589</v>
      </c>
      <c r="F301" s="2" t="str">
        <f t="shared" si="4"/>
        <v xml:space="preserve">INSERT INTO `hr_kpi_list_position` (`KPI_LIST_POSITION_ID`, `KPI_LIST_ID`, `POSITION_ID`) VALUES ('3202204170300', '20220417192', '504404768944981589'); </v>
      </c>
    </row>
    <row r="302" spans="1:6" ht="14.25" customHeight="1" x14ac:dyDescent="0.25">
      <c r="A302" s="2">
        <v>3202204170301</v>
      </c>
      <c r="B302" s="170" t="s">
        <v>1272</v>
      </c>
      <c r="C302" s="2">
        <f>VLOOKUP(B302,'KPI LIST'!$B:$C,2,FALSE)</f>
        <v>20220417251</v>
      </c>
      <c r="D302" s="1" t="s">
        <v>2274</v>
      </c>
      <c r="E302" s="1" t="str">
        <f>VLOOKUP(D302,'MASTER POSITION'!$A:$B,2,FALSE)</f>
        <v>504404609734016406</v>
      </c>
      <c r="F302" s="2" t="str">
        <f t="shared" si="4"/>
        <v xml:space="preserve">INSERT INTO `hr_kpi_list_position` (`KPI_LIST_POSITION_ID`, `KPI_LIST_ID`, `POSITION_ID`) VALUES ('3202204170301', '20220417251', '504404609734016406'); </v>
      </c>
    </row>
    <row r="303" spans="1:6" ht="14.25" customHeight="1" x14ac:dyDescent="0.25">
      <c r="A303" s="2">
        <v>3202204170302</v>
      </c>
      <c r="B303" s="83" t="s">
        <v>2275</v>
      </c>
      <c r="C303" s="2">
        <f>VLOOKUP(B303,'KPI LIST'!$B:$C,2,FALSE)</f>
        <v>20220417037</v>
      </c>
      <c r="D303" s="1" t="s">
        <v>2274</v>
      </c>
      <c r="E303" s="1" t="str">
        <f>VLOOKUP(D303,'MASTER POSITION'!$A:$B,2,FALSE)</f>
        <v>504404609734016406</v>
      </c>
      <c r="F303" s="2" t="str">
        <f t="shared" si="4"/>
        <v xml:space="preserve">INSERT INTO `hr_kpi_list_position` (`KPI_LIST_POSITION_ID`, `KPI_LIST_ID`, `POSITION_ID`) VALUES ('3202204170302', '20220417037', '504404609734016406'); </v>
      </c>
    </row>
    <row r="304" spans="1:6" ht="14.25" customHeight="1" x14ac:dyDescent="0.25">
      <c r="A304" s="2">
        <v>3202204170303</v>
      </c>
      <c r="B304" s="140" t="s">
        <v>1146</v>
      </c>
      <c r="C304" s="2">
        <f>VLOOKUP(B304,'KPI LIST'!$B:$C,2,FALSE)</f>
        <v>20220417184</v>
      </c>
      <c r="D304" s="1" t="s">
        <v>2274</v>
      </c>
      <c r="E304" s="1" t="str">
        <f>VLOOKUP(D304,'MASTER POSITION'!$A:$B,2,FALSE)</f>
        <v>504404609734016406</v>
      </c>
      <c r="F304" s="2" t="str">
        <f t="shared" si="4"/>
        <v xml:space="preserve">INSERT INTO `hr_kpi_list_position` (`KPI_LIST_POSITION_ID`, `KPI_LIST_ID`, `POSITION_ID`) VALUES ('3202204170303', '20220417184', '504404609734016406'); </v>
      </c>
    </row>
    <row r="305" spans="1:6" ht="14.25" customHeight="1" x14ac:dyDescent="0.25">
      <c r="A305" s="2">
        <v>3202204170304</v>
      </c>
      <c r="B305" s="145" t="s">
        <v>1087</v>
      </c>
      <c r="C305" s="2">
        <f>VLOOKUP(B305,'KPI LIST'!$B:$C,2,FALSE)</f>
        <v>20220417154</v>
      </c>
      <c r="D305" s="1" t="s">
        <v>2274</v>
      </c>
      <c r="E305" s="1" t="str">
        <f>VLOOKUP(D305,'MASTER POSITION'!$A:$B,2,FALSE)</f>
        <v>504404609734016406</v>
      </c>
      <c r="F305" s="2" t="str">
        <f t="shared" si="4"/>
        <v xml:space="preserve">INSERT INTO `hr_kpi_list_position` (`KPI_LIST_POSITION_ID`, `KPI_LIST_ID`, `POSITION_ID`) VALUES ('3202204170304', '20220417154', '504404609734016406'); </v>
      </c>
    </row>
    <row r="306" spans="1:6" ht="14.25" customHeight="1" x14ac:dyDescent="0.25">
      <c r="A306" s="2">
        <v>3202204170305</v>
      </c>
      <c r="B306" s="175" t="s">
        <v>2276</v>
      </c>
      <c r="C306" s="2">
        <f>VLOOKUP(B306,'KPI LIST'!$B:$C,2,FALSE)</f>
        <v>20220417190</v>
      </c>
      <c r="D306" s="1" t="s">
        <v>2274</v>
      </c>
      <c r="E306" s="1" t="str">
        <f>VLOOKUP(D306,'MASTER POSITION'!$A:$B,2,FALSE)</f>
        <v>504404609734016406</v>
      </c>
      <c r="F306" s="2" t="str">
        <f t="shared" si="4"/>
        <v xml:space="preserve">INSERT INTO `hr_kpi_list_position` (`KPI_LIST_POSITION_ID`, `KPI_LIST_ID`, `POSITION_ID`) VALUES ('3202204170305', '20220417190', '504404609734016406'); </v>
      </c>
    </row>
    <row r="307" spans="1:6" ht="14.25" customHeight="1" x14ac:dyDescent="0.25">
      <c r="A307" s="2">
        <v>3202204170306</v>
      </c>
      <c r="B307" s="88" t="s">
        <v>1192</v>
      </c>
      <c r="C307" s="2">
        <f>VLOOKUP(B307,'KPI LIST'!$B:$C,2,FALSE)</f>
        <v>20220417208</v>
      </c>
      <c r="D307" s="1" t="s">
        <v>2274</v>
      </c>
      <c r="E307" s="1" t="str">
        <f>VLOOKUP(D307,'MASTER POSITION'!$A:$B,2,FALSE)</f>
        <v>504404609734016406</v>
      </c>
      <c r="F307" s="2" t="str">
        <f t="shared" si="4"/>
        <v xml:space="preserve">INSERT INTO `hr_kpi_list_position` (`KPI_LIST_POSITION_ID`, `KPI_LIST_ID`, `POSITION_ID`) VALUES ('3202204170306', '20220417208', '504404609734016406'); </v>
      </c>
    </row>
    <row r="308" spans="1:6" ht="14.25" customHeight="1" x14ac:dyDescent="0.25">
      <c r="A308" s="2">
        <v>3202204170307</v>
      </c>
      <c r="B308" s="170" t="s">
        <v>1272</v>
      </c>
      <c r="C308" s="2">
        <f>VLOOKUP(B308,'KPI LIST'!$B:$C,2,FALSE)</f>
        <v>20220417251</v>
      </c>
      <c r="D308" s="1" t="s">
        <v>2277</v>
      </c>
      <c r="E308" s="1" t="str">
        <f>VLOOKUP(D308,'MASTER POSITION'!$A:$B,2,FALSE)</f>
        <v>504404609734156019</v>
      </c>
      <c r="F308" s="2" t="str">
        <f t="shared" si="4"/>
        <v xml:space="preserve">INSERT INTO `hr_kpi_list_position` (`KPI_LIST_POSITION_ID`, `KPI_LIST_ID`, `POSITION_ID`) VALUES ('3202204170307', '20220417251', '504404609734156019'); </v>
      </c>
    </row>
    <row r="309" spans="1:6" ht="14.25" customHeight="1" x14ac:dyDescent="0.25">
      <c r="A309" s="2">
        <v>3202204170308</v>
      </c>
      <c r="B309" s="83" t="s">
        <v>2278</v>
      </c>
      <c r="C309" s="2">
        <f>VLOOKUP(B309,'KPI LIST'!$B:$C,2,FALSE)</f>
        <v>20220417037</v>
      </c>
      <c r="D309" s="1" t="s">
        <v>2277</v>
      </c>
      <c r="E309" s="1" t="str">
        <f>VLOOKUP(D309,'MASTER POSITION'!$A:$B,2,FALSE)</f>
        <v>504404609734156019</v>
      </c>
      <c r="F309" s="2" t="str">
        <f t="shared" si="4"/>
        <v xml:space="preserve">INSERT INTO `hr_kpi_list_position` (`KPI_LIST_POSITION_ID`, `KPI_LIST_ID`, `POSITION_ID`) VALUES ('3202204170308', '20220417037', '504404609734156019'); </v>
      </c>
    </row>
    <row r="310" spans="1:6" ht="14.25" customHeight="1" x14ac:dyDescent="0.25">
      <c r="A310" s="2">
        <v>3202204170309</v>
      </c>
      <c r="B310" s="140" t="s">
        <v>1146</v>
      </c>
      <c r="C310" s="2">
        <f>VLOOKUP(B310,'KPI LIST'!$B:$C,2,FALSE)</f>
        <v>20220417184</v>
      </c>
      <c r="D310" s="1" t="s">
        <v>2277</v>
      </c>
      <c r="E310" s="1" t="str">
        <f>VLOOKUP(D310,'MASTER POSITION'!$A:$B,2,FALSE)</f>
        <v>504404609734156019</v>
      </c>
      <c r="F310" s="2" t="str">
        <f t="shared" si="4"/>
        <v xml:space="preserve">INSERT INTO `hr_kpi_list_position` (`KPI_LIST_POSITION_ID`, `KPI_LIST_ID`, `POSITION_ID`) VALUES ('3202204170309', '20220417184', '504404609734156019'); </v>
      </c>
    </row>
    <row r="311" spans="1:6" ht="14.25" customHeight="1" x14ac:dyDescent="0.25">
      <c r="A311" s="2">
        <v>3202204170310</v>
      </c>
      <c r="B311" s="145" t="s">
        <v>1160</v>
      </c>
      <c r="C311" s="2">
        <f>VLOOKUP(B311,'KPI LIST'!$B:$C,2,FALSE)</f>
        <v>20220417191</v>
      </c>
      <c r="D311" s="1" t="s">
        <v>2277</v>
      </c>
      <c r="E311" s="1" t="str">
        <f>VLOOKUP(D311,'MASTER POSITION'!$A:$B,2,FALSE)</f>
        <v>504404609734156019</v>
      </c>
      <c r="F311" s="2" t="str">
        <f t="shared" si="4"/>
        <v xml:space="preserve">INSERT INTO `hr_kpi_list_position` (`KPI_LIST_POSITION_ID`, `KPI_LIST_ID`, `POSITION_ID`) VALUES ('3202204170310', '20220417191', '504404609734156019'); </v>
      </c>
    </row>
    <row r="312" spans="1:6" ht="14.25" customHeight="1" x14ac:dyDescent="0.25">
      <c r="A312" s="2">
        <v>3202204170311</v>
      </c>
      <c r="B312" s="105" t="s">
        <v>1140</v>
      </c>
      <c r="C312" s="2">
        <f>VLOOKUP(B312,'KPI LIST'!$B:$C,2,FALSE)</f>
        <v>20220417181</v>
      </c>
      <c r="D312" s="1" t="s">
        <v>2277</v>
      </c>
      <c r="E312" s="1" t="str">
        <f>VLOOKUP(D312,'MASTER POSITION'!$A:$B,2,FALSE)</f>
        <v>504404609734156019</v>
      </c>
      <c r="F312" s="2" t="str">
        <f t="shared" si="4"/>
        <v xml:space="preserve">INSERT INTO `hr_kpi_list_position` (`KPI_LIST_POSITION_ID`, `KPI_LIST_ID`, `POSITION_ID`) VALUES ('3202204170311', '20220417181', '504404609734156019'); </v>
      </c>
    </row>
    <row r="313" spans="1:6" ht="14.25" customHeight="1" x14ac:dyDescent="0.25">
      <c r="A313" s="2">
        <v>3202204170312</v>
      </c>
      <c r="B313" s="178" t="s">
        <v>2279</v>
      </c>
      <c r="C313" s="2">
        <f>VLOOKUP(B313,'KPI LIST'!$B:$C,2,FALSE)</f>
        <v>20220417190</v>
      </c>
      <c r="D313" s="1" t="s">
        <v>2277</v>
      </c>
      <c r="E313" s="1" t="str">
        <f>VLOOKUP(D313,'MASTER POSITION'!$A:$B,2,FALSE)</f>
        <v>504404609734156019</v>
      </c>
      <c r="F313" s="2" t="str">
        <f t="shared" si="4"/>
        <v xml:space="preserve">INSERT INTO `hr_kpi_list_position` (`KPI_LIST_POSITION_ID`, `KPI_LIST_ID`, `POSITION_ID`) VALUES ('3202204170312', '20220417190', '504404609734156019'); </v>
      </c>
    </row>
    <row r="314" spans="1:6" ht="14.25" customHeight="1" x14ac:dyDescent="0.25">
      <c r="A314" s="2">
        <v>3202204170313</v>
      </c>
      <c r="B314" s="179" t="s">
        <v>2280</v>
      </c>
      <c r="C314" s="2">
        <f>VLOOKUP(B314,'KPI LIST'!$B:$C,2,FALSE)</f>
        <v>20220417037</v>
      </c>
      <c r="D314" s="1" t="s">
        <v>2281</v>
      </c>
      <c r="E314" s="1" t="str">
        <f>VLOOKUP(D314,'MASTER POSITION'!$A:$B,2,FALSE)</f>
        <v>504404609734300495</v>
      </c>
      <c r="F314" s="2" t="str">
        <f t="shared" si="4"/>
        <v xml:space="preserve">INSERT INTO `hr_kpi_list_position` (`KPI_LIST_POSITION_ID`, `KPI_LIST_ID`, `POSITION_ID`) VALUES ('3202204170313', '20220417037', '504404609734300495'); </v>
      </c>
    </row>
    <row r="315" spans="1:6" ht="14.25" customHeight="1" x14ac:dyDescent="0.25">
      <c r="A315" s="2">
        <v>3202204170314</v>
      </c>
      <c r="B315" s="140" t="s">
        <v>1146</v>
      </c>
      <c r="C315" s="2">
        <f>VLOOKUP(B315,'KPI LIST'!$B:$C,2,FALSE)</f>
        <v>20220417184</v>
      </c>
      <c r="D315" s="1" t="s">
        <v>2281</v>
      </c>
      <c r="E315" s="1" t="str">
        <f>VLOOKUP(D315,'MASTER POSITION'!$A:$B,2,FALSE)</f>
        <v>504404609734300495</v>
      </c>
      <c r="F315" s="2" t="str">
        <f t="shared" si="4"/>
        <v xml:space="preserve">INSERT INTO `hr_kpi_list_position` (`KPI_LIST_POSITION_ID`, `KPI_LIST_ID`, `POSITION_ID`) VALUES ('3202204170314', '20220417184', '504404609734300495'); </v>
      </c>
    </row>
    <row r="316" spans="1:6" ht="14.25" customHeight="1" x14ac:dyDescent="0.25">
      <c r="A316" s="2">
        <v>3202204170315</v>
      </c>
      <c r="B316" s="104" t="s">
        <v>2282</v>
      </c>
      <c r="C316" s="2">
        <f>VLOOKUP(B316,'KPI LIST'!$B:$C,2,FALSE)</f>
        <v>20220417169</v>
      </c>
      <c r="D316" s="1" t="s">
        <v>2281</v>
      </c>
      <c r="E316" s="1" t="str">
        <f>VLOOKUP(D316,'MASTER POSITION'!$A:$B,2,FALSE)</f>
        <v>504404609734300495</v>
      </c>
      <c r="F316" s="2" t="str">
        <f t="shared" si="4"/>
        <v xml:space="preserve">INSERT INTO `hr_kpi_list_position` (`KPI_LIST_POSITION_ID`, `KPI_LIST_ID`, `POSITION_ID`) VALUES ('3202204170315', '20220417169', '504404609734300495'); </v>
      </c>
    </row>
    <row r="317" spans="1:6" ht="14.25" customHeight="1" x14ac:dyDescent="0.25">
      <c r="A317" s="2">
        <v>3202204170316</v>
      </c>
      <c r="B317" s="104" t="s">
        <v>1175</v>
      </c>
      <c r="C317" s="2">
        <f>VLOOKUP(B317,'KPI LIST'!$B:$C,2,FALSE)</f>
        <v>20220417199</v>
      </c>
      <c r="D317" s="1" t="s">
        <v>2281</v>
      </c>
      <c r="E317" s="1" t="str">
        <f>VLOOKUP(D317,'MASTER POSITION'!$A:$B,2,FALSE)</f>
        <v>504404609734300495</v>
      </c>
      <c r="F317" s="2" t="str">
        <f t="shared" si="4"/>
        <v xml:space="preserve">INSERT INTO `hr_kpi_list_position` (`KPI_LIST_POSITION_ID`, `KPI_LIST_ID`, `POSITION_ID`) VALUES ('3202204170316', '20220417199', '504404609734300495'); </v>
      </c>
    </row>
    <row r="318" spans="1:6" ht="14.25" customHeight="1" x14ac:dyDescent="0.25">
      <c r="A318" s="2">
        <v>3202204170317</v>
      </c>
      <c r="B318" s="146" t="s">
        <v>1138</v>
      </c>
      <c r="C318" s="2">
        <f>VLOOKUP(B318,'KPI LIST'!$B:$C,2,FALSE)</f>
        <v>20220417180</v>
      </c>
      <c r="D318" s="1" t="s">
        <v>2281</v>
      </c>
      <c r="E318" s="1" t="str">
        <f>VLOOKUP(D318,'MASTER POSITION'!$A:$B,2,FALSE)</f>
        <v>504404609734300495</v>
      </c>
      <c r="F318" s="2" t="str">
        <f t="shared" si="4"/>
        <v xml:space="preserve">INSERT INTO `hr_kpi_list_position` (`KPI_LIST_POSITION_ID`, `KPI_LIST_ID`, `POSITION_ID`) VALUES ('3202204170317', '20220417180', '504404609734300495'); </v>
      </c>
    </row>
    <row r="319" spans="1:6" ht="14.25" customHeight="1" x14ac:dyDescent="0.25">
      <c r="A319" s="2">
        <v>3202204170318</v>
      </c>
      <c r="B319" s="88" t="s">
        <v>1192</v>
      </c>
      <c r="C319" s="2">
        <f>VLOOKUP(B319,'KPI LIST'!$B:$C,2,FALSE)</f>
        <v>20220417208</v>
      </c>
      <c r="D319" s="1" t="s">
        <v>2281</v>
      </c>
      <c r="E319" s="1" t="str">
        <f>VLOOKUP(D319,'MASTER POSITION'!$A:$B,2,FALSE)</f>
        <v>504404609734300495</v>
      </c>
      <c r="F319" s="2" t="str">
        <f t="shared" si="4"/>
        <v xml:space="preserve">INSERT INTO `hr_kpi_list_position` (`KPI_LIST_POSITION_ID`, `KPI_LIST_ID`, `POSITION_ID`) VALUES ('3202204170318', '20220417208', '504404609734300495'); </v>
      </c>
    </row>
    <row r="320" spans="1:6" ht="14.25" customHeight="1" x14ac:dyDescent="0.25">
      <c r="A320" s="2">
        <v>3202204170319</v>
      </c>
      <c r="B320" s="172" t="s">
        <v>1073</v>
      </c>
      <c r="C320" s="2">
        <f>VLOOKUP(B320,'KPI LIST'!$B:$C,2,FALSE)</f>
        <v>20220417147</v>
      </c>
      <c r="D320" s="3" t="s">
        <v>2283</v>
      </c>
      <c r="E320" s="1" t="str">
        <f>VLOOKUP(D320,'MASTER POSITION'!$A:$B,2,FALSE)</f>
        <v>504404597108229707</v>
      </c>
      <c r="F320" s="2" t="str">
        <f t="shared" si="4"/>
        <v xml:space="preserve">INSERT INTO `hr_kpi_list_position` (`KPI_LIST_POSITION_ID`, `KPI_LIST_ID`, `POSITION_ID`) VALUES ('3202204170319', '20220417147', '504404597108229707'); </v>
      </c>
    </row>
    <row r="321" spans="1:6" ht="14.25" customHeight="1" x14ac:dyDescent="0.25">
      <c r="A321" s="2">
        <v>3202204170320</v>
      </c>
      <c r="B321" s="102" t="s">
        <v>1641</v>
      </c>
      <c r="C321" s="2">
        <f>VLOOKUP(B321,'KPI LIST'!$B:$C,2,FALSE)</f>
        <v>20220417443</v>
      </c>
      <c r="D321" s="3" t="s">
        <v>2283</v>
      </c>
      <c r="E321" s="1" t="str">
        <f>VLOOKUP(D321,'MASTER POSITION'!$A:$B,2,FALSE)</f>
        <v>504404597108229707</v>
      </c>
      <c r="F321" s="2" t="str">
        <f t="shared" si="4"/>
        <v xml:space="preserve">INSERT INTO `hr_kpi_list_position` (`KPI_LIST_POSITION_ID`, `KPI_LIST_ID`, `POSITION_ID`) VALUES ('3202204170320', '20220417443', '504404597108229707'); </v>
      </c>
    </row>
    <row r="322" spans="1:6" ht="14.25" customHeight="1" x14ac:dyDescent="0.25">
      <c r="A322" s="2">
        <v>3202204170321</v>
      </c>
      <c r="B322" s="100" t="s">
        <v>823</v>
      </c>
      <c r="C322" s="2">
        <f>VLOOKUP(B322,'KPI LIST'!$B:$C,2,FALSE)</f>
        <v>20220417001</v>
      </c>
      <c r="D322" s="3" t="s">
        <v>2283</v>
      </c>
      <c r="E322" s="1" t="str">
        <f>VLOOKUP(D322,'MASTER POSITION'!$A:$B,2,FALSE)</f>
        <v>504404597108229707</v>
      </c>
      <c r="F322" s="2" t="str">
        <f t="shared" si="4"/>
        <v xml:space="preserve">INSERT INTO `hr_kpi_list_position` (`KPI_LIST_POSITION_ID`, `KPI_LIST_ID`, `POSITION_ID`) VALUES ('3202204170321', '20220417001', '504404597108229707'); </v>
      </c>
    </row>
    <row r="323" spans="1:6" ht="14.25" customHeight="1" x14ac:dyDescent="0.25">
      <c r="A323" s="2">
        <v>3202204170322</v>
      </c>
      <c r="B323" s="169" t="s">
        <v>2139</v>
      </c>
      <c r="C323" s="2">
        <f>VLOOKUP(B323,'KPI LIST'!$B:$C,2,FALSE)</f>
        <v>20220417002</v>
      </c>
      <c r="D323" s="3" t="s">
        <v>2283</v>
      </c>
      <c r="E323" s="1" t="str">
        <f>VLOOKUP(D323,'MASTER POSITION'!$A:$B,2,FALSE)</f>
        <v>504404597108229707</v>
      </c>
      <c r="F323" s="2" t="str">
        <f t="shared" ref="F323:F386" si="5">"INSERT INTO `hr_kpi_list_position` (`KPI_LIST_POSITION_ID`, `KPI_LIST_ID`, `POSITION_ID`) VALUES ('"&amp;A323&amp;"', '"&amp;C323&amp;"', '"&amp;E323&amp;"'); "</f>
        <v xml:space="preserve">INSERT INTO `hr_kpi_list_position` (`KPI_LIST_POSITION_ID`, `KPI_LIST_ID`, `POSITION_ID`) VALUES ('3202204170322', '20220417002', '504404597108229707'); </v>
      </c>
    </row>
    <row r="324" spans="1:6" ht="14.25" customHeight="1" x14ac:dyDescent="0.25">
      <c r="A324" s="2">
        <v>3202204170323</v>
      </c>
      <c r="B324" s="100" t="s">
        <v>1203</v>
      </c>
      <c r="C324" s="2">
        <f>VLOOKUP(B324,'KPI LIST'!$B:$C,2,FALSE)</f>
        <v>20220417214</v>
      </c>
      <c r="D324" s="3" t="s">
        <v>2283</v>
      </c>
      <c r="E324" s="1" t="str">
        <f>VLOOKUP(D324,'MASTER POSITION'!$A:$B,2,FALSE)</f>
        <v>504404597108229707</v>
      </c>
      <c r="F324" s="2" t="str">
        <f t="shared" si="5"/>
        <v xml:space="preserve">INSERT INTO `hr_kpi_list_position` (`KPI_LIST_POSITION_ID`, `KPI_LIST_ID`, `POSITION_ID`) VALUES ('3202204170323', '20220417214', '504404597108229707'); </v>
      </c>
    </row>
    <row r="325" spans="1:6" ht="14.25" customHeight="1" x14ac:dyDescent="0.25">
      <c r="A325" s="2">
        <v>3202204170324</v>
      </c>
      <c r="B325" s="143" t="s">
        <v>835</v>
      </c>
      <c r="C325" s="2">
        <f>VLOOKUP(B325,'KPI LIST'!$B:$C,2,FALSE)</f>
        <v>20220417004</v>
      </c>
      <c r="D325" s="3" t="s">
        <v>2283</v>
      </c>
      <c r="E325" s="1" t="str">
        <f>VLOOKUP(D325,'MASTER POSITION'!$A:$B,2,FALSE)</f>
        <v>504404597108229707</v>
      </c>
      <c r="F325" s="2" t="str">
        <f t="shared" si="5"/>
        <v xml:space="preserve">INSERT INTO `hr_kpi_list_position` (`KPI_LIST_POSITION_ID`, `KPI_LIST_ID`, `POSITION_ID`) VALUES ('3202204170324', '20220417004', '504404597108229707'); </v>
      </c>
    </row>
    <row r="326" spans="1:6" ht="14.25" customHeight="1" x14ac:dyDescent="0.25">
      <c r="A326" s="2">
        <v>3202204170325</v>
      </c>
      <c r="B326" s="100" t="s">
        <v>3647</v>
      </c>
      <c r="C326" s="2">
        <f>VLOOKUP(B326,'KPI LIST'!$B:$C,2,FALSE)</f>
        <v>20220417246</v>
      </c>
      <c r="D326" s="3" t="s">
        <v>2283</v>
      </c>
      <c r="E326" s="1" t="str">
        <f>VLOOKUP(D326,'MASTER POSITION'!$A:$B,2,FALSE)</f>
        <v>504404597108229707</v>
      </c>
      <c r="F326" s="2" t="str">
        <f t="shared" si="5"/>
        <v xml:space="preserve">INSERT INTO `hr_kpi_list_position` (`KPI_LIST_POSITION_ID`, `KPI_LIST_ID`, `POSITION_ID`) VALUES ('3202204170325', '20220417246', '504404597108229707'); </v>
      </c>
    </row>
    <row r="327" spans="1:6" ht="14.25" customHeight="1" x14ac:dyDescent="0.25">
      <c r="A327" s="2">
        <v>3202204170326</v>
      </c>
      <c r="B327" s="100" t="s">
        <v>2284</v>
      </c>
      <c r="C327" s="2">
        <f>VLOOKUP(B327,'KPI LIST'!$B:$C,2,FALSE)</f>
        <v>20220417327</v>
      </c>
      <c r="D327" s="3" t="s">
        <v>2283</v>
      </c>
      <c r="E327" s="1" t="str">
        <f>VLOOKUP(D327,'MASTER POSITION'!$A:$B,2,FALSE)</f>
        <v>504404597108229707</v>
      </c>
      <c r="F327" s="2" t="str">
        <f t="shared" si="5"/>
        <v xml:space="preserve">INSERT INTO `hr_kpi_list_position` (`KPI_LIST_POSITION_ID`, `KPI_LIST_ID`, `POSITION_ID`) VALUES ('3202204170326', '20220417327', '504404597108229707'); </v>
      </c>
    </row>
    <row r="328" spans="1:6" ht="14.25" customHeight="1" x14ac:dyDescent="0.25">
      <c r="A328" s="2">
        <v>3202204170327</v>
      </c>
      <c r="B328" s="100" t="s">
        <v>2285</v>
      </c>
      <c r="C328" s="2">
        <f>VLOOKUP(B328,'KPI LIST'!$B:$C,2,FALSE)</f>
        <v>20220417325</v>
      </c>
      <c r="D328" s="3" t="s">
        <v>2283</v>
      </c>
      <c r="E328" s="1" t="str">
        <f>VLOOKUP(D328,'MASTER POSITION'!$A:$B,2,FALSE)</f>
        <v>504404597108229707</v>
      </c>
      <c r="F328" s="2" t="str">
        <f t="shared" si="5"/>
        <v xml:space="preserve">INSERT INTO `hr_kpi_list_position` (`KPI_LIST_POSITION_ID`, `KPI_LIST_ID`, `POSITION_ID`) VALUES ('3202204170327', '20220417325', '504404597108229707'); </v>
      </c>
    </row>
    <row r="329" spans="1:6" ht="14.25" customHeight="1" x14ac:dyDescent="0.25">
      <c r="A329" s="2">
        <v>3202204170328</v>
      </c>
      <c r="B329" s="171" t="s">
        <v>2286</v>
      </c>
      <c r="C329" s="2">
        <f>VLOOKUP(B329,'KPI LIST'!$B:$C,2,FALSE)</f>
        <v>20220417037</v>
      </c>
      <c r="D329" s="1" t="s">
        <v>2287</v>
      </c>
      <c r="E329" s="1" t="str">
        <f>VLOOKUP(D329,'MASTER POSITION'!$A:$B,2,FALSE)</f>
        <v>504404768870932999</v>
      </c>
      <c r="F329" s="2" t="str">
        <f t="shared" si="5"/>
        <v xml:space="preserve">INSERT INTO `hr_kpi_list_position` (`KPI_LIST_POSITION_ID`, `KPI_LIST_ID`, `POSITION_ID`) VALUES ('3202204170328', '20220417037', '504404768870932999'); </v>
      </c>
    </row>
    <row r="330" spans="1:6" ht="14.25" customHeight="1" x14ac:dyDescent="0.25">
      <c r="A330" s="2">
        <v>3202204170329</v>
      </c>
      <c r="B330" s="100" t="s">
        <v>2288</v>
      </c>
      <c r="C330" s="2">
        <f>VLOOKUP(B330,'KPI LIST'!$B:$C,2,FALSE)</f>
        <v>20220417246</v>
      </c>
      <c r="D330" s="1" t="s">
        <v>2287</v>
      </c>
      <c r="E330" s="1" t="str">
        <f>VLOOKUP(D330,'MASTER POSITION'!$A:$B,2,FALSE)</f>
        <v>504404768870932999</v>
      </c>
      <c r="F330" s="2" t="str">
        <f t="shared" si="5"/>
        <v xml:space="preserve">INSERT INTO `hr_kpi_list_position` (`KPI_LIST_POSITION_ID`, `KPI_LIST_ID`, `POSITION_ID`) VALUES ('3202204170329', '20220417246', '504404768870932999'); </v>
      </c>
    </row>
    <row r="331" spans="1:6" ht="14.25" customHeight="1" x14ac:dyDescent="0.25">
      <c r="A331" s="2">
        <v>3202204170330</v>
      </c>
      <c r="B331" s="100" t="s">
        <v>2289</v>
      </c>
      <c r="C331" s="2">
        <f>VLOOKUP(B331,'KPI LIST'!$B:$C,2,FALSE)</f>
        <v>20220417327</v>
      </c>
      <c r="D331" s="1" t="s">
        <v>2287</v>
      </c>
      <c r="E331" s="1" t="str">
        <f>VLOOKUP(D331,'MASTER POSITION'!$A:$B,2,FALSE)</f>
        <v>504404768870932999</v>
      </c>
      <c r="F331" s="2" t="str">
        <f t="shared" si="5"/>
        <v xml:space="preserve">INSERT INTO `hr_kpi_list_position` (`KPI_LIST_POSITION_ID`, `KPI_LIST_ID`, `POSITION_ID`) VALUES ('3202204170330', '20220417327', '504404768870932999'); </v>
      </c>
    </row>
    <row r="332" spans="1:6" ht="14.25" customHeight="1" x14ac:dyDescent="0.25">
      <c r="A332" s="2">
        <v>3202204170331</v>
      </c>
      <c r="B332" s="100" t="s">
        <v>2290</v>
      </c>
      <c r="C332" s="2">
        <f>VLOOKUP(B332,'KPI LIST'!$B:$C,2,FALSE)</f>
        <v>20220417325</v>
      </c>
      <c r="D332" s="1" t="s">
        <v>2287</v>
      </c>
      <c r="E332" s="1" t="str">
        <f>VLOOKUP(D332,'MASTER POSITION'!$A:$B,2,FALSE)</f>
        <v>504404768870932999</v>
      </c>
      <c r="F332" s="2" t="str">
        <f t="shared" si="5"/>
        <v xml:space="preserve">INSERT INTO `hr_kpi_list_position` (`KPI_LIST_POSITION_ID`, `KPI_LIST_ID`, `POSITION_ID`) VALUES ('3202204170331', '20220417325', '504404768870932999'); </v>
      </c>
    </row>
    <row r="333" spans="1:6" ht="14.25" customHeight="1" x14ac:dyDescent="0.25">
      <c r="A333" s="2">
        <v>3202204170332</v>
      </c>
      <c r="B333" s="100" t="s">
        <v>1203</v>
      </c>
      <c r="C333" s="2">
        <f>VLOOKUP(B333,'KPI LIST'!$B:$C,2,FALSE)</f>
        <v>20220417214</v>
      </c>
      <c r="D333" s="1" t="s">
        <v>2287</v>
      </c>
      <c r="E333" s="1" t="str">
        <f>VLOOKUP(D333,'MASTER POSITION'!$A:$B,2,FALSE)</f>
        <v>504404768870932999</v>
      </c>
      <c r="F333" s="2" t="str">
        <f t="shared" si="5"/>
        <v xml:space="preserve">INSERT INTO `hr_kpi_list_position` (`KPI_LIST_POSITION_ID`, `KPI_LIST_ID`, `POSITION_ID`) VALUES ('3202204170332', '20220417214', '504404768870932999'); </v>
      </c>
    </row>
    <row r="334" spans="1:6" ht="14.25" customHeight="1" x14ac:dyDescent="0.25">
      <c r="A334" s="2">
        <v>3202204170333</v>
      </c>
      <c r="B334" s="88" t="s">
        <v>1047</v>
      </c>
      <c r="C334" s="2">
        <f>VLOOKUP(B334,'KPI LIST'!$B:$C,2,FALSE)</f>
        <v>20220417132</v>
      </c>
      <c r="D334" s="1" t="s">
        <v>2287</v>
      </c>
      <c r="E334" s="1" t="str">
        <f>VLOOKUP(D334,'MASTER POSITION'!$A:$B,2,FALSE)</f>
        <v>504404768870932999</v>
      </c>
      <c r="F334" s="2" t="str">
        <f t="shared" si="5"/>
        <v xml:space="preserve">INSERT INTO `hr_kpi_list_position` (`KPI_LIST_POSITION_ID`, `KPI_LIST_ID`, `POSITION_ID`) VALUES ('3202204170333', '20220417132', '504404768870932999'); </v>
      </c>
    </row>
    <row r="335" spans="1:6" ht="14.25" customHeight="1" x14ac:dyDescent="0.25">
      <c r="A335" s="2">
        <v>3202204170334</v>
      </c>
      <c r="B335" s="100" t="s">
        <v>1068</v>
      </c>
      <c r="C335" s="2">
        <f>VLOOKUP(B335,'KPI LIST'!$B:$C,2,FALSE)</f>
        <v>20220417144</v>
      </c>
      <c r="D335" s="1" t="s">
        <v>2287</v>
      </c>
      <c r="E335" s="1" t="str">
        <f>VLOOKUP(D335,'MASTER POSITION'!$A:$B,2,FALSE)</f>
        <v>504404768870932999</v>
      </c>
      <c r="F335" s="2" t="str">
        <f t="shared" si="5"/>
        <v xml:space="preserve">INSERT INTO `hr_kpi_list_position` (`KPI_LIST_POSITION_ID`, `KPI_LIST_ID`, `POSITION_ID`) VALUES ('3202204170334', '20220417144', '504404768870932999'); </v>
      </c>
    </row>
    <row r="336" spans="1:6" ht="14.25" customHeight="1" x14ac:dyDescent="0.25">
      <c r="A336" s="2">
        <v>3202204170335</v>
      </c>
      <c r="B336" s="100" t="s">
        <v>1026</v>
      </c>
      <c r="C336" s="2">
        <f>VLOOKUP(B336,'KPI LIST'!$B:$C,2,FALSE)</f>
        <v>20220417121</v>
      </c>
      <c r="D336" s="1" t="s">
        <v>2287</v>
      </c>
      <c r="E336" s="1" t="str">
        <f>VLOOKUP(D336,'MASTER POSITION'!$A:$B,2,FALSE)</f>
        <v>504404768870932999</v>
      </c>
      <c r="F336" s="2" t="str">
        <f t="shared" si="5"/>
        <v xml:space="preserve">INSERT INTO `hr_kpi_list_position` (`KPI_LIST_POSITION_ID`, `KPI_LIST_ID`, `POSITION_ID`) VALUES ('3202204170335', '20220417121', '504404768870932999'); </v>
      </c>
    </row>
    <row r="337" spans="1:6" ht="14.25" customHeight="1" x14ac:dyDescent="0.25">
      <c r="A337" s="2">
        <v>3202204170336</v>
      </c>
      <c r="B337" s="100" t="s">
        <v>1064</v>
      </c>
      <c r="C337" s="2">
        <f>VLOOKUP(B337,'KPI LIST'!$B:$C,2,FALSE)</f>
        <v>20220417142</v>
      </c>
      <c r="D337" s="1" t="s">
        <v>2287</v>
      </c>
      <c r="E337" s="1" t="str">
        <f>VLOOKUP(D337,'MASTER POSITION'!$A:$B,2,FALSE)</f>
        <v>504404768870932999</v>
      </c>
      <c r="F337" s="2" t="str">
        <f t="shared" si="5"/>
        <v xml:space="preserve">INSERT INTO `hr_kpi_list_position` (`KPI_LIST_POSITION_ID`, `KPI_LIST_ID`, `POSITION_ID`) VALUES ('3202204170336', '20220417142', '504404768870932999'); </v>
      </c>
    </row>
    <row r="338" spans="1:6" ht="14.25" customHeight="1" x14ac:dyDescent="0.25">
      <c r="A338" s="2">
        <v>3202204170337</v>
      </c>
      <c r="B338" s="170" t="s">
        <v>2291</v>
      </c>
      <c r="C338" s="2">
        <f>VLOOKUP(B338,'KPI LIST'!$B:$C,2,FALSE)</f>
        <v>20220417525</v>
      </c>
      <c r="D338" s="1" t="s">
        <v>2191</v>
      </c>
      <c r="E338" s="1" t="str">
        <f>VLOOKUP(D338,'MASTER POSITION'!$A:$B,2,FALSE)</f>
        <v>504404768936953783</v>
      </c>
      <c r="F338" s="2" t="str">
        <f t="shared" si="5"/>
        <v xml:space="preserve">INSERT INTO `hr_kpi_list_position` (`KPI_LIST_POSITION_ID`, `KPI_LIST_ID`, `POSITION_ID`) VALUES ('3202204170337', '20220417525', '504404768936953783'); </v>
      </c>
    </row>
    <row r="339" spans="1:6" ht="14.25" customHeight="1" x14ac:dyDescent="0.25">
      <c r="A339" s="2">
        <v>3202204170338</v>
      </c>
      <c r="B339" s="100" t="s">
        <v>2292</v>
      </c>
      <c r="C339" s="2">
        <f>VLOOKUP(B339,'KPI LIST'!$B:$C,2,FALSE)</f>
        <v>20220417250</v>
      </c>
      <c r="D339" s="1" t="s">
        <v>2191</v>
      </c>
      <c r="E339" s="1" t="str">
        <f>VLOOKUP(D339,'MASTER POSITION'!$A:$B,2,FALSE)</f>
        <v>504404768936953783</v>
      </c>
      <c r="F339" s="2" t="str">
        <f t="shared" si="5"/>
        <v xml:space="preserve">INSERT INTO `hr_kpi_list_position` (`KPI_LIST_POSITION_ID`, `KPI_LIST_ID`, `POSITION_ID`) VALUES ('3202204170338', '20220417250', '504404768936953783'); </v>
      </c>
    </row>
    <row r="340" spans="1:6" ht="14.25" customHeight="1" x14ac:dyDescent="0.25">
      <c r="A340" s="2">
        <v>3202204170339</v>
      </c>
      <c r="B340" s="107" t="s">
        <v>1412</v>
      </c>
      <c r="C340" s="2">
        <f>VLOOKUP(B340,'KPI LIST'!$B:$C,2,FALSE)</f>
        <v>20220417324</v>
      </c>
      <c r="D340" s="1" t="s">
        <v>2191</v>
      </c>
      <c r="E340" s="1" t="str">
        <f>VLOOKUP(D340,'MASTER POSITION'!$A:$B,2,FALSE)</f>
        <v>504404768936953783</v>
      </c>
      <c r="F340" s="2" t="str">
        <f t="shared" si="5"/>
        <v xml:space="preserve">INSERT INTO `hr_kpi_list_position` (`KPI_LIST_POSITION_ID`, `KPI_LIST_ID`, `POSITION_ID`) VALUES ('3202204170339', '20220417324', '504404768936953783'); </v>
      </c>
    </row>
    <row r="341" spans="1:6" ht="14.25" customHeight="1" x14ac:dyDescent="0.25">
      <c r="A341" s="2">
        <v>3202204170340</v>
      </c>
      <c r="B341" s="88" t="s">
        <v>1043</v>
      </c>
      <c r="C341" s="2">
        <f>VLOOKUP(B341,'KPI LIST'!$B:$C,2,FALSE)</f>
        <v>20220417130</v>
      </c>
      <c r="D341" s="1" t="s">
        <v>2191</v>
      </c>
      <c r="E341" s="1" t="str">
        <f>VLOOKUP(D341,'MASTER POSITION'!$A:$B,2,FALSE)</f>
        <v>504404768936953783</v>
      </c>
      <c r="F341" s="2" t="str">
        <f t="shared" si="5"/>
        <v xml:space="preserve">INSERT INTO `hr_kpi_list_position` (`KPI_LIST_POSITION_ID`, `KPI_LIST_ID`, `POSITION_ID`) VALUES ('3202204170340', '20220417130', '504404768936953783'); </v>
      </c>
    </row>
    <row r="342" spans="1:6" ht="14.25" customHeight="1" x14ac:dyDescent="0.25">
      <c r="A342" s="2">
        <v>3202204170341</v>
      </c>
      <c r="B342" s="88" t="s">
        <v>1010</v>
      </c>
      <c r="C342" s="2">
        <f>VLOOKUP(B342,'KPI LIST'!$B:$C,2,FALSE)</f>
        <v>20220417113</v>
      </c>
      <c r="D342" s="1" t="s">
        <v>2191</v>
      </c>
      <c r="E342" s="1" t="str">
        <f>VLOOKUP(D342,'MASTER POSITION'!$A:$B,2,FALSE)</f>
        <v>504404768936953783</v>
      </c>
      <c r="F342" s="2" t="str">
        <f t="shared" si="5"/>
        <v xml:space="preserve">INSERT INTO `hr_kpi_list_position` (`KPI_LIST_POSITION_ID`, `KPI_LIST_ID`, `POSITION_ID`) VALUES ('3202204170341', '20220417113', '504404768936953783'); </v>
      </c>
    </row>
    <row r="343" spans="1:6" ht="14.25" customHeight="1" x14ac:dyDescent="0.25">
      <c r="A343" s="2">
        <v>3202204170342</v>
      </c>
      <c r="B343" s="88" t="s">
        <v>1323</v>
      </c>
      <c r="C343" s="2">
        <f>VLOOKUP(B343,'KPI LIST'!$B:$C,2,FALSE)</f>
        <v>20220417278</v>
      </c>
      <c r="D343" s="1" t="s">
        <v>2191</v>
      </c>
      <c r="E343" s="1" t="str">
        <f>VLOOKUP(D343,'MASTER POSITION'!$A:$B,2,FALSE)</f>
        <v>504404768936953783</v>
      </c>
      <c r="F343" s="2" t="str">
        <f t="shared" si="5"/>
        <v xml:space="preserve">INSERT INTO `hr_kpi_list_position` (`KPI_LIST_POSITION_ID`, `KPI_LIST_ID`, `POSITION_ID`) VALUES ('3202204170342', '20220417278', '504404768936953783'); </v>
      </c>
    </row>
    <row r="344" spans="1:6" ht="14.25" customHeight="1" x14ac:dyDescent="0.25">
      <c r="A344" s="2">
        <v>3202204170343</v>
      </c>
      <c r="B344" s="100" t="s">
        <v>1463</v>
      </c>
      <c r="C344" s="2">
        <f>VLOOKUP(B344,'KPI LIST'!$B:$C,2,FALSE)</f>
        <v>20220417350</v>
      </c>
      <c r="D344" s="1" t="s">
        <v>2191</v>
      </c>
      <c r="E344" s="1" t="str">
        <f>VLOOKUP(D344,'MASTER POSITION'!$A:$B,2,FALSE)</f>
        <v>504404768936953783</v>
      </c>
      <c r="F344" s="2" t="str">
        <f t="shared" si="5"/>
        <v xml:space="preserve">INSERT INTO `hr_kpi_list_position` (`KPI_LIST_POSITION_ID`, `KPI_LIST_ID`, `POSITION_ID`) VALUES ('3202204170343', '20220417350', '504404768936953783'); </v>
      </c>
    </row>
    <row r="345" spans="1:6" ht="14.25" customHeight="1" x14ac:dyDescent="0.25">
      <c r="A345" s="2">
        <v>3202204170344</v>
      </c>
      <c r="B345" s="100" t="s">
        <v>1453</v>
      </c>
      <c r="C345" s="2">
        <f>VLOOKUP(B345,'KPI LIST'!$B:$C,2,FALSE)</f>
        <v>20220417345</v>
      </c>
      <c r="D345" s="1" t="s">
        <v>2191</v>
      </c>
      <c r="E345" s="1" t="str">
        <f>VLOOKUP(D345,'MASTER POSITION'!$A:$B,2,FALSE)</f>
        <v>504404768936953783</v>
      </c>
      <c r="F345" s="2" t="str">
        <f t="shared" si="5"/>
        <v xml:space="preserve">INSERT INTO `hr_kpi_list_position` (`KPI_LIST_POSITION_ID`, `KPI_LIST_ID`, `POSITION_ID`) VALUES ('3202204170344', '20220417345', '504404768936953783'); </v>
      </c>
    </row>
    <row r="346" spans="1:6" ht="14.25" customHeight="1" x14ac:dyDescent="0.25">
      <c r="A346" s="2">
        <v>3202204170345</v>
      </c>
      <c r="B346" s="100" t="s">
        <v>1455</v>
      </c>
      <c r="C346" s="2">
        <f>VLOOKUP(B346,'KPI LIST'!$B:$C,2,FALSE)</f>
        <v>20220417346</v>
      </c>
      <c r="D346" s="1" t="s">
        <v>2191</v>
      </c>
      <c r="E346" s="1" t="str">
        <f>VLOOKUP(D346,'MASTER POSITION'!$A:$B,2,FALSE)</f>
        <v>504404768936953783</v>
      </c>
      <c r="F346" s="2" t="str">
        <f t="shared" si="5"/>
        <v xml:space="preserve">INSERT INTO `hr_kpi_list_position` (`KPI_LIST_POSITION_ID`, `KPI_LIST_ID`, `POSITION_ID`) VALUES ('3202204170345', '20220417346', '504404768936953783'); </v>
      </c>
    </row>
    <row r="347" spans="1:6" ht="14.25" customHeight="1" x14ac:dyDescent="0.25">
      <c r="A347" s="2">
        <v>3202204170346</v>
      </c>
      <c r="B347" s="170" t="s">
        <v>2293</v>
      </c>
      <c r="C347" s="2">
        <f>VLOOKUP(B347,'KPI LIST'!$B:$C,2,FALSE)</f>
        <v>20220417525</v>
      </c>
      <c r="D347" s="1" t="s">
        <v>2294</v>
      </c>
      <c r="E347" s="1" t="str">
        <f>VLOOKUP(D347,'MASTER POSITION'!$A:$B,2,FALSE)</f>
        <v>504404745811859074</v>
      </c>
      <c r="F347" s="2" t="str">
        <f t="shared" si="5"/>
        <v xml:space="preserve">INSERT INTO `hr_kpi_list_position` (`KPI_LIST_POSITION_ID`, `KPI_LIST_ID`, `POSITION_ID`) VALUES ('3202204170346', '20220417525', '504404745811859074'); </v>
      </c>
    </row>
    <row r="348" spans="1:6" ht="14.25" customHeight="1" x14ac:dyDescent="0.25">
      <c r="A348" s="2">
        <v>3202204170347</v>
      </c>
      <c r="B348" s="100" t="s">
        <v>2295</v>
      </c>
      <c r="C348" s="2">
        <f>VLOOKUP(B348,'KPI LIST'!$B:$C,2,FALSE)</f>
        <v>20220417283</v>
      </c>
      <c r="D348" s="1" t="s">
        <v>2294</v>
      </c>
      <c r="E348" s="1" t="str">
        <f>VLOOKUP(D348,'MASTER POSITION'!$A:$B,2,FALSE)</f>
        <v>504404745811859074</v>
      </c>
      <c r="F348" s="2" t="str">
        <f t="shared" si="5"/>
        <v xml:space="preserve">INSERT INTO `hr_kpi_list_position` (`KPI_LIST_POSITION_ID`, `KPI_LIST_ID`, `POSITION_ID`) VALUES ('3202204170347', '20220417283', '504404745811859074'); </v>
      </c>
    </row>
    <row r="349" spans="1:6" ht="14.25" customHeight="1" x14ac:dyDescent="0.25">
      <c r="A349" s="2">
        <v>3202204170348</v>
      </c>
      <c r="B349" s="100" t="s">
        <v>2296</v>
      </c>
      <c r="C349" s="2">
        <f>VLOOKUP(B349,'KPI LIST'!$B:$C,2,FALSE)</f>
        <v>20220417328</v>
      </c>
      <c r="D349" s="1" t="s">
        <v>2294</v>
      </c>
      <c r="E349" s="1" t="str">
        <f>VLOOKUP(D349,'MASTER POSITION'!$A:$B,2,FALSE)</f>
        <v>504404745811859074</v>
      </c>
      <c r="F349" s="2" t="str">
        <f t="shared" si="5"/>
        <v xml:space="preserve">INSERT INTO `hr_kpi_list_position` (`KPI_LIST_POSITION_ID`, `KPI_LIST_ID`, `POSITION_ID`) VALUES ('3202204170348', '20220417328', '504404745811859074'); </v>
      </c>
    </row>
    <row r="350" spans="1:6" ht="14.25" customHeight="1" x14ac:dyDescent="0.25">
      <c r="A350" s="2">
        <v>3202204170349</v>
      </c>
      <c r="B350" s="100" t="s">
        <v>2297</v>
      </c>
      <c r="C350" s="2">
        <f>VLOOKUP(B350,'KPI LIST'!$B:$C,2,FALSE)</f>
        <v>20220417326</v>
      </c>
      <c r="D350" s="1" t="s">
        <v>2294</v>
      </c>
      <c r="E350" s="1" t="str">
        <f>VLOOKUP(D350,'MASTER POSITION'!$A:$B,2,FALSE)</f>
        <v>504404745811859074</v>
      </c>
      <c r="F350" s="2" t="str">
        <f t="shared" si="5"/>
        <v xml:space="preserve">INSERT INTO `hr_kpi_list_position` (`KPI_LIST_POSITION_ID`, `KPI_LIST_ID`, `POSITION_ID`) VALUES ('3202204170349', '20220417326', '504404745811859074'); </v>
      </c>
    </row>
    <row r="351" spans="1:6" ht="14.25" customHeight="1" x14ac:dyDescent="0.25">
      <c r="A351" s="2">
        <v>3202204170350</v>
      </c>
      <c r="B351" s="100" t="s">
        <v>1331</v>
      </c>
      <c r="C351" s="2">
        <f>VLOOKUP(B351,'KPI LIST'!$B:$C,2,FALSE)</f>
        <v>20220417282</v>
      </c>
      <c r="D351" s="1" t="s">
        <v>2294</v>
      </c>
      <c r="E351" s="1" t="str">
        <f>VLOOKUP(D351,'MASTER POSITION'!$A:$B,2,FALSE)</f>
        <v>504404745811859074</v>
      </c>
      <c r="F351" s="2" t="str">
        <f t="shared" si="5"/>
        <v xml:space="preserve">INSERT INTO `hr_kpi_list_position` (`KPI_LIST_POSITION_ID`, `KPI_LIST_ID`, `POSITION_ID`) VALUES ('3202204170350', '20220417282', '504404745811859074'); </v>
      </c>
    </row>
    <row r="352" spans="1:6" ht="14.25" customHeight="1" x14ac:dyDescent="0.25">
      <c r="A352" s="2">
        <v>3202204170351</v>
      </c>
      <c r="B352" s="100" t="s">
        <v>2298</v>
      </c>
      <c r="C352" s="2">
        <f>VLOOKUP(B352,'KPI LIST'!$B:$C,2,FALSE)</f>
        <v>20220417315</v>
      </c>
      <c r="D352" s="1" t="s">
        <v>2294</v>
      </c>
      <c r="E352" s="1" t="str">
        <f>VLOOKUP(D352,'MASTER POSITION'!$A:$B,2,FALSE)</f>
        <v>504404745811859074</v>
      </c>
      <c r="F352" s="2" t="str">
        <f t="shared" si="5"/>
        <v xml:space="preserve">INSERT INTO `hr_kpi_list_position` (`KPI_LIST_POSITION_ID`, `KPI_LIST_ID`, `POSITION_ID`) VALUES ('3202204170351', '20220417315', '504404745811859074'); </v>
      </c>
    </row>
    <row r="353" spans="1:6" ht="14.25" customHeight="1" x14ac:dyDescent="0.25">
      <c r="A353" s="2">
        <v>3202204170352</v>
      </c>
      <c r="B353" s="100" t="s">
        <v>2299</v>
      </c>
      <c r="C353" s="2">
        <f>VLOOKUP(B353,'KPI LIST'!$B:$C,2,FALSE)</f>
        <v>20220417293</v>
      </c>
      <c r="D353" s="1" t="s">
        <v>2294</v>
      </c>
      <c r="E353" s="1" t="str">
        <f>VLOOKUP(D353,'MASTER POSITION'!$A:$B,2,FALSE)</f>
        <v>504404745811859074</v>
      </c>
      <c r="F353" s="2" t="str">
        <f t="shared" si="5"/>
        <v xml:space="preserve">INSERT INTO `hr_kpi_list_position` (`KPI_LIST_POSITION_ID`, `KPI_LIST_ID`, `POSITION_ID`) VALUES ('3202204170352', '20220417293', '504404745811859074'); </v>
      </c>
    </row>
    <row r="354" spans="1:6" ht="14.25" customHeight="1" x14ac:dyDescent="0.25">
      <c r="A354" s="2">
        <v>3202204170353</v>
      </c>
      <c r="B354" s="100" t="s">
        <v>2300</v>
      </c>
      <c r="C354" s="2">
        <f>VLOOKUP(B354,'KPI LIST'!$B:$C,2,FALSE)</f>
        <v>20220417289</v>
      </c>
      <c r="D354" s="1" t="s">
        <v>2294</v>
      </c>
      <c r="E354" s="1" t="str">
        <f>VLOOKUP(D354,'MASTER POSITION'!$A:$B,2,FALSE)</f>
        <v>504404745811859074</v>
      </c>
      <c r="F354" s="2" t="str">
        <f t="shared" si="5"/>
        <v xml:space="preserve">INSERT INTO `hr_kpi_list_position` (`KPI_LIST_POSITION_ID`, `KPI_LIST_ID`, `POSITION_ID`) VALUES ('3202204170353', '20220417289', '504404745811859074'); </v>
      </c>
    </row>
    <row r="355" spans="1:6" ht="14.25" customHeight="1" x14ac:dyDescent="0.25">
      <c r="A355" s="2">
        <v>3202204170354</v>
      </c>
      <c r="B355" s="170" t="s">
        <v>2301</v>
      </c>
      <c r="C355" s="2">
        <f>VLOOKUP(B355,'KPI LIST'!$B:$C,2,FALSE)</f>
        <v>20220417525</v>
      </c>
      <c r="D355" s="1" t="s">
        <v>2302</v>
      </c>
      <c r="E355" s="1" t="str">
        <f>VLOOKUP(D355,'MASTER POSITION'!$A:$B,2,FALSE)</f>
        <v>504404768871160805</v>
      </c>
      <c r="F355" s="2" t="str">
        <f t="shared" si="5"/>
        <v xml:space="preserve">INSERT INTO `hr_kpi_list_position` (`KPI_LIST_POSITION_ID`, `KPI_LIST_ID`, `POSITION_ID`) VALUES ('3202204170354', '20220417525', '504404768871160805'); </v>
      </c>
    </row>
    <row r="356" spans="1:6" ht="14.25" customHeight="1" x14ac:dyDescent="0.25">
      <c r="A356" s="2">
        <v>3202204170355</v>
      </c>
      <c r="B356" s="100" t="s">
        <v>1070</v>
      </c>
      <c r="C356" s="2">
        <f>VLOOKUP(B356,'KPI LIST'!$B:$C,2,FALSE)</f>
        <v>20220417145</v>
      </c>
      <c r="D356" s="1" t="s">
        <v>2302</v>
      </c>
      <c r="E356" s="1" t="str">
        <f>VLOOKUP(D356,'MASTER POSITION'!$A:$B,2,FALSE)</f>
        <v>504404768871160805</v>
      </c>
      <c r="F356" s="2" t="str">
        <f t="shared" si="5"/>
        <v xml:space="preserve">INSERT INTO `hr_kpi_list_position` (`KPI_LIST_POSITION_ID`, `KPI_LIST_ID`, `POSITION_ID`) VALUES ('3202204170355', '20220417145', '504404768871160805'); </v>
      </c>
    </row>
    <row r="357" spans="1:6" ht="14.25" customHeight="1" x14ac:dyDescent="0.25">
      <c r="A357" s="2">
        <v>3202204170356</v>
      </c>
      <c r="B357" s="100" t="s">
        <v>1066</v>
      </c>
      <c r="C357" s="2">
        <f>VLOOKUP(B357,'KPI LIST'!$B:$C,2,FALSE)</f>
        <v>20220417143</v>
      </c>
      <c r="D357" s="1" t="s">
        <v>2302</v>
      </c>
      <c r="E357" s="1" t="str">
        <f>VLOOKUP(D357,'MASTER POSITION'!$A:$B,2,FALSE)</f>
        <v>504404768871160805</v>
      </c>
      <c r="F357" s="2" t="str">
        <f t="shared" si="5"/>
        <v xml:space="preserve">INSERT INTO `hr_kpi_list_position` (`KPI_LIST_POSITION_ID`, `KPI_LIST_ID`, `POSITION_ID`) VALUES ('3202204170356', '20220417143', '504404768871160805'); </v>
      </c>
    </row>
    <row r="358" spans="1:6" ht="14.25" customHeight="1" x14ac:dyDescent="0.25">
      <c r="A358" s="2">
        <v>3202204170357</v>
      </c>
      <c r="B358" s="100" t="s">
        <v>1363</v>
      </c>
      <c r="C358" s="2">
        <f>VLOOKUP(B358,'KPI LIST'!$B:$C,2,FALSE)</f>
        <v>20220417299</v>
      </c>
      <c r="D358" s="1" t="s">
        <v>2302</v>
      </c>
      <c r="E358" s="1" t="str">
        <f>VLOOKUP(D358,'MASTER POSITION'!$A:$B,2,FALSE)</f>
        <v>504404768871160805</v>
      </c>
      <c r="F358" s="2" t="str">
        <f t="shared" si="5"/>
        <v xml:space="preserve">INSERT INTO `hr_kpi_list_position` (`KPI_LIST_POSITION_ID`, `KPI_LIST_ID`, `POSITION_ID`) VALUES ('3202204170357', '20220417299', '504404768871160805'); </v>
      </c>
    </row>
    <row r="359" spans="1:6" ht="14.25" customHeight="1" x14ac:dyDescent="0.25">
      <c r="A359" s="2">
        <v>3202204170358</v>
      </c>
      <c r="B359" s="100" t="s">
        <v>1349</v>
      </c>
      <c r="C359" s="2">
        <f>VLOOKUP(B359,'KPI LIST'!$B:$C,2,FALSE)</f>
        <v>20220417291</v>
      </c>
      <c r="D359" s="1" t="s">
        <v>2302</v>
      </c>
      <c r="E359" s="1" t="str">
        <f>VLOOKUP(D359,'MASTER POSITION'!$A:$B,2,FALSE)</f>
        <v>504404768871160805</v>
      </c>
      <c r="F359" s="2" t="str">
        <f t="shared" si="5"/>
        <v xml:space="preserve">INSERT INTO `hr_kpi_list_position` (`KPI_LIST_POSITION_ID`, `KPI_LIST_ID`, `POSITION_ID`) VALUES ('3202204170358', '20220417291', '504404768871160805'); </v>
      </c>
    </row>
    <row r="360" spans="1:6" ht="14.25" customHeight="1" x14ac:dyDescent="0.25">
      <c r="A360" s="2">
        <v>3202204170359</v>
      </c>
      <c r="B360" s="100" t="s">
        <v>1365</v>
      </c>
      <c r="C360" s="2">
        <f>VLOOKUP(B360,'KPI LIST'!$B:$C,2,FALSE)</f>
        <v>20220417300</v>
      </c>
      <c r="D360" s="1" t="s">
        <v>2302</v>
      </c>
      <c r="E360" s="1" t="str">
        <f>VLOOKUP(D360,'MASTER POSITION'!$A:$B,2,FALSE)</f>
        <v>504404768871160805</v>
      </c>
      <c r="F360" s="2" t="str">
        <f t="shared" si="5"/>
        <v xml:space="preserve">INSERT INTO `hr_kpi_list_position` (`KPI_LIST_POSITION_ID`, `KPI_LIST_ID`, `POSITION_ID`) VALUES ('3202204170359', '20220417300', '504404768871160805'); </v>
      </c>
    </row>
    <row r="361" spans="1:6" ht="14.25" customHeight="1" x14ac:dyDescent="0.25">
      <c r="A361" s="2">
        <v>3202204170360</v>
      </c>
      <c r="B361" s="100" t="s">
        <v>1341</v>
      </c>
      <c r="C361" s="2">
        <f>VLOOKUP(B361,'KPI LIST'!$B:$C,2,FALSE)</f>
        <v>20220417287</v>
      </c>
      <c r="D361" s="1" t="s">
        <v>2302</v>
      </c>
      <c r="E361" s="1" t="str">
        <f>VLOOKUP(D361,'MASTER POSITION'!$A:$B,2,FALSE)</f>
        <v>504404768871160805</v>
      </c>
      <c r="F361" s="2" t="str">
        <f t="shared" si="5"/>
        <v xml:space="preserve">INSERT INTO `hr_kpi_list_position` (`KPI_LIST_POSITION_ID`, `KPI_LIST_ID`, `POSITION_ID`) VALUES ('3202204170360', '20220417287', '504404768871160805'); </v>
      </c>
    </row>
    <row r="362" spans="1:6" ht="14.25" customHeight="1" x14ac:dyDescent="0.25">
      <c r="A362" s="2">
        <v>3202204170361</v>
      </c>
      <c r="B362" s="171" t="s">
        <v>2303</v>
      </c>
      <c r="C362" s="2">
        <f>VLOOKUP(B362,'KPI LIST'!$B:$C,2,FALSE)</f>
        <v>20220417037</v>
      </c>
      <c r="D362" s="1" t="s">
        <v>2304</v>
      </c>
      <c r="E362" s="1" t="str">
        <f>VLOOKUP(D362,'MASTER POSITION'!$A:$B,2,FALSE)</f>
        <v>37025</v>
      </c>
      <c r="F362" s="2" t="str">
        <f t="shared" si="5"/>
        <v xml:space="preserve">INSERT INTO `hr_kpi_list_position` (`KPI_LIST_POSITION_ID`, `KPI_LIST_ID`, `POSITION_ID`) VALUES ('3202204170361', '20220417037', '37025'); </v>
      </c>
    </row>
    <row r="363" spans="1:6" ht="14.25" customHeight="1" x14ac:dyDescent="0.25">
      <c r="A363" s="2">
        <v>3202204170362</v>
      </c>
      <c r="B363" s="100" t="s">
        <v>1203</v>
      </c>
      <c r="C363" s="2">
        <f>VLOOKUP(B363,'KPI LIST'!$B:$C,2,FALSE)</f>
        <v>20220417214</v>
      </c>
      <c r="D363" s="1" t="s">
        <v>2304</v>
      </c>
      <c r="E363" s="1" t="str">
        <f>VLOOKUP(D363,'MASTER POSITION'!$A:$B,2,FALSE)</f>
        <v>37025</v>
      </c>
      <c r="F363" s="2" t="str">
        <f t="shared" si="5"/>
        <v xml:space="preserve">INSERT INTO `hr_kpi_list_position` (`KPI_LIST_POSITION_ID`, `KPI_LIST_ID`, `POSITION_ID`) VALUES ('3202204170362', '20220417214', '37025'); </v>
      </c>
    </row>
    <row r="364" spans="1:6" ht="14.25" customHeight="1" x14ac:dyDescent="0.25">
      <c r="A364" s="2">
        <v>3202204170363</v>
      </c>
      <c r="B364" s="180" t="s">
        <v>835</v>
      </c>
      <c r="C364" s="2">
        <f>VLOOKUP(B364,'KPI LIST'!$B:$C,2,FALSE)</f>
        <v>20220417004</v>
      </c>
      <c r="D364" s="1" t="s">
        <v>2304</v>
      </c>
      <c r="E364" s="1" t="str">
        <f>VLOOKUP(D364,'MASTER POSITION'!$A:$B,2,FALSE)</f>
        <v>37025</v>
      </c>
      <c r="F364" s="2" t="str">
        <f t="shared" si="5"/>
        <v xml:space="preserve">INSERT INTO `hr_kpi_list_position` (`KPI_LIST_POSITION_ID`, `KPI_LIST_ID`, `POSITION_ID`) VALUES ('3202204170363', '20220417004', '37025'); </v>
      </c>
    </row>
    <row r="365" spans="1:6" ht="14.25" customHeight="1" x14ac:dyDescent="0.25">
      <c r="A365" s="2">
        <v>3202204170364</v>
      </c>
      <c r="B365" s="100" t="s">
        <v>1276</v>
      </c>
      <c r="C365" s="2">
        <f>VLOOKUP(B365,'KPI LIST'!$B:$C,2,FALSE)</f>
        <v>20220417253</v>
      </c>
      <c r="D365" s="1" t="s">
        <v>2304</v>
      </c>
      <c r="E365" s="1" t="str">
        <f>VLOOKUP(D365,'MASTER POSITION'!$A:$B,2,FALSE)</f>
        <v>37025</v>
      </c>
      <c r="F365" s="2" t="str">
        <f t="shared" si="5"/>
        <v xml:space="preserve">INSERT INTO `hr_kpi_list_position` (`KPI_LIST_POSITION_ID`, `KPI_LIST_ID`, `POSITION_ID`) VALUES ('3202204170364', '20220417253', '37025'); </v>
      </c>
    </row>
    <row r="366" spans="1:6" ht="14.25" customHeight="1" x14ac:dyDescent="0.25">
      <c r="A366" s="2">
        <v>3202204170365</v>
      </c>
      <c r="B366" s="100" t="s">
        <v>1288</v>
      </c>
      <c r="C366" s="2">
        <f>VLOOKUP(B366,'KPI LIST'!$B:$C,2,FALSE)</f>
        <v>20220417259</v>
      </c>
      <c r="D366" s="1" t="s">
        <v>2304</v>
      </c>
      <c r="E366" s="1" t="str">
        <f>VLOOKUP(D366,'MASTER POSITION'!$A:$B,2,FALSE)</f>
        <v>37025</v>
      </c>
      <c r="F366" s="2" t="str">
        <f t="shared" si="5"/>
        <v xml:space="preserve">INSERT INTO `hr_kpi_list_position` (`KPI_LIST_POSITION_ID`, `KPI_LIST_ID`, `POSITION_ID`) VALUES ('3202204170365', '20220417259', '37025'); </v>
      </c>
    </row>
    <row r="367" spans="1:6" ht="14.25" customHeight="1" x14ac:dyDescent="0.25">
      <c r="A367" s="2">
        <v>3202204170366</v>
      </c>
      <c r="B367" s="100" t="s">
        <v>1446</v>
      </c>
      <c r="C367" s="2">
        <f>VLOOKUP(B367,'KPI LIST'!$B:$C,2,FALSE)</f>
        <v>20220417341</v>
      </c>
      <c r="D367" s="1" t="s">
        <v>2304</v>
      </c>
      <c r="E367" s="1" t="str">
        <f>VLOOKUP(D367,'MASTER POSITION'!$A:$B,2,FALSE)</f>
        <v>37025</v>
      </c>
      <c r="F367" s="2" t="str">
        <f t="shared" si="5"/>
        <v xml:space="preserve">INSERT INTO `hr_kpi_list_position` (`KPI_LIST_POSITION_ID`, `KPI_LIST_ID`, `POSITION_ID`) VALUES ('3202204170366', '20220417341', '37025'); </v>
      </c>
    </row>
    <row r="368" spans="1:6" ht="14.25" customHeight="1" x14ac:dyDescent="0.25">
      <c r="A368" s="2">
        <v>3202204170367</v>
      </c>
      <c r="B368" s="88" t="s">
        <v>2305</v>
      </c>
      <c r="C368" s="2">
        <f>VLOOKUP(B368,'KPI LIST'!$B:$C,2,FALSE)</f>
        <v>20220417215</v>
      </c>
      <c r="D368" s="1" t="s">
        <v>2304</v>
      </c>
      <c r="E368" s="1" t="str">
        <f>VLOOKUP(D368,'MASTER POSITION'!$A:$B,2,FALSE)</f>
        <v>37025</v>
      </c>
      <c r="F368" s="2" t="str">
        <f t="shared" si="5"/>
        <v xml:space="preserve">INSERT INTO `hr_kpi_list_position` (`KPI_LIST_POSITION_ID`, `KPI_LIST_ID`, `POSITION_ID`) VALUES ('3202204170367', '20220417215', '37025'); </v>
      </c>
    </row>
    <row r="369" spans="1:6" ht="14.25" customHeight="1" x14ac:dyDescent="0.25">
      <c r="A369" s="2">
        <v>3202204170368</v>
      </c>
      <c r="B369" s="100" t="s">
        <v>1041</v>
      </c>
      <c r="C369" s="2">
        <f>VLOOKUP(B369,'KPI LIST'!$B:$C,2,FALSE)</f>
        <v>20220417129</v>
      </c>
      <c r="D369" s="1" t="s">
        <v>2304</v>
      </c>
      <c r="E369" s="1" t="str">
        <f>VLOOKUP(D369,'MASTER POSITION'!$A:$B,2,FALSE)</f>
        <v>37025</v>
      </c>
      <c r="F369" s="2" t="str">
        <f t="shared" si="5"/>
        <v xml:space="preserve">INSERT INTO `hr_kpi_list_position` (`KPI_LIST_POSITION_ID`, `KPI_LIST_ID`, `POSITION_ID`) VALUES ('3202204170368', '20220417129', '37025'); </v>
      </c>
    </row>
    <row r="370" spans="1:6" ht="14.25" customHeight="1" x14ac:dyDescent="0.25">
      <c r="A370" s="2">
        <v>3202204170369</v>
      </c>
      <c r="B370" s="88" t="s">
        <v>2306</v>
      </c>
      <c r="C370" s="2">
        <f>VLOOKUP(B370,'KPI LIST'!$B:$C,2,FALSE)</f>
        <v>20220417115</v>
      </c>
      <c r="D370" s="1" t="s">
        <v>2304</v>
      </c>
      <c r="E370" s="1" t="str">
        <f>VLOOKUP(D370,'MASTER POSITION'!$A:$B,2,FALSE)</f>
        <v>37025</v>
      </c>
      <c r="F370" s="2" t="str">
        <f t="shared" si="5"/>
        <v xml:space="preserve">INSERT INTO `hr_kpi_list_position` (`KPI_LIST_POSITION_ID`, `KPI_LIST_ID`, `POSITION_ID`) VALUES ('3202204170369', '20220417115', '37025'); </v>
      </c>
    </row>
    <row r="371" spans="1:6" ht="14.25" customHeight="1" x14ac:dyDescent="0.25">
      <c r="A371" s="2">
        <v>3202204170370</v>
      </c>
      <c r="B371" s="170" t="s">
        <v>2307</v>
      </c>
      <c r="C371" s="2">
        <f>VLOOKUP(B371,'KPI LIST'!$B:$C,2,FALSE)</f>
        <v>20220417525</v>
      </c>
      <c r="D371" s="1" t="s">
        <v>2308</v>
      </c>
      <c r="E371" s="1" t="str">
        <f>VLOOKUP(D371,'MASTER POSITION'!$A:$B,2,FALSE)</f>
        <v>1784659104</v>
      </c>
      <c r="F371" s="2" t="str">
        <f t="shared" si="5"/>
        <v xml:space="preserve">INSERT INTO `hr_kpi_list_position` (`KPI_LIST_POSITION_ID`, `KPI_LIST_ID`, `POSITION_ID`) VALUES ('3202204170370', '20220417525', '1784659104'); </v>
      </c>
    </row>
    <row r="372" spans="1:6" ht="14.25" customHeight="1" x14ac:dyDescent="0.25">
      <c r="A372" s="2">
        <v>3202204170371</v>
      </c>
      <c r="B372" s="100" t="s">
        <v>1203</v>
      </c>
      <c r="C372" s="2">
        <f>VLOOKUP(B372,'KPI LIST'!$B:$C,2,FALSE)</f>
        <v>20220417214</v>
      </c>
      <c r="D372" s="1" t="s">
        <v>2308</v>
      </c>
      <c r="E372" s="1" t="str">
        <f>VLOOKUP(D372,'MASTER POSITION'!$A:$B,2,FALSE)</f>
        <v>1784659104</v>
      </c>
      <c r="F372" s="2" t="str">
        <f t="shared" si="5"/>
        <v xml:space="preserve">INSERT INTO `hr_kpi_list_position` (`KPI_LIST_POSITION_ID`, `KPI_LIST_ID`, `POSITION_ID`) VALUES ('3202204170371', '20220417214', '1784659104'); </v>
      </c>
    </row>
    <row r="373" spans="1:6" ht="14.25" customHeight="1" x14ac:dyDescent="0.25">
      <c r="A373" s="2">
        <v>3202204170372</v>
      </c>
      <c r="B373" s="100" t="s">
        <v>1276</v>
      </c>
      <c r="C373" s="2">
        <f>VLOOKUP(B373,'KPI LIST'!$B:$C,2,FALSE)</f>
        <v>20220417253</v>
      </c>
      <c r="D373" s="1" t="s">
        <v>2308</v>
      </c>
      <c r="E373" s="1" t="str">
        <f>VLOOKUP(D373,'MASTER POSITION'!$A:$B,2,FALSE)</f>
        <v>1784659104</v>
      </c>
      <c r="F373" s="2" t="str">
        <f t="shared" si="5"/>
        <v xml:space="preserve">INSERT INTO `hr_kpi_list_position` (`KPI_LIST_POSITION_ID`, `KPI_LIST_ID`, `POSITION_ID`) VALUES ('3202204170372', '20220417253', '1784659104'); </v>
      </c>
    </row>
    <row r="374" spans="1:6" ht="14.25" customHeight="1" x14ac:dyDescent="0.25">
      <c r="A374" s="2">
        <v>3202204170373</v>
      </c>
      <c r="B374" s="88" t="s">
        <v>2309</v>
      </c>
      <c r="C374" s="2">
        <f>VLOOKUP(B374,'KPI LIST'!$B:$C,2,FALSE)</f>
        <v>20220417215</v>
      </c>
      <c r="D374" s="1" t="s">
        <v>2308</v>
      </c>
      <c r="E374" s="1" t="str">
        <f>VLOOKUP(D374,'MASTER POSITION'!$A:$B,2,FALSE)</f>
        <v>1784659104</v>
      </c>
      <c r="F374" s="2" t="str">
        <f t="shared" si="5"/>
        <v xml:space="preserve">INSERT INTO `hr_kpi_list_position` (`KPI_LIST_POSITION_ID`, `KPI_LIST_ID`, `POSITION_ID`) VALUES ('3202204170373', '20220417215', '1784659104'); </v>
      </c>
    </row>
    <row r="375" spans="1:6" ht="14.25" customHeight="1" x14ac:dyDescent="0.25">
      <c r="A375" s="2">
        <v>3202204170374</v>
      </c>
      <c r="B375" s="100" t="s">
        <v>1041</v>
      </c>
      <c r="C375" s="2">
        <f>VLOOKUP(B375,'KPI LIST'!$B:$C,2,FALSE)</f>
        <v>20220417129</v>
      </c>
      <c r="D375" s="1" t="s">
        <v>2308</v>
      </c>
      <c r="E375" s="1" t="str">
        <f>VLOOKUP(D375,'MASTER POSITION'!$A:$B,2,FALSE)</f>
        <v>1784659104</v>
      </c>
      <c r="F375" s="2" t="str">
        <f t="shared" si="5"/>
        <v xml:space="preserve">INSERT INTO `hr_kpi_list_position` (`KPI_LIST_POSITION_ID`, `KPI_LIST_ID`, `POSITION_ID`) VALUES ('3202204170374', '20220417129', '1784659104'); </v>
      </c>
    </row>
    <row r="376" spans="1:6" ht="14.25" customHeight="1" x14ac:dyDescent="0.25">
      <c r="A376" s="2">
        <v>3202204170375</v>
      </c>
      <c r="B376" s="88" t="s">
        <v>2310</v>
      </c>
      <c r="C376" s="2">
        <f>VLOOKUP(B376,'KPI LIST'!$B:$C,2,FALSE)</f>
        <v>20220417115</v>
      </c>
      <c r="D376" s="1" t="s">
        <v>2308</v>
      </c>
      <c r="E376" s="1" t="str">
        <f>VLOOKUP(D376,'MASTER POSITION'!$A:$B,2,FALSE)</f>
        <v>1784659104</v>
      </c>
      <c r="F376" s="2" t="str">
        <f t="shared" si="5"/>
        <v xml:space="preserve">INSERT INTO `hr_kpi_list_position` (`KPI_LIST_POSITION_ID`, `KPI_LIST_ID`, `POSITION_ID`) VALUES ('3202204170375', '20220417115', '1784659104'); </v>
      </c>
    </row>
    <row r="377" spans="1:6" ht="14.25" customHeight="1" x14ac:dyDescent="0.25">
      <c r="A377" s="2">
        <v>3202204170376</v>
      </c>
      <c r="B377" s="100" t="s">
        <v>1382</v>
      </c>
      <c r="C377" s="2">
        <f>VLOOKUP(B377,'KPI LIST'!$B:$C,2,FALSE)</f>
        <v>20220417309</v>
      </c>
      <c r="D377" s="1" t="s">
        <v>2308</v>
      </c>
      <c r="E377" s="1" t="str">
        <f>VLOOKUP(D377,'MASTER POSITION'!$A:$B,2,FALSE)</f>
        <v>1784659104</v>
      </c>
      <c r="F377" s="2" t="str">
        <f t="shared" si="5"/>
        <v xml:space="preserve">INSERT INTO `hr_kpi_list_position` (`KPI_LIST_POSITION_ID`, `KPI_LIST_ID`, `POSITION_ID`) VALUES ('3202204170376', '20220417309', '1784659104'); </v>
      </c>
    </row>
    <row r="378" spans="1:6" ht="14.25" customHeight="1" x14ac:dyDescent="0.25">
      <c r="A378" s="2">
        <v>3202204170377</v>
      </c>
      <c r="B378" s="100" t="s">
        <v>1315</v>
      </c>
      <c r="C378" s="2">
        <f>VLOOKUP(B378,'KPI LIST'!$B:$C,2,FALSE)</f>
        <v>20220417274</v>
      </c>
      <c r="D378" s="1" t="s">
        <v>2308</v>
      </c>
      <c r="E378" s="1" t="str">
        <f>VLOOKUP(D378,'MASTER POSITION'!$A:$B,2,FALSE)</f>
        <v>1784659104</v>
      </c>
      <c r="F378" s="2" t="str">
        <f t="shared" si="5"/>
        <v xml:space="preserve">INSERT INTO `hr_kpi_list_position` (`KPI_LIST_POSITION_ID`, `KPI_LIST_ID`, `POSITION_ID`) VALUES ('3202204170377', '20220417274', '1784659104'); </v>
      </c>
    </row>
    <row r="379" spans="1:6" ht="14.25" customHeight="1" x14ac:dyDescent="0.25">
      <c r="A379" s="2">
        <v>3202204170378</v>
      </c>
      <c r="B379" s="170" t="s">
        <v>2311</v>
      </c>
      <c r="C379" s="2">
        <f>VLOOKUP(B379,'KPI LIST'!$B:$C,2,FALSE)</f>
        <v>20220417525</v>
      </c>
      <c r="D379" s="1" t="s">
        <v>2304</v>
      </c>
      <c r="E379" s="1" t="str">
        <f>VLOOKUP(D379,'MASTER POSITION'!$A:$B,2,FALSE)</f>
        <v>37025</v>
      </c>
      <c r="F379" s="2" t="str">
        <f t="shared" si="5"/>
        <v xml:space="preserve">INSERT INTO `hr_kpi_list_position` (`KPI_LIST_POSITION_ID`, `KPI_LIST_ID`, `POSITION_ID`) VALUES ('3202204170378', '20220417525', '37025'); </v>
      </c>
    </row>
    <row r="380" spans="1:6" ht="14.25" customHeight="1" x14ac:dyDescent="0.25">
      <c r="A380" s="2">
        <v>3202204170379</v>
      </c>
      <c r="B380" s="100" t="s">
        <v>1355</v>
      </c>
      <c r="C380" s="2">
        <f>VLOOKUP(B380,'KPI LIST'!$B:$C,2,FALSE)</f>
        <v>20220417294</v>
      </c>
      <c r="D380" s="1" t="s">
        <v>2304</v>
      </c>
      <c r="E380" s="1" t="str">
        <f>VLOOKUP(D380,'MASTER POSITION'!$A:$B,2,FALSE)</f>
        <v>37025</v>
      </c>
      <c r="F380" s="2" t="str">
        <f t="shared" si="5"/>
        <v xml:space="preserve">INSERT INTO `hr_kpi_list_position` (`KPI_LIST_POSITION_ID`, `KPI_LIST_ID`, `POSITION_ID`) VALUES ('3202204170379', '20220417294', '37025'); </v>
      </c>
    </row>
    <row r="381" spans="1:6" ht="14.25" customHeight="1" x14ac:dyDescent="0.25">
      <c r="A381" s="2">
        <v>3202204170380</v>
      </c>
      <c r="B381" s="100" t="s">
        <v>1288</v>
      </c>
      <c r="C381" s="2">
        <f>VLOOKUP(B381,'KPI LIST'!$B:$C,2,FALSE)</f>
        <v>20220417259</v>
      </c>
      <c r="D381" s="1" t="s">
        <v>2304</v>
      </c>
      <c r="E381" s="1" t="str">
        <f>VLOOKUP(D381,'MASTER POSITION'!$A:$B,2,FALSE)</f>
        <v>37025</v>
      </c>
      <c r="F381" s="2" t="str">
        <f t="shared" si="5"/>
        <v xml:space="preserve">INSERT INTO `hr_kpi_list_position` (`KPI_LIST_POSITION_ID`, `KPI_LIST_ID`, `POSITION_ID`) VALUES ('3202204170380', '20220417259', '37025'); </v>
      </c>
    </row>
    <row r="382" spans="1:6" ht="14.25" customHeight="1" x14ac:dyDescent="0.25">
      <c r="A382" s="2">
        <v>3202204170381</v>
      </c>
      <c r="B382" s="100" t="s">
        <v>1446</v>
      </c>
      <c r="C382" s="2">
        <f>VLOOKUP(B382,'KPI LIST'!$B:$C,2,FALSE)</f>
        <v>20220417341</v>
      </c>
      <c r="D382" s="1" t="s">
        <v>2304</v>
      </c>
      <c r="E382" s="1" t="str">
        <f>VLOOKUP(D382,'MASTER POSITION'!$A:$B,2,FALSE)</f>
        <v>37025</v>
      </c>
      <c r="F382" s="2" t="str">
        <f t="shared" si="5"/>
        <v xml:space="preserve">INSERT INTO `hr_kpi_list_position` (`KPI_LIST_POSITION_ID`, `KPI_LIST_ID`, `POSITION_ID`) VALUES ('3202204170381', '20220417341', '37025'); </v>
      </c>
    </row>
    <row r="383" spans="1:6" ht="14.25" customHeight="1" x14ac:dyDescent="0.25">
      <c r="A383" s="2">
        <v>3202204170382</v>
      </c>
      <c r="B383" s="100" t="s">
        <v>1380</v>
      </c>
      <c r="C383" s="2">
        <f>VLOOKUP(B383,'KPI LIST'!$B:$C,2,FALSE)</f>
        <v>20220417308</v>
      </c>
      <c r="D383" s="1" t="s">
        <v>2304</v>
      </c>
      <c r="E383" s="1" t="str">
        <f>VLOOKUP(D383,'MASTER POSITION'!$A:$B,2,FALSE)</f>
        <v>37025</v>
      </c>
      <c r="F383" s="2" t="str">
        <f t="shared" si="5"/>
        <v xml:space="preserve">INSERT INTO `hr_kpi_list_position` (`KPI_LIST_POSITION_ID`, `KPI_LIST_ID`, `POSITION_ID`) VALUES ('3202204170382', '20220417308', '37025'); </v>
      </c>
    </row>
    <row r="384" spans="1:6" ht="14.25" customHeight="1" x14ac:dyDescent="0.25">
      <c r="A384" s="2">
        <v>3202204170383</v>
      </c>
      <c r="B384" s="100" t="s">
        <v>1317</v>
      </c>
      <c r="C384" s="2">
        <f>VLOOKUP(B384,'KPI LIST'!$B:$C,2,FALSE)</f>
        <v>20220417275</v>
      </c>
      <c r="D384" s="1" t="s">
        <v>2304</v>
      </c>
      <c r="E384" s="1" t="str">
        <f>VLOOKUP(D384,'MASTER POSITION'!$A:$B,2,FALSE)</f>
        <v>37025</v>
      </c>
      <c r="F384" s="2" t="str">
        <f t="shared" si="5"/>
        <v xml:space="preserve">INSERT INTO `hr_kpi_list_position` (`KPI_LIST_POSITION_ID`, `KPI_LIST_ID`, `POSITION_ID`) VALUES ('3202204170383', '20220417275', '37025'); </v>
      </c>
    </row>
    <row r="385" spans="1:6" ht="14.25" customHeight="1" x14ac:dyDescent="0.25">
      <c r="A385" s="2">
        <v>3202204170384</v>
      </c>
      <c r="B385" s="88" t="s">
        <v>1099</v>
      </c>
      <c r="C385" s="2">
        <f>VLOOKUP(B385,'KPI LIST'!$B:$C,2,FALSE)</f>
        <v>20220417160</v>
      </c>
      <c r="D385" s="1" t="s">
        <v>2304</v>
      </c>
      <c r="E385" s="1" t="str">
        <f>VLOOKUP(D385,'MASTER POSITION'!$A:$B,2,FALSE)</f>
        <v>37025</v>
      </c>
      <c r="F385" s="2" t="str">
        <f t="shared" si="5"/>
        <v xml:space="preserve">INSERT INTO `hr_kpi_list_position` (`KPI_LIST_POSITION_ID`, `KPI_LIST_ID`, `POSITION_ID`) VALUES ('3202204170384', '20220417160', '37025'); </v>
      </c>
    </row>
    <row r="386" spans="1:6" ht="14.25" customHeight="1" x14ac:dyDescent="0.25">
      <c r="A386" s="2">
        <v>3202204170385</v>
      </c>
      <c r="B386" s="171" t="s">
        <v>2312</v>
      </c>
      <c r="C386" s="2">
        <f>VLOOKUP(B386,'KPI LIST'!$B:$C,2,FALSE)</f>
        <v>20220417037</v>
      </c>
      <c r="D386" s="1" t="s">
        <v>2313</v>
      </c>
      <c r="E386" s="1" t="str">
        <f>VLOOKUP(D386,'MASTER POSITION'!$A:$B,2,FALSE)</f>
        <v>504404745811223042</v>
      </c>
      <c r="F386" s="2" t="str">
        <f t="shared" si="5"/>
        <v xml:space="preserve">INSERT INTO `hr_kpi_list_position` (`KPI_LIST_POSITION_ID`, `KPI_LIST_ID`, `POSITION_ID`) VALUES ('3202204170385', '20220417037', '504404745811223042'); </v>
      </c>
    </row>
    <row r="387" spans="1:6" ht="14.25" customHeight="1" x14ac:dyDescent="0.25">
      <c r="A387" s="2">
        <v>3202204170386</v>
      </c>
      <c r="B387" s="100" t="s">
        <v>1089</v>
      </c>
      <c r="C387" s="2">
        <f>VLOOKUP(B387,'KPI LIST'!$B:$C,2,FALSE)</f>
        <v>20220417155</v>
      </c>
      <c r="D387" s="1" t="s">
        <v>2313</v>
      </c>
      <c r="E387" s="1" t="str">
        <f>VLOOKUP(D387,'MASTER POSITION'!$A:$B,2,FALSE)</f>
        <v>504404745811223042</v>
      </c>
      <c r="F387" s="2" t="str">
        <f t="shared" ref="F387:F409" si="6">"INSERT INTO `hr_kpi_list_position` (`KPI_LIST_POSITION_ID`, `KPI_LIST_ID`, `POSITION_ID`) VALUES ('"&amp;A387&amp;"', '"&amp;C387&amp;"', '"&amp;E387&amp;"'); "</f>
        <v xml:space="preserve">INSERT INTO `hr_kpi_list_position` (`KPI_LIST_POSITION_ID`, `KPI_LIST_ID`, `POSITION_ID`) VALUES ('3202204170386', '20220417155', '504404745811223042'); </v>
      </c>
    </row>
    <row r="388" spans="1:6" ht="14.25" customHeight="1" x14ac:dyDescent="0.25">
      <c r="A388" s="2">
        <v>3202204170387</v>
      </c>
      <c r="B388" s="88" t="s">
        <v>2314</v>
      </c>
      <c r="C388" s="2">
        <f>VLOOKUP(B388,'KPI LIST'!$B:$C,2,FALSE)</f>
        <v>20220417246</v>
      </c>
      <c r="D388" s="1" t="s">
        <v>2313</v>
      </c>
      <c r="E388" s="1" t="str">
        <f>VLOOKUP(D388,'MASTER POSITION'!$A:$B,2,FALSE)</f>
        <v>504404745811223042</v>
      </c>
      <c r="F388" s="2" t="str">
        <f t="shared" si="6"/>
        <v xml:space="preserve">INSERT INTO `hr_kpi_list_position` (`KPI_LIST_POSITION_ID`, `KPI_LIST_ID`, `POSITION_ID`) VALUES ('3202204170387', '20220417246', '504404745811223042'); </v>
      </c>
    </row>
    <row r="389" spans="1:6" ht="14.25" customHeight="1" x14ac:dyDescent="0.25">
      <c r="A389" s="2">
        <v>3202204170388</v>
      </c>
      <c r="B389" s="100" t="s">
        <v>1448</v>
      </c>
      <c r="C389" s="2">
        <f>VLOOKUP(B389,'KPI LIST'!$B:$C,2,FALSE)</f>
        <v>20220417342</v>
      </c>
      <c r="D389" s="1" t="s">
        <v>2313</v>
      </c>
      <c r="E389" s="1" t="str">
        <f>VLOOKUP(D389,'MASTER POSITION'!$A:$B,2,FALSE)</f>
        <v>504404745811223042</v>
      </c>
      <c r="F389" s="2" t="str">
        <f t="shared" si="6"/>
        <v xml:space="preserve">INSERT INTO `hr_kpi_list_position` (`KPI_LIST_POSITION_ID`, `KPI_LIST_ID`, `POSITION_ID`) VALUES ('3202204170388', '20220417342', '504404745811223042'); </v>
      </c>
    </row>
    <row r="390" spans="1:6" ht="14.25" customHeight="1" x14ac:dyDescent="0.25">
      <c r="A390" s="2">
        <v>3202204170389</v>
      </c>
      <c r="B390" s="100" t="s">
        <v>1036</v>
      </c>
      <c r="C390" s="2">
        <f>VLOOKUP(B390,'KPI LIST'!$B:$C,2,FALSE)</f>
        <v>20220417126</v>
      </c>
      <c r="D390" s="1" t="s">
        <v>2313</v>
      </c>
      <c r="E390" s="1" t="str">
        <f>VLOOKUP(D390,'MASTER POSITION'!$A:$B,2,FALSE)</f>
        <v>504404745811223042</v>
      </c>
      <c r="F390" s="2" t="str">
        <f t="shared" si="6"/>
        <v xml:space="preserve">INSERT INTO `hr_kpi_list_position` (`KPI_LIST_POSITION_ID`, `KPI_LIST_ID`, `POSITION_ID`) VALUES ('3202204170389', '20220417126', '504404745811223042'); </v>
      </c>
    </row>
    <row r="391" spans="1:6" ht="14.25" customHeight="1" x14ac:dyDescent="0.25">
      <c r="A391" s="2">
        <v>3202204170390</v>
      </c>
      <c r="B391" s="100" t="s">
        <v>1286</v>
      </c>
      <c r="C391" s="2">
        <f>VLOOKUP(B391,'KPI LIST'!$B:$C,2,FALSE)</f>
        <v>20220417258</v>
      </c>
      <c r="D391" s="1" t="s">
        <v>2313</v>
      </c>
      <c r="E391" s="1" t="str">
        <f>VLOOKUP(D391,'MASTER POSITION'!$A:$B,2,FALSE)</f>
        <v>504404745811223042</v>
      </c>
      <c r="F391" s="2" t="str">
        <f t="shared" si="6"/>
        <v xml:space="preserve">INSERT INTO `hr_kpi_list_position` (`KPI_LIST_POSITION_ID`, `KPI_LIST_ID`, `POSITION_ID`) VALUES ('3202204170390', '20220417258', '504404745811223042'); </v>
      </c>
    </row>
    <row r="392" spans="1:6" ht="14.25" customHeight="1" x14ac:dyDescent="0.25">
      <c r="A392" s="2">
        <v>3202204170391</v>
      </c>
      <c r="B392" s="100" t="s">
        <v>1464</v>
      </c>
      <c r="C392" s="2">
        <f>VLOOKUP(B392,'KPI LIST'!$B:$C,2,FALSE)</f>
        <v>20220417351</v>
      </c>
      <c r="D392" s="1" t="s">
        <v>2313</v>
      </c>
      <c r="E392" s="1" t="str">
        <f>VLOOKUP(D392,'MASTER POSITION'!$A:$B,2,FALSE)</f>
        <v>504404745811223042</v>
      </c>
      <c r="F392" s="2" t="str">
        <f t="shared" si="6"/>
        <v xml:space="preserve">INSERT INTO `hr_kpi_list_position` (`KPI_LIST_POSITION_ID`, `KPI_LIST_ID`, `POSITION_ID`) VALUES ('3202204170391', '20220417351', '504404745811223042'); </v>
      </c>
    </row>
    <row r="393" spans="1:6" ht="14.25" customHeight="1" x14ac:dyDescent="0.25">
      <c r="A393" s="2">
        <v>3202204170392</v>
      </c>
      <c r="B393" s="100" t="s">
        <v>1325</v>
      </c>
      <c r="C393" s="2">
        <f>VLOOKUP(B393,'KPI LIST'!$B:$C,2,FALSE)</f>
        <v>20220417279</v>
      </c>
      <c r="D393" s="1" t="s">
        <v>2313</v>
      </c>
      <c r="E393" s="1" t="str">
        <f>VLOOKUP(D393,'MASTER POSITION'!$A:$B,2,FALSE)</f>
        <v>504404745811223042</v>
      </c>
      <c r="F393" s="2" t="str">
        <f t="shared" si="6"/>
        <v xml:space="preserve">INSERT INTO `hr_kpi_list_position` (`KPI_LIST_POSITION_ID`, `KPI_LIST_ID`, `POSITION_ID`) VALUES ('3202204170392', '20220417279', '504404745811223042'); </v>
      </c>
    </row>
    <row r="394" spans="1:6" ht="14.25" customHeight="1" x14ac:dyDescent="0.25">
      <c r="A394" s="2">
        <v>3202204170393</v>
      </c>
      <c r="B394" s="170" t="s">
        <v>2315</v>
      </c>
      <c r="C394" s="2">
        <f>VLOOKUP(B394,'KPI LIST'!$B:$C,2,FALSE)</f>
        <v>20220417525</v>
      </c>
      <c r="D394" s="1" t="s">
        <v>2316</v>
      </c>
      <c r="E394" s="1" t="str">
        <f>VLOOKUP(D394,'MASTER POSITION'!$A:$B,2,FALSE)</f>
        <v>1784659106</v>
      </c>
      <c r="F394" s="2" t="str">
        <f t="shared" si="6"/>
        <v xml:space="preserve">INSERT INTO `hr_kpi_list_position` (`KPI_LIST_POSITION_ID`, `KPI_LIST_ID`, `POSITION_ID`) VALUES ('3202204170393', '20220417525', '1784659106'); </v>
      </c>
    </row>
    <row r="395" spans="1:6" ht="14.25" customHeight="1" x14ac:dyDescent="0.25">
      <c r="A395" s="2">
        <v>3202204170394</v>
      </c>
      <c r="B395" s="100" t="s">
        <v>1311</v>
      </c>
      <c r="C395" s="2">
        <f>VLOOKUP(B395,'KPI LIST'!$B:$C,2,FALSE)</f>
        <v>20220417272</v>
      </c>
      <c r="D395" s="1" t="s">
        <v>2316</v>
      </c>
      <c r="E395" s="1" t="str">
        <f>VLOOKUP(D395,'MASTER POSITION'!$A:$B,2,FALSE)</f>
        <v>1784659106</v>
      </c>
      <c r="F395" s="2" t="str">
        <f t="shared" si="6"/>
        <v xml:space="preserve">INSERT INTO `hr_kpi_list_position` (`KPI_LIST_POSITION_ID`, `KPI_LIST_ID`, `POSITION_ID`) VALUES ('3202204170394', '20220417272', '1784659106'); </v>
      </c>
    </row>
    <row r="396" spans="1:6" ht="14.25" customHeight="1" x14ac:dyDescent="0.25">
      <c r="A396" s="2">
        <v>3202204170395</v>
      </c>
      <c r="B396" s="88" t="s">
        <v>2317</v>
      </c>
      <c r="C396" s="2">
        <f>VLOOKUP(B396,'KPI LIST'!$B:$C,2,FALSE)</f>
        <v>20220417273</v>
      </c>
      <c r="D396" s="1" t="s">
        <v>2316</v>
      </c>
      <c r="E396" s="1" t="str">
        <f>VLOOKUP(D396,'MASTER POSITION'!$A:$B,2,FALSE)</f>
        <v>1784659106</v>
      </c>
      <c r="F396" s="2" t="str">
        <f t="shared" si="6"/>
        <v xml:space="preserve">INSERT INTO `hr_kpi_list_position` (`KPI_LIST_POSITION_ID`, `KPI_LIST_ID`, `POSITION_ID`) VALUES ('3202204170395', '20220417273', '1784659106'); </v>
      </c>
    </row>
    <row r="397" spans="1:6" ht="14.25" customHeight="1" x14ac:dyDescent="0.25">
      <c r="A397" s="2">
        <v>3202204170396</v>
      </c>
      <c r="B397" s="100" t="s">
        <v>1036</v>
      </c>
      <c r="C397" s="2">
        <f>VLOOKUP(B397,'KPI LIST'!$B:$C,2,FALSE)</f>
        <v>20220417126</v>
      </c>
      <c r="D397" s="1" t="s">
        <v>2316</v>
      </c>
      <c r="E397" s="1" t="str">
        <f>VLOOKUP(D397,'MASTER POSITION'!$A:$B,2,FALSE)</f>
        <v>1784659106</v>
      </c>
      <c r="F397" s="2" t="str">
        <f t="shared" si="6"/>
        <v xml:space="preserve">INSERT INTO `hr_kpi_list_position` (`KPI_LIST_POSITION_ID`, `KPI_LIST_ID`, `POSITION_ID`) VALUES ('3202204170396', '20220417126', '1784659106'); </v>
      </c>
    </row>
    <row r="398" spans="1:6" ht="14.25" customHeight="1" x14ac:dyDescent="0.25">
      <c r="A398" s="2">
        <v>3202204170397</v>
      </c>
      <c r="B398" s="100" t="s">
        <v>1286</v>
      </c>
      <c r="C398" s="2">
        <f>VLOOKUP(B398,'KPI LIST'!$B:$C,2,FALSE)</f>
        <v>20220417258</v>
      </c>
      <c r="D398" s="1" t="s">
        <v>2316</v>
      </c>
      <c r="E398" s="1" t="str">
        <f>VLOOKUP(D398,'MASTER POSITION'!$A:$B,2,FALSE)</f>
        <v>1784659106</v>
      </c>
      <c r="F398" s="2" t="str">
        <f t="shared" si="6"/>
        <v xml:space="preserve">INSERT INTO `hr_kpi_list_position` (`KPI_LIST_POSITION_ID`, `KPI_LIST_ID`, `POSITION_ID`) VALUES ('3202204170397', '20220417258', '1784659106'); </v>
      </c>
    </row>
    <row r="399" spans="1:6" ht="14.25" customHeight="1" x14ac:dyDescent="0.25">
      <c r="A399" s="2">
        <v>3202204170398</v>
      </c>
      <c r="B399" s="100" t="s">
        <v>1464</v>
      </c>
      <c r="C399" s="2">
        <f>VLOOKUP(B399,'KPI LIST'!$B:$C,2,FALSE)</f>
        <v>20220417351</v>
      </c>
      <c r="D399" s="1" t="s">
        <v>2316</v>
      </c>
      <c r="E399" s="1" t="str">
        <f>VLOOKUP(D399,'MASTER POSITION'!$A:$B,2,FALSE)</f>
        <v>1784659106</v>
      </c>
      <c r="F399" s="2" t="str">
        <f t="shared" si="6"/>
        <v xml:space="preserve">INSERT INTO `hr_kpi_list_position` (`KPI_LIST_POSITION_ID`, `KPI_LIST_ID`, `POSITION_ID`) VALUES ('3202204170398', '20220417351', '1784659106'); </v>
      </c>
    </row>
    <row r="400" spans="1:6" ht="14.25" customHeight="1" x14ac:dyDescent="0.25">
      <c r="A400" s="2">
        <v>3202204170399</v>
      </c>
      <c r="B400" s="100" t="s">
        <v>1045</v>
      </c>
      <c r="C400" s="2">
        <f>VLOOKUP(B400,'KPI LIST'!$B:$C,2,FALSE)</f>
        <v>20220417131</v>
      </c>
      <c r="D400" s="1" t="s">
        <v>2316</v>
      </c>
      <c r="E400" s="1" t="str">
        <f>VLOOKUP(D400,'MASTER POSITION'!$A:$B,2,FALSE)</f>
        <v>1784659106</v>
      </c>
      <c r="F400" s="2" t="str">
        <f t="shared" si="6"/>
        <v xml:space="preserve">INSERT INTO `hr_kpi_list_position` (`KPI_LIST_POSITION_ID`, `KPI_LIST_ID`, `POSITION_ID`) VALUES ('3202204170399', '20220417131', '1784659106'); </v>
      </c>
    </row>
    <row r="401" spans="1:6" ht="14.25" customHeight="1" x14ac:dyDescent="0.25">
      <c r="A401" s="2">
        <v>3202204170400</v>
      </c>
      <c r="B401" s="100" t="s">
        <v>1438</v>
      </c>
      <c r="C401" s="2">
        <f>VLOOKUP(B401,'KPI LIST'!$B:$C,2,FALSE)</f>
        <v>20220417337</v>
      </c>
      <c r="D401" s="1" t="s">
        <v>2316</v>
      </c>
      <c r="E401" s="1" t="str">
        <f>VLOOKUP(D401,'MASTER POSITION'!$A:$B,2,FALSE)</f>
        <v>1784659106</v>
      </c>
      <c r="F401" s="2" t="str">
        <f t="shared" si="6"/>
        <v xml:space="preserve">INSERT INTO `hr_kpi_list_position` (`KPI_LIST_POSITION_ID`, `KPI_LIST_ID`, `POSITION_ID`) VALUES ('3202204170400', '20220417337', '1784659106'); </v>
      </c>
    </row>
    <row r="402" spans="1:6" ht="14.25" customHeight="1" x14ac:dyDescent="0.25">
      <c r="A402" s="2">
        <v>3202204170401</v>
      </c>
      <c r="B402" s="170" t="s">
        <v>1641</v>
      </c>
      <c r="C402" s="2">
        <f>VLOOKUP(B402,'KPI LIST'!$B:$C,2,FALSE)</f>
        <v>20220417443</v>
      </c>
      <c r="D402" s="1" t="s">
        <v>2318</v>
      </c>
      <c r="E402" s="1" t="str">
        <f>VLOOKUP(D402,'MASTER POSITION'!$A:$B,2,FALSE)</f>
        <v>1784659108</v>
      </c>
      <c r="F402" s="2" t="str">
        <f t="shared" si="6"/>
        <v xml:space="preserve">INSERT INTO `hr_kpi_list_position` (`KPI_LIST_POSITION_ID`, `KPI_LIST_ID`, `POSITION_ID`) VALUES ('3202204170401', '20220417443', '1784659108'); </v>
      </c>
    </row>
    <row r="403" spans="1:6" ht="14.25" customHeight="1" x14ac:dyDescent="0.25">
      <c r="A403" s="2">
        <v>3202204170402</v>
      </c>
      <c r="B403" s="100" t="s">
        <v>1448</v>
      </c>
      <c r="C403" s="2">
        <f>VLOOKUP(B403,'KPI LIST'!$B:$C,2,FALSE)</f>
        <v>20220417342</v>
      </c>
      <c r="D403" s="1" t="s">
        <v>2318</v>
      </c>
      <c r="E403" s="1" t="str">
        <f>VLOOKUP(D403,'MASTER POSITION'!$A:$B,2,FALSE)</f>
        <v>1784659108</v>
      </c>
      <c r="F403" s="2" t="str">
        <f t="shared" si="6"/>
        <v xml:space="preserve">INSERT INTO `hr_kpi_list_position` (`KPI_LIST_POSITION_ID`, `KPI_LIST_ID`, `POSITION_ID`) VALUES ('3202204170402', '20220417342', '1784659108'); </v>
      </c>
    </row>
    <row r="404" spans="1:6" ht="14.25" customHeight="1" x14ac:dyDescent="0.25">
      <c r="A404" s="2">
        <v>3202204170403</v>
      </c>
      <c r="B404" s="100" t="s">
        <v>1325</v>
      </c>
      <c r="C404" s="2">
        <f>VLOOKUP(B404,'KPI LIST'!$B:$C,2,FALSE)</f>
        <v>20220417279</v>
      </c>
      <c r="D404" s="1" t="s">
        <v>2318</v>
      </c>
      <c r="E404" s="1" t="str">
        <f>VLOOKUP(D404,'MASTER POSITION'!$A:$B,2,FALSE)</f>
        <v>1784659108</v>
      </c>
      <c r="F404" s="2" t="str">
        <f t="shared" si="6"/>
        <v xml:space="preserve">INSERT INTO `hr_kpi_list_position` (`KPI_LIST_POSITION_ID`, `KPI_LIST_ID`, `POSITION_ID`) VALUES ('3202204170403', '20220417279', '1784659108'); </v>
      </c>
    </row>
    <row r="405" spans="1:6" ht="14.25" customHeight="1" x14ac:dyDescent="0.25">
      <c r="A405" s="2">
        <v>3202204170404</v>
      </c>
      <c r="B405" s="100" t="s">
        <v>1335</v>
      </c>
      <c r="C405" s="2">
        <f>VLOOKUP(B405,'KPI LIST'!$B:$C,2,FALSE)</f>
        <v>20220417284</v>
      </c>
      <c r="D405" s="1" t="s">
        <v>2318</v>
      </c>
      <c r="E405" s="1" t="str">
        <f>VLOOKUP(D405,'MASTER POSITION'!$A:$B,2,FALSE)</f>
        <v>1784659108</v>
      </c>
      <c r="F405" s="2" t="str">
        <f t="shared" si="6"/>
        <v xml:space="preserve">INSERT INTO `hr_kpi_list_position` (`KPI_LIST_POSITION_ID`, `KPI_LIST_ID`, `POSITION_ID`) VALUES ('3202204170404', '20220417284', '1784659108'); </v>
      </c>
    </row>
    <row r="406" spans="1:6" ht="14.25" customHeight="1" x14ac:dyDescent="0.25">
      <c r="A406" s="2">
        <v>3202204170405</v>
      </c>
      <c r="B406" s="100" t="s">
        <v>1321</v>
      </c>
      <c r="C406" s="2">
        <f>VLOOKUP(B406,'KPI LIST'!$B:$C,2,FALSE)</f>
        <v>20220417277</v>
      </c>
      <c r="D406" s="1" t="s">
        <v>2318</v>
      </c>
      <c r="E406" s="1" t="str">
        <f>VLOOKUP(D406,'MASTER POSITION'!$A:$B,2,FALSE)</f>
        <v>1784659108</v>
      </c>
      <c r="F406" s="2" t="str">
        <f t="shared" si="6"/>
        <v xml:space="preserve">INSERT INTO `hr_kpi_list_position` (`KPI_LIST_POSITION_ID`, `KPI_LIST_ID`, `POSITION_ID`) VALUES ('3202204170405', '20220417277', '1784659108'); </v>
      </c>
    </row>
    <row r="407" spans="1:6" ht="14.25" customHeight="1" x14ac:dyDescent="0.25">
      <c r="A407" s="2">
        <v>3202204170406</v>
      </c>
      <c r="B407" s="25" t="s">
        <v>1370</v>
      </c>
      <c r="C407" s="2">
        <f>VLOOKUP(B407,'KPI LIST'!$B:$C,2,FALSE)</f>
        <v>20220417303</v>
      </c>
      <c r="D407" s="1" t="s">
        <v>2318</v>
      </c>
      <c r="E407" s="1" t="str">
        <f>VLOOKUP(D407,'MASTER POSITION'!$A:$B,2,FALSE)</f>
        <v>1784659108</v>
      </c>
      <c r="F407" s="2" t="str">
        <f t="shared" si="6"/>
        <v xml:space="preserve">INSERT INTO `hr_kpi_list_position` (`KPI_LIST_POSITION_ID`, `KPI_LIST_ID`, `POSITION_ID`) VALUES ('3202204170406', '20220417303', '1784659108'); </v>
      </c>
    </row>
    <row r="408" spans="1:6" ht="14.25" customHeight="1" x14ac:dyDescent="0.25">
      <c r="A408" s="2">
        <v>3202204170407</v>
      </c>
      <c r="B408" s="107" t="s">
        <v>1337</v>
      </c>
      <c r="C408" s="2">
        <f>VLOOKUP(B408,'KPI LIST'!$B:$C,2,FALSE)</f>
        <v>20220417285</v>
      </c>
      <c r="D408" s="1" t="s">
        <v>2318</v>
      </c>
      <c r="E408" s="1" t="str">
        <f>VLOOKUP(D408,'MASTER POSITION'!$A:$B,2,FALSE)</f>
        <v>1784659108</v>
      </c>
      <c r="F408" s="2" t="str">
        <f t="shared" si="6"/>
        <v xml:space="preserve">INSERT INTO `hr_kpi_list_position` (`KPI_LIST_POSITION_ID`, `KPI_LIST_ID`, `POSITION_ID`) VALUES ('3202204170407', '20220417285', '1784659108'); </v>
      </c>
    </row>
    <row r="409" spans="1:6" ht="14.25" customHeight="1" x14ac:dyDescent="0.25">
      <c r="A409" s="2">
        <v>3202204170408</v>
      </c>
      <c r="B409" s="107" t="s">
        <v>1444</v>
      </c>
      <c r="C409" s="2">
        <f>VLOOKUP(B409,'KPI LIST'!$B:$C,2,FALSE)</f>
        <v>20220417340</v>
      </c>
      <c r="D409" s="1" t="s">
        <v>2318</v>
      </c>
      <c r="E409" s="1" t="str">
        <f>VLOOKUP(D409,'MASTER POSITION'!$A:$B,2,FALSE)</f>
        <v>1784659108</v>
      </c>
      <c r="F409" s="2" t="str">
        <f t="shared" si="6"/>
        <v xml:space="preserve">INSERT INTO `hr_kpi_list_position` (`KPI_LIST_POSITION_ID`, `KPI_LIST_ID`, `POSITION_ID`) VALUES ('3202204170408', '20220417340', '1784659108'); </v>
      </c>
    </row>
    <row r="410" spans="1:6" ht="14.25" customHeight="1" x14ac:dyDescent="0.25">
      <c r="A410" s="1"/>
      <c r="B410" s="1"/>
      <c r="D410" s="1"/>
    </row>
    <row r="411" spans="1:6" ht="14.25" customHeight="1" x14ac:dyDescent="0.25">
      <c r="A411" s="1"/>
      <c r="B411" s="1"/>
      <c r="D411" s="1"/>
    </row>
    <row r="412" spans="1:6" ht="14.25" customHeight="1" x14ac:dyDescent="0.25">
      <c r="A412" s="1"/>
      <c r="B412" s="1"/>
      <c r="D412" s="1"/>
    </row>
    <row r="413" spans="1:6" ht="14.25" customHeight="1" x14ac:dyDescent="0.25">
      <c r="A413" s="1"/>
      <c r="B413" s="1"/>
      <c r="D413" s="1"/>
      <c r="F413" s="181"/>
    </row>
    <row r="414" spans="1:6" ht="14.25" customHeight="1" x14ac:dyDescent="0.25">
      <c r="A414" s="1"/>
      <c r="B414" s="1"/>
      <c r="D414" s="1"/>
    </row>
    <row r="415" spans="1:6" ht="14.25" customHeight="1" x14ac:dyDescent="0.25">
      <c r="A415" s="1"/>
      <c r="B415" s="1"/>
      <c r="D415" s="1"/>
    </row>
    <row r="416" spans="1:6" ht="14.25" customHeight="1" x14ac:dyDescent="0.25">
      <c r="A416" s="1"/>
      <c r="B416" s="1"/>
      <c r="D416" s="1"/>
    </row>
    <row r="417" spans="1:4" ht="14.25" customHeight="1" x14ac:dyDescent="0.25">
      <c r="A417" s="1"/>
      <c r="B417" s="1"/>
      <c r="D417" s="1"/>
    </row>
    <row r="418" spans="1:4" ht="14.25" customHeight="1" x14ac:dyDescent="0.25">
      <c r="A418" s="1"/>
      <c r="B418" s="1"/>
      <c r="D418" s="1"/>
    </row>
    <row r="419" spans="1:4" ht="14.25" customHeight="1" x14ac:dyDescent="0.25">
      <c r="A419" s="1"/>
      <c r="B419" s="1"/>
      <c r="D419" s="1"/>
    </row>
    <row r="420" spans="1:4" ht="14.25" customHeight="1" x14ac:dyDescent="0.25">
      <c r="A420" s="1"/>
      <c r="B420" s="1"/>
      <c r="D420" s="1"/>
    </row>
    <row r="421" spans="1:4" ht="14.25" customHeight="1" x14ac:dyDescent="0.25">
      <c r="A421" s="1"/>
      <c r="B421" s="1"/>
      <c r="D421" s="1"/>
    </row>
    <row r="422" spans="1:4" ht="14.25" customHeight="1" x14ac:dyDescent="0.25">
      <c r="A422" s="1"/>
      <c r="B422" s="1"/>
      <c r="D422" s="1"/>
    </row>
    <row r="423" spans="1:4" ht="14.25" customHeight="1" x14ac:dyDescent="0.25">
      <c r="A423" s="1"/>
      <c r="B423" s="1"/>
      <c r="D423" s="1"/>
    </row>
    <row r="424" spans="1:4" ht="14.25" customHeight="1" x14ac:dyDescent="0.25">
      <c r="A424" s="1"/>
      <c r="B424" s="1"/>
      <c r="D424" s="1"/>
    </row>
    <row r="425" spans="1:4" ht="14.25" customHeight="1" x14ac:dyDescent="0.25">
      <c r="A425" s="1"/>
      <c r="B425" s="1"/>
      <c r="D425" s="1"/>
    </row>
    <row r="426" spans="1:4" ht="14.25" customHeight="1" x14ac:dyDescent="0.25">
      <c r="A426" s="1"/>
      <c r="B426" s="1"/>
      <c r="D426" s="1"/>
    </row>
    <row r="427" spans="1:4" ht="14.25" customHeight="1" x14ac:dyDescent="0.25">
      <c r="A427" s="1"/>
      <c r="B427" s="1"/>
      <c r="D427" s="1"/>
    </row>
    <row r="428" spans="1:4" ht="14.25" customHeight="1" x14ac:dyDescent="0.25">
      <c r="A428" s="1"/>
      <c r="B428" s="1"/>
      <c r="D428" s="1"/>
    </row>
    <row r="429" spans="1:4" ht="14.25" customHeight="1" x14ac:dyDescent="0.25">
      <c r="A429" s="1"/>
      <c r="B429" s="1"/>
      <c r="D429" s="1"/>
    </row>
    <row r="430" spans="1:4" ht="14.25" customHeight="1" x14ac:dyDescent="0.25">
      <c r="A430" s="1"/>
      <c r="B430" s="1"/>
      <c r="D430" s="1"/>
    </row>
    <row r="431" spans="1:4" ht="14.25" customHeight="1" x14ac:dyDescent="0.25">
      <c r="A431" s="1"/>
      <c r="B431" s="1"/>
      <c r="D431" s="1"/>
    </row>
    <row r="432" spans="1:4" ht="14.25" customHeight="1" x14ac:dyDescent="0.25">
      <c r="A432" s="1"/>
      <c r="B432" s="1"/>
      <c r="D432" s="1"/>
    </row>
    <row r="433" spans="1:4" ht="14.25" customHeight="1" x14ac:dyDescent="0.25">
      <c r="A433" s="1"/>
      <c r="B433" s="1"/>
      <c r="D433" s="1"/>
    </row>
    <row r="434" spans="1:4" ht="14.25" customHeight="1" x14ac:dyDescent="0.25">
      <c r="A434" s="1"/>
      <c r="B434" s="1"/>
      <c r="D434" s="1"/>
    </row>
    <row r="435" spans="1:4" ht="14.25" customHeight="1" x14ac:dyDescent="0.25">
      <c r="A435" s="1"/>
      <c r="B435" s="1"/>
      <c r="D435" s="1"/>
    </row>
    <row r="436" spans="1:4" ht="14.25" customHeight="1" x14ac:dyDescent="0.25">
      <c r="A436" s="1"/>
      <c r="B436" s="1"/>
      <c r="D436" s="1"/>
    </row>
    <row r="437" spans="1:4" ht="14.25" customHeight="1" x14ac:dyDescent="0.25">
      <c r="A437" s="1"/>
      <c r="B437" s="1"/>
      <c r="D437" s="1"/>
    </row>
    <row r="438" spans="1:4" ht="14.25" customHeight="1" x14ac:dyDescent="0.25">
      <c r="A438" s="1"/>
      <c r="B438" s="1"/>
      <c r="D438" s="1"/>
    </row>
    <row r="439" spans="1:4" ht="14.25" customHeight="1" x14ac:dyDescent="0.25">
      <c r="A439" s="1"/>
      <c r="B439" s="1"/>
      <c r="D439" s="1"/>
    </row>
    <row r="440" spans="1:4" ht="14.25" customHeight="1" x14ac:dyDescent="0.25">
      <c r="A440" s="1"/>
      <c r="B440" s="1"/>
      <c r="D440" s="1"/>
    </row>
    <row r="441" spans="1:4" ht="14.25" customHeight="1" x14ac:dyDescent="0.25">
      <c r="A441" s="1"/>
      <c r="B441" s="1"/>
      <c r="D441" s="1"/>
    </row>
    <row r="442" spans="1:4" ht="14.25" customHeight="1" x14ac:dyDescent="0.25">
      <c r="A442" s="1"/>
      <c r="B442" s="1"/>
      <c r="D442" s="1"/>
    </row>
    <row r="443" spans="1:4" ht="14.25" customHeight="1" x14ac:dyDescent="0.25">
      <c r="A443" s="1"/>
      <c r="B443" s="1"/>
      <c r="D443" s="1"/>
    </row>
    <row r="444" spans="1:4" ht="14.25" customHeight="1" x14ac:dyDescent="0.25">
      <c r="A444" s="1"/>
      <c r="B444" s="1"/>
      <c r="D444" s="1"/>
    </row>
    <row r="445" spans="1:4" ht="14.25" customHeight="1" x14ac:dyDescent="0.25">
      <c r="A445" s="1"/>
      <c r="B445" s="1"/>
      <c r="D445" s="1"/>
    </row>
    <row r="446" spans="1:4" ht="14.25" customHeight="1" x14ac:dyDescent="0.25">
      <c r="A446" s="1"/>
      <c r="B446" s="1"/>
      <c r="D446" s="1"/>
    </row>
    <row r="447" spans="1:4" ht="14.25" customHeight="1" x14ac:dyDescent="0.25">
      <c r="A447" s="1"/>
      <c r="B447" s="1"/>
      <c r="D447" s="1"/>
    </row>
    <row r="448" spans="1:4" ht="14.25" customHeight="1" x14ac:dyDescent="0.25">
      <c r="A448" s="1"/>
      <c r="B448" s="1"/>
      <c r="D448" s="1"/>
    </row>
    <row r="449" spans="1:4" ht="14.25" customHeight="1" x14ac:dyDescent="0.25">
      <c r="A449" s="1"/>
      <c r="B449" s="1"/>
      <c r="D449" s="1"/>
    </row>
    <row r="450" spans="1:4" ht="14.25" customHeight="1" x14ac:dyDescent="0.25">
      <c r="A450" s="1"/>
      <c r="B450" s="1"/>
      <c r="D450" s="1"/>
    </row>
    <row r="451" spans="1:4" ht="14.25" customHeight="1" x14ac:dyDescent="0.25">
      <c r="A451" s="1"/>
      <c r="B451" s="1"/>
      <c r="D451" s="1"/>
    </row>
    <row r="452" spans="1:4" ht="14.25" customHeight="1" x14ac:dyDescent="0.25">
      <c r="A452" s="1"/>
      <c r="B452" s="1"/>
      <c r="D452" s="1"/>
    </row>
    <row r="453" spans="1:4" ht="14.25" customHeight="1" x14ac:dyDescent="0.25">
      <c r="A453" s="1"/>
      <c r="B453" s="1"/>
      <c r="D453" s="1"/>
    </row>
    <row r="454" spans="1:4" ht="14.25" customHeight="1" x14ac:dyDescent="0.25">
      <c r="A454" s="1"/>
      <c r="B454" s="1"/>
      <c r="D454" s="1"/>
    </row>
    <row r="455" spans="1:4" ht="14.25" customHeight="1" x14ac:dyDescent="0.25">
      <c r="A455" s="1"/>
      <c r="B455" s="1"/>
      <c r="D455" s="1"/>
    </row>
    <row r="456" spans="1:4" ht="14.25" customHeight="1" x14ac:dyDescent="0.25">
      <c r="A456" s="1"/>
      <c r="B456" s="1"/>
      <c r="D456" s="1"/>
    </row>
    <row r="457" spans="1:4" ht="14.25" customHeight="1" x14ac:dyDescent="0.25">
      <c r="A457" s="1"/>
      <c r="B457" s="1"/>
      <c r="D457" s="1"/>
    </row>
    <row r="458" spans="1:4" ht="14.25" customHeight="1" x14ac:dyDescent="0.25">
      <c r="A458" s="1"/>
      <c r="B458" s="1"/>
      <c r="D458" s="1"/>
    </row>
    <row r="459" spans="1:4" ht="14.25" customHeight="1" x14ac:dyDescent="0.25">
      <c r="A459" s="1"/>
      <c r="B459" s="1"/>
      <c r="D459" s="1"/>
    </row>
    <row r="460" spans="1:4" ht="14.25" customHeight="1" x14ac:dyDescent="0.25">
      <c r="A460" s="1"/>
      <c r="B460" s="1"/>
      <c r="D460" s="1"/>
    </row>
    <row r="461" spans="1:4" ht="14.25" customHeight="1" x14ac:dyDescent="0.25">
      <c r="A461" s="1"/>
      <c r="B461" s="1"/>
      <c r="D461" s="1"/>
    </row>
    <row r="462" spans="1:4" ht="14.25" customHeight="1" x14ac:dyDescent="0.25">
      <c r="A462" s="1"/>
      <c r="B462" s="1"/>
      <c r="D462" s="1"/>
    </row>
    <row r="463" spans="1:4" ht="14.25" customHeight="1" x14ac:dyDescent="0.25">
      <c r="A463" s="1"/>
      <c r="B463" s="1"/>
      <c r="D463" s="1"/>
    </row>
    <row r="464" spans="1:4" ht="14.25" customHeight="1" x14ac:dyDescent="0.25">
      <c r="A464" s="1"/>
      <c r="B464" s="1"/>
      <c r="D464" s="1"/>
    </row>
    <row r="465" spans="1:4" ht="14.25" customHeight="1" x14ac:dyDescent="0.25">
      <c r="A465" s="1"/>
      <c r="B465" s="1"/>
      <c r="D465" s="1"/>
    </row>
    <row r="466" spans="1:4" ht="14.25" customHeight="1" x14ac:dyDescent="0.25">
      <c r="A466" s="1"/>
      <c r="B466" s="1"/>
      <c r="D466" s="1"/>
    </row>
    <row r="467" spans="1:4" ht="14.25" customHeight="1" x14ac:dyDescent="0.25">
      <c r="A467" s="1"/>
      <c r="B467" s="1"/>
      <c r="D467" s="1"/>
    </row>
    <row r="468" spans="1:4" ht="14.25" customHeight="1" x14ac:dyDescent="0.25">
      <c r="A468" s="1"/>
      <c r="B468" s="1"/>
      <c r="D468" s="1"/>
    </row>
    <row r="469" spans="1:4" ht="14.25" customHeight="1" x14ac:dyDescent="0.25">
      <c r="A469" s="1"/>
      <c r="B469" s="1"/>
      <c r="D469" s="1"/>
    </row>
    <row r="470" spans="1:4" ht="14.25" customHeight="1" x14ac:dyDescent="0.25">
      <c r="A470" s="1"/>
      <c r="B470" s="1"/>
      <c r="D470" s="1"/>
    </row>
    <row r="471" spans="1:4" ht="14.25" customHeight="1" x14ac:dyDescent="0.25">
      <c r="A471" s="1"/>
      <c r="B471" s="1"/>
      <c r="D471" s="1"/>
    </row>
    <row r="472" spans="1:4" ht="14.25" customHeight="1" x14ac:dyDescent="0.25">
      <c r="A472" s="1"/>
      <c r="B472" s="1"/>
      <c r="D472" s="1"/>
    </row>
    <row r="473" spans="1:4" ht="14.25" customHeight="1" x14ac:dyDescent="0.25">
      <c r="A473" s="1"/>
      <c r="B473" s="1"/>
      <c r="D473" s="1"/>
    </row>
    <row r="474" spans="1:4" ht="14.25" customHeight="1" x14ac:dyDescent="0.25">
      <c r="A474" s="1"/>
      <c r="B474" s="1"/>
      <c r="D474" s="1"/>
    </row>
    <row r="475" spans="1:4" ht="14.25" customHeight="1" x14ac:dyDescent="0.25">
      <c r="A475" s="1"/>
      <c r="B475" s="1"/>
      <c r="D475" s="1"/>
    </row>
    <row r="476" spans="1:4" ht="14.25" customHeight="1" x14ac:dyDescent="0.25">
      <c r="A476" s="1"/>
      <c r="B476" s="1"/>
      <c r="D476" s="1"/>
    </row>
    <row r="477" spans="1:4" ht="14.25" customHeight="1" x14ac:dyDescent="0.25">
      <c r="A477" s="1"/>
      <c r="B477" s="1"/>
      <c r="D477" s="1"/>
    </row>
    <row r="478" spans="1:4" ht="14.25" customHeight="1" x14ac:dyDescent="0.25">
      <c r="A478" s="1"/>
      <c r="B478" s="1"/>
      <c r="D478" s="1"/>
    </row>
    <row r="479" spans="1:4" ht="14.25" customHeight="1" x14ac:dyDescent="0.25">
      <c r="A479" s="1"/>
      <c r="B479" s="1"/>
      <c r="D479" s="1"/>
    </row>
    <row r="480" spans="1:4" ht="14.25" customHeight="1" x14ac:dyDescent="0.25">
      <c r="A480" s="1"/>
      <c r="B480" s="1"/>
      <c r="D480" s="1"/>
    </row>
    <row r="481" spans="1:4" ht="14.25" customHeight="1" x14ac:dyDescent="0.25">
      <c r="A481" s="1"/>
      <c r="B481" s="1"/>
      <c r="D481" s="1"/>
    </row>
    <row r="482" spans="1:4" ht="14.25" customHeight="1" x14ac:dyDescent="0.25">
      <c r="A482" s="1"/>
      <c r="B482" s="1"/>
      <c r="D482" s="1"/>
    </row>
    <row r="483" spans="1:4" ht="14.25" customHeight="1" x14ac:dyDescent="0.25">
      <c r="A483" s="1"/>
      <c r="B483" s="1"/>
      <c r="D483" s="1"/>
    </row>
    <row r="484" spans="1:4" ht="14.25" customHeight="1" x14ac:dyDescent="0.25">
      <c r="A484" s="1"/>
      <c r="B484" s="1"/>
      <c r="D484" s="1"/>
    </row>
    <row r="485" spans="1:4" ht="14.25" customHeight="1" x14ac:dyDescent="0.25">
      <c r="A485" s="1"/>
      <c r="B485" s="1"/>
      <c r="D485" s="1"/>
    </row>
    <row r="486" spans="1:4" ht="14.25" customHeight="1" x14ac:dyDescent="0.25">
      <c r="A486" s="1"/>
      <c r="B486" s="1"/>
      <c r="D486" s="1"/>
    </row>
    <row r="487" spans="1:4" ht="14.25" customHeight="1" x14ac:dyDescent="0.25">
      <c r="A487" s="1"/>
      <c r="B487" s="1"/>
      <c r="D487" s="1"/>
    </row>
    <row r="488" spans="1:4" ht="14.25" customHeight="1" x14ac:dyDescent="0.25">
      <c r="A488" s="1"/>
      <c r="B488" s="1"/>
      <c r="D488" s="1"/>
    </row>
    <row r="489" spans="1:4" ht="14.25" customHeight="1" x14ac:dyDescent="0.25">
      <c r="A489" s="1"/>
      <c r="B489" s="1"/>
      <c r="D489" s="1"/>
    </row>
    <row r="490" spans="1:4" ht="14.25" customHeight="1" x14ac:dyDescent="0.25">
      <c r="A490" s="1"/>
      <c r="B490" s="1"/>
      <c r="D490" s="1"/>
    </row>
    <row r="491" spans="1:4" ht="14.25" customHeight="1" x14ac:dyDescent="0.25">
      <c r="A491" s="1"/>
      <c r="B491" s="1"/>
      <c r="D491" s="1"/>
    </row>
    <row r="492" spans="1:4" ht="14.25" customHeight="1" x14ac:dyDescent="0.25">
      <c r="A492" s="1"/>
      <c r="B492" s="1"/>
      <c r="D492" s="1"/>
    </row>
    <row r="493" spans="1:4" ht="14.25" customHeight="1" x14ac:dyDescent="0.25">
      <c r="A493" s="1"/>
      <c r="B493" s="1"/>
      <c r="D493" s="1"/>
    </row>
    <row r="494" spans="1:4" ht="14.25" customHeight="1" x14ac:dyDescent="0.25">
      <c r="A494" s="1"/>
      <c r="B494" s="1"/>
      <c r="D494" s="1"/>
    </row>
    <row r="495" spans="1:4" ht="14.25" customHeight="1" x14ac:dyDescent="0.25">
      <c r="A495" s="1"/>
      <c r="B495" s="1"/>
      <c r="D495" s="1"/>
    </row>
    <row r="496" spans="1:4" ht="14.25" customHeight="1" x14ac:dyDescent="0.25">
      <c r="A496" s="1"/>
      <c r="B496" s="1"/>
      <c r="D496" s="1"/>
    </row>
    <row r="497" spans="1:4" ht="14.25" customHeight="1" x14ac:dyDescent="0.25">
      <c r="A497" s="1"/>
      <c r="B497" s="1"/>
      <c r="D497" s="1"/>
    </row>
    <row r="498" spans="1:4" ht="14.25" customHeight="1" x14ac:dyDescent="0.25">
      <c r="A498" s="1"/>
      <c r="B498" s="1"/>
      <c r="D498" s="1"/>
    </row>
    <row r="499" spans="1:4" ht="14.25" customHeight="1" x14ac:dyDescent="0.25">
      <c r="A499" s="1"/>
      <c r="B499" s="1"/>
      <c r="D499" s="1"/>
    </row>
    <row r="500" spans="1:4" ht="14.25" customHeight="1" x14ac:dyDescent="0.25">
      <c r="A500" s="1"/>
      <c r="B500" s="1"/>
      <c r="D500" s="1"/>
    </row>
    <row r="501" spans="1:4" ht="14.25" customHeight="1" x14ac:dyDescent="0.25">
      <c r="A501" s="1"/>
      <c r="B501" s="1"/>
      <c r="D501" s="1"/>
    </row>
    <row r="502" spans="1:4" ht="14.25" customHeight="1" x14ac:dyDescent="0.25">
      <c r="A502" s="1"/>
      <c r="B502" s="1"/>
      <c r="D502" s="1"/>
    </row>
    <row r="503" spans="1:4" ht="14.25" customHeight="1" x14ac:dyDescent="0.25">
      <c r="A503" s="1"/>
      <c r="B503" s="1"/>
      <c r="D503" s="1"/>
    </row>
    <row r="504" spans="1:4" ht="14.25" customHeight="1" x14ac:dyDescent="0.25">
      <c r="A504" s="1"/>
      <c r="B504" s="1"/>
      <c r="D504" s="1"/>
    </row>
    <row r="505" spans="1:4" ht="14.25" customHeight="1" x14ac:dyDescent="0.25">
      <c r="A505" s="1"/>
      <c r="B505" s="1"/>
      <c r="D505" s="1"/>
    </row>
    <row r="506" spans="1:4" ht="14.25" customHeight="1" x14ac:dyDescent="0.25">
      <c r="A506" s="1"/>
      <c r="B506" s="1"/>
      <c r="D506" s="1"/>
    </row>
    <row r="507" spans="1:4" ht="14.25" customHeight="1" x14ac:dyDescent="0.25">
      <c r="A507" s="1"/>
      <c r="B507" s="1"/>
      <c r="D507" s="1"/>
    </row>
    <row r="508" spans="1:4" ht="14.25" customHeight="1" x14ac:dyDescent="0.25">
      <c r="A508" s="1"/>
      <c r="B508" s="1"/>
      <c r="D508" s="1"/>
    </row>
    <row r="509" spans="1:4" ht="14.25" customHeight="1" x14ac:dyDescent="0.25">
      <c r="A509" s="1"/>
      <c r="B509" s="1"/>
      <c r="D509" s="1"/>
    </row>
    <row r="510" spans="1:4" ht="14.25" customHeight="1" x14ac:dyDescent="0.25">
      <c r="A510" s="1"/>
      <c r="B510" s="1"/>
      <c r="D510" s="1"/>
    </row>
    <row r="511" spans="1:4" ht="14.25" customHeight="1" x14ac:dyDescent="0.25">
      <c r="A511" s="1"/>
      <c r="B511" s="1"/>
      <c r="D511" s="1"/>
    </row>
    <row r="512" spans="1:4" ht="14.25" customHeight="1" x14ac:dyDescent="0.25">
      <c r="A512" s="1"/>
      <c r="B512" s="1"/>
      <c r="D512" s="1"/>
    </row>
    <row r="513" spans="1:4" ht="14.25" customHeight="1" x14ac:dyDescent="0.25">
      <c r="A513" s="1"/>
      <c r="B513" s="1"/>
      <c r="D513" s="1"/>
    </row>
    <row r="514" spans="1:4" ht="14.25" customHeight="1" x14ac:dyDescent="0.25">
      <c r="A514" s="1"/>
      <c r="B514" s="1"/>
      <c r="D514" s="1"/>
    </row>
    <row r="515" spans="1:4" ht="14.25" customHeight="1" x14ac:dyDescent="0.25">
      <c r="A515" s="1"/>
      <c r="B515" s="1"/>
      <c r="D515" s="1"/>
    </row>
    <row r="516" spans="1:4" ht="14.25" customHeight="1" x14ac:dyDescent="0.25">
      <c r="A516" s="1"/>
      <c r="B516" s="1"/>
      <c r="D516" s="1"/>
    </row>
    <row r="517" spans="1:4" ht="14.25" customHeight="1" x14ac:dyDescent="0.25">
      <c r="A517" s="1"/>
      <c r="B517" s="1"/>
      <c r="D517" s="1"/>
    </row>
    <row r="518" spans="1:4" ht="14.25" customHeight="1" x14ac:dyDescent="0.25">
      <c r="A518" s="1"/>
      <c r="B518" s="1"/>
      <c r="D518" s="1"/>
    </row>
    <row r="519" spans="1:4" ht="14.25" customHeight="1" x14ac:dyDescent="0.25">
      <c r="A519" s="1"/>
      <c r="B519" s="1"/>
      <c r="D519" s="1"/>
    </row>
    <row r="520" spans="1:4" ht="14.25" customHeight="1" x14ac:dyDescent="0.25">
      <c r="A520" s="1"/>
      <c r="B520" s="1"/>
      <c r="D520" s="1"/>
    </row>
    <row r="521" spans="1:4" ht="14.25" customHeight="1" x14ac:dyDescent="0.25">
      <c r="A521" s="1"/>
      <c r="B521" s="1"/>
      <c r="D521" s="1"/>
    </row>
    <row r="522" spans="1:4" ht="14.25" customHeight="1" x14ac:dyDescent="0.25">
      <c r="A522" s="1"/>
      <c r="B522" s="1"/>
      <c r="D522" s="1"/>
    </row>
    <row r="523" spans="1:4" ht="14.25" customHeight="1" x14ac:dyDescent="0.25">
      <c r="A523" s="1"/>
      <c r="B523" s="1"/>
      <c r="D523" s="1"/>
    </row>
    <row r="524" spans="1:4" ht="14.25" customHeight="1" x14ac:dyDescent="0.25">
      <c r="A524" s="1"/>
      <c r="B524" s="1"/>
      <c r="D524" s="1"/>
    </row>
    <row r="525" spans="1:4" ht="14.25" customHeight="1" x14ac:dyDescent="0.25">
      <c r="A525" s="1"/>
      <c r="B525" s="1"/>
      <c r="D525" s="1"/>
    </row>
    <row r="526" spans="1:4" ht="14.25" customHeight="1" x14ac:dyDescent="0.25">
      <c r="A526" s="1"/>
      <c r="B526" s="1"/>
      <c r="D526" s="1"/>
    </row>
    <row r="527" spans="1:4" ht="14.25" customHeight="1" x14ac:dyDescent="0.25">
      <c r="A527" s="1"/>
      <c r="B527" s="1"/>
      <c r="D527" s="1"/>
    </row>
    <row r="528" spans="1:4" ht="14.25" customHeight="1" x14ac:dyDescent="0.25">
      <c r="A528" s="1"/>
      <c r="B528" s="1"/>
      <c r="D528" s="1"/>
    </row>
    <row r="529" spans="1:4" ht="14.25" customHeight="1" x14ac:dyDescent="0.25">
      <c r="A529" s="1"/>
      <c r="B529" s="1"/>
      <c r="D529" s="1"/>
    </row>
    <row r="530" spans="1:4" ht="14.25" customHeight="1" x14ac:dyDescent="0.25">
      <c r="A530" s="1"/>
      <c r="B530" s="1"/>
      <c r="D530" s="1"/>
    </row>
    <row r="531" spans="1:4" ht="14.25" customHeight="1" x14ac:dyDescent="0.25">
      <c r="A531" s="1"/>
      <c r="B531" s="1"/>
      <c r="D531" s="1"/>
    </row>
    <row r="532" spans="1:4" ht="14.25" customHeight="1" x14ac:dyDescent="0.25">
      <c r="A532" s="1"/>
      <c r="B532" s="1"/>
      <c r="D532" s="1"/>
    </row>
    <row r="533" spans="1:4" ht="14.25" customHeight="1" x14ac:dyDescent="0.25">
      <c r="A533" s="1"/>
      <c r="B533" s="1"/>
      <c r="D533" s="1"/>
    </row>
    <row r="534" spans="1:4" ht="14.25" customHeight="1" x14ac:dyDescent="0.25">
      <c r="A534" s="1"/>
      <c r="B534" s="1"/>
      <c r="D534" s="1"/>
    </row>
    <row r="535" spans="1:4" ht="14.25" customHeight="1" x14ac:dyDescent="0.25">
      <c r="A535" s="1"/>
      <c r="B535" s="1"/>
      <c r="D535" s="1"/>
    </row>
    <row r="536" spans="1:4" ht="14.25" customHeight="1" x14ac:dyDescent="0.25">
      <c r="A536" s="1"/>
      <c r="B536" s="1"/>
      <c r="D536" s="1"/>
    </row>
    <row r="537" spans="1:4" ht="14.25" customHeight="1" x14ac:dyDescent="0.25">
      <c r="A537" s="1"/>
      <c r="B537" s="1"/>
      <c r="D537" s="1"/>
    </row>
    <row r="538" spans="1:4" ht="14.25" customHeight="1" x14ac:dyDescent="0.25">
      <c r="A538" s="1"/>
      <c r="B538" s="1"/>
      <c r="D538" s="1"/>
    </row>
    <row r="539" spans="1:4" ht="14.25" customHeight="1" x14ac:dyDescent="0.25">
      <c r="A539" s="1"/>
      <c r="B539" s="1"/>
      <c r="D539" s="1"/>
    </row>
    <row r="540" spans="1:4" ht="14.25" customHeight="1" x14ac:dyDescent="0.25">
      <c r="A540" s="1"/>
      <c r="B540" s="1"/>
      <c r="D540" s="1"/>
    </row>
    <row r="541" spans="1:4" ht="14.25" customHeight="1" x14ac:dyDescent="0.25">
      <c r="A541" s="1"/>
      <c r="B541" s="1"/>
      <c r="D541" s="1"/>
    </row>
    <row r="542" spans="1:4" ht="14.25" customHeight="1" x14ac:dyDescent="0.25">
      <c r="A542" s="1"/>
      <c r="B542" s="1"/>
      <c r="D542" s="1"/>
    </row>
    <row r="543" spans="1:4" ht="14.25" customHeight="1" x14ac:dyDescent="0.25">
      <c r="A543" s="1"/>
      <c r="B543" s="1"/>
      <c r="D543" s="1"/>
    </row>
    <row r="544" spans="1:4" ht="14.25" customHeight="1" x14ac:dyDescent="0.25">
      <c r="A544" s="1"/>
      <c r="B544" s="1"/>
      <c r="D544" s="1"/>
    </row>
    <row r="545" spans="1:4" ht="14.25" customHeight="1" x14ac:dyDescent="0.25">
      <c r="A545" s="1"/>
      <c r="B545" s="1"/>
      <c r="D545" s="1"/>
    </row>
    <row r="546" spans="1:4" ht="14.25" customHeight="1" x14ac:dyDescent="0.25">
      <c r="A546" s="1"/>
      <c r="B546" s="1"/>
      <c r="D546" s="1"/>
    </row>
    <row r="547" spans="1:4" ht="14.25" customHeight="1" x14ac:dyDescent="0.25">
      <c r="A547" s="1"/>
      <c r="B547" s="1"/>
      <c r="D547" s="1"/>
    </row>
    <row r="548" spans="1:4" ht="14.25" customHeight="1" x14ac:dyDescent="0.25">
      <c r="A548" s="1"/>
      <c r="B548" s="1"/>
      <c r="D548" s="1"/>
    </row>
    <row r="549" spans="1:4" ht="14.25" customHeight="1" x14ac:dyDescent="0.25">
      <c r="A549" s="1"/>
      <c r="B549" s="1"/>
      <c r="D549" s="1"/>
    </row>
    <row r="550" spans="1:4" ht="14.25" customHeight="1" x14ac:dyDescent="0.25">
      <c r="A550" s="1"/>
      <c r="B550" s="1"/>
      <c r="D550" s="1"/>
    </row>
    <row r="551" spans="1:4" ht="14.25" customHeight="1" x14ac:dyDescent="0.25">
      <c r="A551" s="1"/>
      <c r="B551" s="1"/>
      <c r="D551" s="1"/>
    </row>
    <row r="552" spans="1:4" ht="14.25" customHeight="1" x14ac:dyDescent="0.25">
      <c r="A552" s="1"/>
      <c r="B552" s="1"/>
      <c r="D552" s="1"/>
    </row>
    <row r="553" spans="1:4" ht="14.25" customHeight="1" x14ac:dyDescent="0.25">
      <c r="A553" s="1"/>
      <c r="B553" s="1"/>
      <c r="D553" s="1"/>
    </row>
    <row r="554" spans="1:4" ht="14.25" customHeight="1" x14ac:dyDescent="0.25">
      <c r="A554" s="1"/>
      <c r="B554" s="1"/>
      <c r="D554" s="1"/>
    </row>
    <row r="555" spans="1:4" ht="14.25" customHeight="1" x14ac:dyDescent="0.25">
      <c r="A555" s="1"/>
      <c r="B555" s="1"/>
      <c r="D555" s="1"/>
    </row>
    <row r="556" spans="1:4" ht="14.25" customHeight="1" x14ac:dyDescent="0.25">
      <c r="A556" s="1"/>
      <c r="B556" s="1"/>
      <c r="D556" s="1"/>
    </row>
    <row r="557" spans="1:4" ht="14.25" customHeight="1" x14ac:dyDescent="0.25">
      <c r="A557" s="1"/>
      <c r="B557" s="1"/>
      <c r="D557" s="1"/>
    </row>
    <row r="558" spans="1:4" ht="14.25" customHeight="1" x14ac:dyDescent="0.25">
      <c r="A558" s="1"/>
      <c r="B558" s="1"/>
      <c r="D558" s="1"/>
    </row>
    <row r="559" spans="1:4" ht="14.25" customHeight="1" x14ac:dyDescent="0.25">
      <c r="A559" s="1"/>
      <c r="B559" s="1"/>
      <c r="D559" s="1"/>
    </row>
    <row r="560" spans="1:4" ht="14.25" customHeight="1" x14ac:dyDescent="0.25">
      <c r="A560" s="1"/>
      <c r="B560" s="1"/>
      <c r="D560" s="1"/>
    </row>
    <row r="561" spans="1:4" ht="14.25" customHeight="1" x14ac:dyDescent="0.25">
      <c r="A561" s="1"/>
      <c r="B561" s="1"/>
      <c r="D561" s="1"/>
    </row>
    <row r="562" spans="1:4" ht="14.25" customHeight="1" x14ac:dyDescent="0.25">
      <c r="A562" s="1"/>
      <c r="B562" s="1"/>
      <c r="D562" s="1"/>
    </row>
    <row r="563" spans="1:4" ht="14.25" customHeight="1" x14ac:dyDescent="0.25">
      <c r="A563" s="1"/>
      <c r="B563" s="1"/>
      <c r="D563" s="1"/>
    </row>
    <row r="564" spans="1:4" ht="14.25" customHeight="1" x14ac:dyDescent="0.25">
      <c r="A564" s="1"/>
      <c r="B564" s="1"/>
      <c r="D564" s="1"/>
    </row>
    <row r="565" spans="1:4" ht="14.25" customHeight="1" x14ac:dyDescent="0.25">
      <c r="A565" s="1"/>
      <c r="B565" s="1"/>
      <c r="D565" s="1"/>
    </row>
    <row r="566" spans="1:4" ht="14.25" customHeight="1" x14ac:dyDescent="0.25">
      <c r="A566" s="1"/>
      <c r="B566" s="1"/>
      <c r="D566" s="1"/>
    </row>
    <row r="567" spans="1:4" ht="14.25" customHeight="1" x14ac:dyDescent="0.25">
      <c r="A567" s="1"/>
      <c r="B567" s="1"/>
      <c r="D567" s="1"/>
    </row>
    <row r="568" spans="1:4" ht="14.25" customHeight="1" x14ac:dyDescent="0.25">
      <c r="A568" s="1"/>
      <c r="B568" s="1"/>
      <c r="D568" s="1"/>
    </row>
    <row r="569" spans="1:4" ht="14.25" customHeight="1" x14ac:dyDescent="0.25">
      <c r="A569" s="1"/>
      <c r="B569" s="1"/>
      <c r="D569" s="1"/>
    </row>
    <row r="570" spans="1:4" ht="14.25" customHeight="1" x14ac:dyDescent="0.25">
      <c r="A570" s="1"/>
      <c r="B570" s="1"/>
      <c r="D570" s="1"/>
    </row>
    <row r="571" spans="1:4" ht="14.25" customHeight="1" x14ac:dyDescent="0.25">
      <c r="A571" s="1"/>
      <c r="B571" s="1"/>
      <c r="D571" s="1"/>
    </row>
    <row r="572" spans="1:4" ht="14.25" customHeight="1" x14ac:dyDescent="0.25">
      <c r="A572" s="1"/>
      <c r="B572" s="1"/>
      <c r="D572" s="1"/>
    </row>
    <row r="573" spans="1:4" ht="14.25" customHeight="1" x14ac:dyDescent="0.25">
      <c r="A573" s="1"/>
      <c r="B573" s="1"/>
      <c r="D573" s="1"/>
    </row>
    <row r="574" spans="1:4" ht="14.25" customHeight="1" x14ac:dyDescent="0.25">
      <c r="A574" s="1"/>
      <c r="B574" s="1"/>
      <c r="D574" s="1"/>
    </row>
    <row r="575" spans="1:4" ht="14.25" customHeight="1" x14ac:dyDescent="0.25">
      <c r="A575" s="1"/>
      <c r="B575" s="1"/>
      <c r="D575" s="1"/>
    </row>
    <row r="576" spans="1:4" ht="14.25" customHeight="1" x14ac:dyDescent="0.25">
      <c r="A576" s="1"/>
      <c r="B576" s="1"/>
      <c r="D576" s="1"/>
    </row>
    <row r="577" spans="1:4" ht="14.25" customHeight="1" x14ac:dyDescent="0.25">
      <c r="A577" s="1"/>
      <c r="B577" s="1"/>
      <c r="D577" s="1"/>
    </row>
    <row r="578" spans="1:4" ht="14.25" customHeight="1" x14ac:dyDescent="0.25">
      <c r="A578" s="1"/>
      <c r="B578" s="1"/>
      <c r="D578" s="1"/>
    </row>
    <row r="579" spans="1:4" ht="14.25" customHeight="1" x14ac:dyDescent="0.25">
      <c r="A579" s="1"/>
      <c r="B579" s="1"/>
      <c r="D579" s="1"/>
    </row>
    <row r="580" spans="1:4" ht="14.25" customHeight="1" x14ac:dyDescent="0.25">
      <c r="A580" s="1"/>
      <c r="B580" s="1"/>
      <c r="D580" s="1"/>
    </row>
    <row r="581" spans="1:4" ht="14.25" customHeight="1" x14ac:dyDescent="0.25">
      <c r="A581" s="1"/>
      <c r="B581" s="1"/>
      <c r="D581" s="1"/>
    </row>
    <row r="582" spans="1:4" ht="14.25" customHeight="1" x14ac:dyDescent="0.25">
      <c r="A582" s="1"/>
      <c r="B582" s="1"/>
      <c r="D582" s="1"/>
    </row>
    <row r="583" spans="1:4" ht="14.25" customHeight="1" x14ac:dyDescent="0.25">
      <c r="A583" s="1"/>
      <c r="B583" s="1"/>
      <c r="D583" s="1"/>
    </row>
    <row r="584" spans="1:4" ht="14.25" customHeight="1" x14ac:dyDescent="0.25">
      <c r="A584" s="1"/>
      <c r="B584" s="1"/>
      <c r="D584" s="1"/>
    </row>
    <row r="585" spans="1:4" ht="14.25" customHeight="1" x14ac:dyDescent="0.25">
      <c r="A585" s="1"/>
      <c r="B585" s="1"/>
      <c r="D585" s="1"/>
    </row>
    <row r="586" spans="1:4" ht="14.25" customHeight="1" x14ac:dyDescent="0.25">
      <c r="A586" s="1"/>
      <c r="B586" s="1"/>
      <c r="D586" s="1"/>
    </row>
    <row r="587" spans="1:4" ht="14.25" customHeight="1" x14ac:dyDescent="0.25">
      <c r="A587" s="1"/>
      <c r="B587" s="1"/>
      <c r="D587" s="1"/>
    </row>
    <row r="588" spans="1:4" ht="14.25" customHeight="1" x14ac:dyDescent="0.25">
      <c r="A588" s="1"/>
      <c r="B588" s="1"/>
      <c r="D588" s="1"/>
    </row>
    <row r="589" spans="1:4" ht="14.25" customHeight="1" x14ac:dyDescent="0.25">
      <c r="A589" s="1"/>
      <c r="B589" s="1"/>
      <c r="D589" s="1"/>
    </row>
    <row r="590" spans="1:4" ht="14.25" customHeight="1" x14ac:dyDescent="0.25">
      <c r="A590" s="1"/>
      <c r="B590" s="1"/>
      <c r="D590" s="1"/>
    </row>
    <row r="591" spans="1:4" ht="14.25" customHeight="1" x14ac:dyDescent="0.25">
      <c r="A591" s="1"/>
      <c r="B591" s="1"/>
      <c r="D591" s="1"/>
    </row>
    <row r="592" spans="1:4" ht="14.25" customHeight="1" x14ac:dyDescent="0.25">
      <c r="A592" s="1"/>
      <c r="B592" s="1"/>
      <c r="D592" s="1"/>
    </row>
    <row r="593" spans="1:4" ht="14.25" customHeight="1" x14ac:dyDescent="0.25">
      <c r="A593" s="1"/>
      <c r="B593" s="1"/>
      <c r="D593" s="1"/>
    </row>
    <row r="594" spans="1:4" ht="14.25" customHeight="1" x14ac:dyDescent="0.25">
      <c r="A594" s="1"/>
      <c r="B594" s="1"/>
      <c r="D594" s="1"/>
    </row>
    <row r="595" spans="1:4" ht="14.25" customHeight="1" x14ac:dyDescent="0.25">
      <c r="A595" s="1"/>
      <c r="B595" s="1"/>
      <c r="D595" s="1"/>
    </row>
    <row r="596" spans="1:4" ht="14.25" customHeight="1" x14ac:dyDescent="0.25">
      <c r="A596" s="1"/>
      <c r="B596" s="1"/>
      <c r="D596" s="1"/>
    </row>
    <row r="597" spans="1:4" ht="14.25" customHeight="1" x14ac:dyDescent="0.25">
      <c r="A597" s="1"/>
      <c r="B597" s="1"/>
      <c r="D597" s="1"/>
    </row>
    <row r="598" spans="1:4" ht="14.25" customHeight="1" x14ac:dyDescent="0.25">
      <c r="A598" s="1"/>
      <c r="B598" s="1"/>
      <c r="D598" s="1"/>
    </row>
    <row r="599" spans="1:4" ht="14.25" customHeight="1" x14ac:dyDescent="0.25">
      <c r="A599" s="1"/>
      <c r="B599" s="1"/>
      <c r="D599" s="1"/>
    </row>
    <row r="600" spans="1:4" ht="14.25" customHeight="1" x14ac:dyDescent="0.25">
      <c r="A600" s="1"/>
      <c r="B600" s="1"/>
      <c r="D600" s="1"/>
    </row>
    <row r="601" spans="1:4" ht="14.25" customHeight="1" x14ac:dyDescent="0.25">
      <c r="A601" s="1"/>
      <c r="B601" s="1"/>
      <c r="D601" s="1"/>
    </row>
    <row r="602" spans="1:4" ht="14.25" customHeight="1" x14ac:dyDescent="0.25">
      <c r="A602" s="1"/>
      <c r="B602" s="1"/>
      <c r="D602" s="1"/>
    </row>
    <row r="603" spans="1:4" ht="14.25" customHeight="1" x14ac:dyDescent="0.25">
      <c r="A603" s="1"/>
      <c r="B603" s="1"/>
      <c r="D603" s="1"/>
    </row>
    <row r="604" spans="1:4" ht="14.25" customHeight="1" x14ac:dyDescent="0.25">
      <c r="A604" s="1"/>
      <c r="B604" s="1"/>
      <c r="D604" s="1"/>
    </row>
    <row r="605" spans="1:4" ht="14.25" customHeight="1" x14ac:dyDescent="0.25">
      <c r="A605" s="1"/>
      <c r="B605" s="1"/>
      <c r="D605" s="1"/>
    </row>
    <row r="606" spans="1:4" ht="14.25" customHeight="1" x14ac:dyDescent="0.25">
      <c r="A606" s="1"/>
      <c r="B606" s="1"/>
      <c r="D606" s="1"/>
    </row>
    <row r="607" spans="1:4" ht="14.25" customHeight="1" x14ac:dyDescent="0.25">
      <c r="A607" s="1"/>
      <c r="B607" s="1"/>
      <c r="D607" s="1"/>
    </row>
    <row r="608" spans="1:4" ht="14.25" customHeight="1" x14ac:dyDescent="0.25">
      <c r="A608" s="1"/>
      <c r="B608" s="1"/>
      <c r="D608" s="1"/>
    </row>
    <row r="609" spans="1:4" ht="14.25" customHeight="1" x14ac:dyDescent="0.25">
      <c r="A609" s="1"/>
      <c r="B609" s="1"/>
      <c r="D609" s="1"/>
    </row>
    <row r="610" spans="1:4" ht="15.75" customHeight="1" x14ac:dyDescent="0.25"/>
    <row r="611" spans="1:4" ht="15.75" customHeight="1" x14ac:dyDescent="0.25"/>
    <row r="612" spans="1:4" ht="15.75" customHeight="1" x14ac:dyDescent="0.25"/>
    <row r="613" spans="1:4" ht="15.75" customHeight="1" x14ac:dyDescent="0.25"/>
    <row r="614" spans="1:4" ht="15.75" customHeight="1" x14ac:dyDescent="0.25"/>
    <row r="615" spans="1:4" ht="15.75" customHeight="1" x14ac:dyDescent="0.25"/>
    <row r="616" spans="1:4" ht="15.75" customHeight="1" x14ac:dyDescent="0.25"/>
    <row r="617" spans="1:4" ht="15.75" customHeight="1" x14ac:dyDescent="0.25"/>
    <row r="618" spans="1:4" ht="15.75" customHeight="1" x14ac:dyDescent="0.25"/>
    <row r="619" spans="1:4" ht="15.75" customHeight="1" x14ac:dyDescent="0.25"/>
    <row r="620" spans="1:4" ht="15.75" customHeight="1" x14ac:dyDescent="0.25"/>
    <row r="621" spans="1:4" ht="15.75" customHeight="1" x14ac:dyDescent="0.25"/>
    <row r="622" spans="1:4" ht="15.75" customHeight="1" x14ac:dyDescent="0.25"/>
    <row r="623" spans="1:4" ht="15.75" customHeight="1" x14ac:dyDescent="0.25"/>
    <row r="624" spans="1: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A3838"/>
  </sheetPr>
  <dimension ref="A1:C999"/>
  <sheetViews>
    <sheetView topLeftCell="A552" workbookViewId="0">
      <selection activeCell="C567" sqref="C567"/>
    </sheetView>
  </sheetViews>
  <sheetFormatPr defaultColWidth="14.42578125" defaultRowHeight="15" customHeight="1" x14ac:dyDescent="0.25"/>
  <cols>
    <col min="1" max="1" width="67.42578125" customWidth="1"/>
    <col min="2" max="2" width="19.28515625" customWidth="1"/>
    <col min="3" max="6" width="8.7109375" customWidth="1"/>
  </cols>
  <sheetData>
    <row r="1" spans="1:2" ht="27" customHeight="1" x14ac:dyDescent="0.25">
      <c r="A1" s="182" t="s">
        <v>2123</v>
      </c>
      <c r="B1" s="182" t="s">
        <v>2124</v>
      </c>
    </row>
    <row r="2" spans="1:2" ht="14.25" customHeight="1" x14ac:dyDescent="0.25">
      <c r="A2" s="159" t="s">
        <v>2319</v>
      </c>
      <c r="B2" s="159" t="s">
        <v>2320</v>
      </c>
    </row>
    <row r="3" spans="1:2" ht="14.25" customHeight="1" x14ac:dyDescent="0.25">
      <c r="A3" s="159" t="s">
        <v>2321</v>
      </c>
      <c r="B3" s="159" t="s">
        <v>2322</v>
      </c>
    </row>
    <row r="4" spans="1:2" ht="14.25" customHeight="1" x14ac:dyDescent="0.25">
      <c r="A4" s="159" t="s">
        <v>2323</v>
      </c>
      <c r="B4" s="159" t="s">
        <v>2324</v>
      </c>
    </row>
    <row r="5" spans="1:2" ht="14.25" customHeight="1" x14ac:dyDescent="0.25">
      <c r="A5" s="159" t="s">
        <v>2325</v>
      </c>
      <c r="B5" s="159" t="s">
        <v>2326</v>
      </c>
    </row>
    <row r="6" spans="1:2" ht="14.25" customHeight="1" x14ac:dyDescent="0.25">
      <c r="A6" s="159" t="s">
        <v>2327</v>
      </c>
      <c r="B6" s="159" t="s">
        <v>2328</v>
      </c>
    </row>
    <row r="7" spans="1:2" ht="14.25" customHeight="1" x14ac:dyDescent="0.25">
      <c r="A7" s="159" t="s">
        <v>2329</v>
      </c>
      <c r="B7" s="159" t="s">
        <v>2330</v>
      </c>
    </row>
    <row r="8" spans="1:2" ht="14.25" customHeight="1" x14ac:dyDescent="0.25">
      <c r="A8" s="159" t="s">
        <v>2331</v>
      </c>
      <c r="B8" s="159" t="s">
        <v>2332</v>
      </c>
    </row>
    <row r="9" spans="1:2" ht="14.25" customHeight="1" x14ac:dyDescent="0.25">
      <c r="A9" s="159" t="s">
        <v>2333</v>
      </c>
      <c r="B9" s="159" t="s">
        <v>2334</v>
      </c>
    </row>
    <row r="10" spans="1:2" ht="14.25" customHeight="1" x14ac:dyDescent="0.25">
      <c r="A10" s="159" t="s">
        <v>2335</v>
      </c>
      <c r="B10" s="159" t="s">
        <v>2336</v>
      </c>
    </row>
    <row r="11" spans="1:2" ht="14.25" customHeight="1" x14ac:dyDescent="0.25">
      <c r="A11" s="159" t="s">
        <v>2337</v>
      </c>
      <c r="B11" s="159" t="s">
        <v>2338</v>
      </c>
    </row>
    <row r="12" spans="1:2" ht="14.25" customHeight="1" x14ac:dyDescent="0.25">
      <c r="A12" s="159" t="s">
        <v>2339</v>
      </c>
      <c r="B12" s="159" t="s">
        <v>2340</v>
      </c>
    </row>
    <row r="13" spans="1:2" ht="14.25" customHeight="1" x14ac:dyDescent="0.25">
      <c r="A13" s="159" t="s">
        <v>2341</v>
      </c>
      <c r="B13" s="159" t="s">
        <v>2342</v>
      </c>
    </row>
    <row r="14" spans="1:2" ht="14.25" customHeight="1" x14ac:dyDescent="0.25">
      <c r="A14" s="159" t="s">
        <v>2343</v>
      </c>
      <c r="B14" s="159" t="s">
        <v>2344</v>
      </c>
    </row>
    <row r="15" spans="1:2" ht="14.25" customHeight="1" x14ac:dyDescent="0.25">
      <c r="A15" s="159" t="s">
        <v>2345</v>
      </c>
      <c r="B15" s="159" t="s">
        <v>2346</v>
      </c>
    </row>
    <row r="16" spans="1:2" ht="14.25" customHeight="1" x14ac:dyDescent="0.25">
      <c r="A16" s="159" t="s">
        <v>2347</v>
      </c>
      <c r="B16" s="159" t="s">
        <v>2348</v>
      </c>
    </row>
    <row r="17" spans="1:2" ht="14.25" customHeight="1" x14ac:dyDescent="0.25">
      <c r="A17" s="159" t="s">
        <v>2349</v>
      </c>
      <c r="B17" s="159" t="s">
        <v>2350</v>
      </c>
    </row>
    <row r="18" spans="1:2" ht="14.25" customHeight="1" x14ac:dyDescent="0.25">
      <c r="A18" s="159" t="s">
        <v>2351</v>
      </c>
      <c r="B18" s="159" t="s">
        <v>2352</v>
      </c>
    </row>
    <row r="19" spans="1:2" ht="14.25" customHeight="1" x14ac:dyDescent="0.25">
      <c r="A19" s="159" t="s">
        <v>2353</v>
      </c>
      <c r="B19" s="159" t="s">
        <v>2354</v>
      </c>
    </row>
    <row r="20" spans="1:2" ht="14.25" customHeight="1" x14ac:dyDescent="0.25">
      <c r="A20" s="159" t="s">
        <v>2355</v>
      </c>
      <c r="B20" s="159" t="s">
        <v>2356</v>
      </c>
    </row>
    <row r="21" spans="1:2" ht="14.25" customHeight="1" x14ac:dyDescent="0.25">
      <c r="A21" s="159" t="s">
        <v>2357</v>
      </c>
      <c r="B21" s="159" t="s">
        <v>2358</v>
      </c>
    </row>
    <row r="22" spans="1:2" ht="14.25" customHeight="1" x14ac:dyDescent="0.25">
      <c r="A22" s="159" t="s">
        <v>2359</v>
      </c>
      <c r="B22" s="159" t="s">
        <v>2360</v>
      </c>
    </row>
    <row r="23" spans="1:2" ht="14.25" customHeight="1" x14ac:dyDescent="0.25">
      <c r="A23" s="159" t="s">
        <v>2361</v>
      </c>
      <c r="B23" s="159" t="s">
        <v>2362</v>
      </c>
    </row>
    <row r="24" spans="1:2" ht="14.25" customHeight="1" x14ac:dyDescent="0.25">
      <c r="A24" s="159" t="s">
        <v>2363</v>
      </c>
      <c r="B24" s="159" t="s">
        <v>2364</v>
      </c>
    </row>
    <row r="25" spans="1:2" ht="14.25" customHeight="1" x14ac:dyDescent="0.25">
      <c r="A25" s="159" t="s">
        <v>2304</v>
      </c>
      <c r="B25" s="159" t="s">
        <v>2365</v>
      </c>
    </row>
    <row r="26" spans="1:2" ht="14.25" customHeight="1" x14ac:dyDescent="0.25">
      <c r="A26" s="159" t="s">
        <v>2366</v>
      </c>
      <c r="B26" s="159" t="s">
        <v>2367</v>
      </c>
    </row>
    <row r="27" spans="1:2" ht="14.25" customHeight="1" x14ac:dyDescent="0.25">
      <c r="A27" s="159" t="s">
        <v>2368</v>
      </c>
      <c r="B27" s="159" t="s">
        <v>2369</v>
      </c>
    </row>
    <row r="28" spans="1:2" ht="14.25" customHeight="1" x14ac:dyDescent="0.25">
      <c r="A28" s="159" t="s">
        <v>2370</v>
      </c>
      <c r="B28" s="159" t="s">
        <v>2371</v>
      </c>
    </row>
    <row r="29" spans="1:2" ht="14.25" customHeight="1" x14ac:dyDescent="0.25">
      <c r="A29" s="159" t="s">
        <v>2372</v>
      </c>
      <c r="B29" s="159" t="s">
        <v>2373</v>
      </c>
    </row>
    <row r="30" spans="1:2" ht="14.25" customHeight="1" x14ac:dyDescent="0.25">
      <c r="A30" s="159" t="s">
        <v>2374</v>
      </c>
      <c r="B30" s="159" t="s">
        <v>2375</v>
      </c>
    </row>
    <row r="31" spans="1:2" ht="14.25" customHeight="1" x14ac:dyDescent="0.25">
      <c r="A31" s="159" t="s">
        <v>2376</v>
      </c>
      <c r="B31" s="159" t="s">
        <v>2377</v>
      </c>
    </row>
    <row r="32" spans="1:2" ht="14.25" customHeight="1" x14ac:dyDescent="0.25">
      <c r="A32" s="159" t="s">
        <v>2378</v>
      </c>
      <c r="B32" s="159" t="s">
        <v>2379</v>
      </c>
    </row>
    <row r="33" spans="1:2" ht="14.25" customHeight="1" x14ac:dyDescent="0.25">
      <c r="A33" s="159" t="s">
        <v>2380</v>
      </c>
      <c r="B33" s="159" t="s">
        <v>2381</v>
      </c>
    </row>
    <row r="34" spans="1:2" ht="14.25" customHeight="1" x14ac:dyDescent="0.25">
      <c r="A34" s="159" t="s">
        <v>2382</v>
      </c>
      <c r="B34" s="159" t="s">
        <v>2383</v>
      </c>
    </row>
    <row r="35" spans="1:2" ht="14.25" customHeight="1" x14ac:dyDescent="0.25">
      <c r="A35" s="159" t="s">
        <v>2384</v>
      </c>
      <c r="B35" s="159" t="s">
        <v>2385</v>
      </c>
    </row>
    <row r="36" spans="1:2" ht="14.25" customHeight="1" x14ac:dyDescent="0.25">
      <c r="A36" s="159" t="s">
        <v>2386</v>
      </c>
      <c r="B36" s="159" t="s">
        <v>2387</v>
      </c>
    </row>
    <row r="37" spans="1:2" ht="14.25" customHeight="1" x14ac:dyDescent="0.25">
      <c r="A37" s="159" t="s">
        <v>2388</v>
      </c>
      <c r="B37" s="159" t="s">
        <v>2389</v>
      </c>
    </row>
    <row r="38" spans="1:2" ht="14.25" customHeight="1" x14ac:dyDescent="0.25">
      <c r="A38" s="159" t="s">
        <v>2390</v>
      </c>
      <c r="B38" s="159" t="s">
        <v>2391</v>
      </c>
    </row>
    <row r="39" spans="1:2" ht="14.25" customHeight="1" x14ac:dyDescent="0.25">
      <c r="A39" s="159" t="s">
        <v>2392</v>
      </c>
      <c r="B39" s="159" t="s">
        <v>2393</v>
      </c>
    </row>
    <row r="40" spans="1:2" ht="14.25" customHeight="1" x14ac:dyDescent="0.25">
      <c r="A40" s="159" t="s">
        <v>2394</v>
      </c>
      <c r="B40" s="159" t="s">
        <v>2395</v>
      </c>
    </row>
    <row r="41" spans="1:2" ht="14.25" customHeight="1" x14ac:dyDescent="0.25">
      <c r="A41" s="159" t="s">
        <v>2396</v>
      </c>
      <c r="B41" s="159" t="s">
        <v>2397</v>
      </c>
    </row>
    <row r="42" spans="1:2" ht="14.25" customHeight="1" x14ac:dyDescent="0.25">
      <c r="A42" s="159" t="s">
        <v>2398</v>
      </c>
      <c r="B42" s="159" t="s">
        <v>2399</v>
      </c>
    </row>
    <row r="43" spans="1:2" ht="14.25" customHeight="1" x14ac:dyDescent="0.25">
      <c r="A43" s="159" t="s">
        <v>2400</v>
      </c>
      <c r="B43" s="159" t="s">
        <v>2401</v>
      </c>
    </row>
    <row r="44" spans="1:2" ht="14.25" customHeight="1" x14ac:dyDescent="0.25">
      <c r="A44" s="159" t="s">
        <v>2402</v>
      </c>
      <c r="B44" s="159" t="s">
        <v>2403</v>
      </c>
    </row>
    <row r="45" spans="1:2" ht="14.25" customHeight="1" x14ac:dyDescent="0.25">
      <c r="A45" s="159" t="s">
        <v>2404</v>
      </c>
      <c r="B45" s="159" t="s">
        <v>2405</v>
      </c>
    </row>
    <row r="46" spans="1:2" ht="14.25" customHeight="1" x14ac:dyDescent="0.25">
      <c r="A46" s="159" t="s">
        <v>2169</v>
      </c>
      <c r="B46" s="159" t="s">
        <v>2406</v>
      </c>
    </row>
    <row r="47" spans="1:2" ht="14.25" customHeight="1" x14ac:dyDescent="0.25">
      <c r="A47" s="159" t="s">
        <v>2407</v>
      </c>
      <c r="B47" s="159" t="s">
        <v>2408</v>
      </c>
    </row>
    <row r="48" spans="1:2" ht="14.25" customHeight="1" x14ac:dyDescent="0.25">
      <c r="A48" s="159" t="s">
        <v>2409</v>
      </c>
      <c r="B48" s="159" t="s">
        <v>2410</v>
      </c>
    </row>
    <row r="49" spans="1:2" ht="14.25" customHeight="1" x14ac:dyDescent="0.25">
      <c r="A49" s="159" t="s">
        <v>2411</v>
      </c>
      <c r="B49" s="159" t="s">
        <v>2412</v>
      </c>
    </row>
    <row r="50" spans="1:2" ht="14.25" customHeight="1" x14ac:dyDescent="0.25">
      <c r="A50" s="159" t="s">
        <v>2413</v>
      </c>
      <c r="B50" s="159" t="s">
        <v>2414</v>
      </c>
    </row>
    <row r="51" spans="1:2" ht="14.25" customHeight="1" x14ac:dyDescent="0.25">
      <c r="A51" s="159" t="s">
        <v>2415</v>
      </c>
      <c r="B51" s="159" t="s">
        <v>2416</v>
      </c>
    </row>
    <row r="52" spans="1:2" ht="14.25" customHeight="1" x14ac:dyDescent="0.25">
      <c r="A52" s="159" t="s">
        <v>2417</v>
      </c>
      <c r="B52" s="159" t="s">
        <v>2418</v>
      </c>
    </row>
    <row r="53" spans="1:2" ht="14.25" customHeight="1" x14ac:dyDescent="0.25">
      <c r="A53" s="159" t="s">
        <v>2419</v>
      </c>
      <c r="B53" s="159" t="s">
        <v>2420</v>
      </c>
    </row>
    <row r="54" spans="1:2" ht="14.25" customHeight="1" x14ac:dyDescent="0.25">
      <c r="A54" s="159" t="s">
        <v>2421</v>
      </c>
      <c r="B54" s="159" t="s">
        <v>2422</v>
      </c>
    </row>
    <row r="55" spans="1:2" ht="14.25" customHeight="1" x14ac:dyDescent="0.25">
      <c r="A55" s="159" t="s">
        <v>2423</v>
      </c>
      <c r="B55" s="159" t="s">
        <v>2424</v>
      </c>
    </row>
    <row r="56" spans="1:2" ht="14.25" customHeight="1" x14ac:dyDescent="0.25">
      <c r="A56" s="159" t="s">
        <v>2425</v>
      </c>
      <c r="B56" s="159" t="s">
        <v>2426</v>
      </c>
    </row>
    <row r="57" spans="1:2" ht="14.25" customHeight="1" x14ac:dyDescent="0.25">
      <c r="A57" s="159" t="s">
        <v>2427</v>
      </c>
      <c r="B57" s="159" t="s">
        <v>2428</v>
      </c>
    </row>
    <row r="58" spans="1:2" ht="14.25" customHeight="1" x14ac:dyDescent="0.25">
      <c r="A58" s="159" t="s">
        <v>2429</v>
      </c>
      <c r="B58" s="159" t="s">
        <v>2430</v>
      </c>
    </row>
    <row r="59" spans="1:2" ht="14.25" customHeight="1" x14ac:dyDescent="0.25">
      <c r="A59" s="159" t="s">
        <v>2431</v>
      </c>
      <c r="B59" s="159" t="s">
        <v>2432</v>
      </c>
    </row>
    <row r="60" spans="1:2" ht="14.25" customHeight="1" x14ac:dyDescent="0.25">
      <c r="A60" s="159" t="s">
        <v>2433</v>
      </c>
      <c r="B60" s="159" t="s">
        <v>2434</v>
      </c>
    </row>
    <row r="61" spans="1:2" ht="14.25" customHeight="1" x14ac:dyDescent="0.25">
      <c r="A61" s="159" t="s">
        <v>2435</v>
      </c>
      <c r="B61" s="159" t="s">
        <v>2436</v>
      </c>
    </row>
    <row r="62" spans="1:2" ht="14.25" customHeight="1" x14ac:dyDescent="0.25">
      <c r="A62" s="159" t="s">
        <v>2437</v>
      </c>
      <c r="B62" s="159" t="s">
        <v>2438</v>
      </c>
    </row>
    <row r="63" spans="1:2" ht="14.25" customHeight="1" x14ac:dyDescent="0.25">
      <c r="A63" s="159" t="s">
        <v>2439</v>
      </c>
      <c r="B63" s="159" t="s">
        <v>2440</v>
      </c>
    </row>
    <row r="64" spans="1:2" ht="14.25" customHeight="1" x14ac:dyDescent="0.25">
      <c r="A64" s="159" t="s">
        <v>2237</v>
      </c>
      <c r="B64" s="159" t="s">
        <v>2441</v>
      </c>
    </row>
    <row r="65" spans="1:2" ht="14.25" customHeight="1" x14ac:dyDescent="0.25">
      <c r="A65" s="159" t="s">
        <v>2442</v>
      </c>
      <c r="B65" s="159" t="s">
        <v>2443</v>
      </c>
    </row>
    <row r="66" spans="1:2" ht="14.25" customHeight="1" x14ac:dyDescent="0.25">
      <c r="A66" s="159" t="s">
        <v>2444</v>
      </c>
      <c r="B66" s="159" t="s">
        <v>2445</v>
      </c>
    </row>
    <row r="67" spans="1:2" ht="14.25" customHeight="1" x14ac:dyDescent="0.25">
      <c r="A67" s="159" t="s">
        <v>2256</v>
      </c>
      <c r="B67" s="159" t="s">
        <v>2446</v>
      </c>
    </row>
    <row r="68" spans="1:2" ht="14.25" customHeight="1" x14ac:dyDescent="0.25">
      <c r="A68" s="159" t="s">
        <v>2447</v>
      </c>
      <c r="B68" s="159" t="s">
        <v>2448</v>
      </c>
    </row>
    <row r="69" spans="1:2" ht="14.25" customHeight="1" x14ac:dyDescent="0.25">
      <c r="A69" s="159" t="s">
        <v>2449</v>
      </c>
      <c r="B69" s="159" t="s">
        <v>2450</v>
      </c>
    </row>
    <row r="70" spans="1:2" ht="14.25" customHeight="1" x14ac:dyDescent="0.25">
      <c r="A70" s="159" t="s">
        <v>2451</v>
      </c>
      <c r="B70" s="159" t="s">
        <v>2452</v>
      </c>
    </row>
    <row r="71" spans="1:2" ht="14.25" customHeight="1" x14ac:dyDescent="0.25">
      <c r="A71" s="159" t="s">
        <v>2453</v>
      </c>
      <c r="B71" s="159" t="s">
        <v>2454</v>
      </c>
    </row>
    <row r="72" spans="1:2" ht="14.25" customHeight="1" x14ac:dyDescent="0.25">
      <c r="A72" s="159" t="s">
        <v>2455</v>
      </c>
      <c r="B72" s="159" t="s">
        <v>2456</v>
      </c>
    </row>
    <row r="73" spans="1:2" ht="14.25" customHeight="1" x14ac:dyDescent="0.25">
      <c r="A73" s="159" t="s">
        <v>2457</v>
      </c>
      <c r="B73" s="159" t="s">
        <v>2458</v>
      </c>
    </row>
    <row r="74" spans="1:2" ht="14.25" customHeight="1" x14ac:dyDescent="0.25">
      <c r="A74" s="159" t="s">
        <v>2459</v>
      </c>
      <c r="B74" s="159" t="s">
        <v>2460</v>
      </c>
    </row>
    <row r="75" spans="1:2" ht="14.25" customHeight="1" x14ac:dyDescent="0.25">
      <c r="A75" s="159" t="s">
        <v>2461</v>
      </c>
      <c r="B75" s="159" t="s">
        <v>2462</v>
      </c>
    </row>
    <row r="76" spans="1:2" ht="14.25" customHeight="1" x14ac:dyDescent="0.25">
      <c r="A76" s="159" t="s">
        <v>2463</v>
      </c>
      <c r="B76" s="159" t="s">
        <v>2464</v>
      </c>
    </row>
    <row r="77" spans="1:2" ht="14.25" customHeight="1" x14ac:dyDescent="0.25">
      <c r="A77" s="159" t="s">
        <v>2465</v>
      </c>
      <c r="B77" s="159" t="s">
        <v>2466</v>
      </c>
    </row>
    <row r="78" spans="1:2" ht="14.25" customHeight="1" x14ac:dyDescent="0.25">
      <c r="A78" s="159" t="s">
        <v>2240</v>
      </c>
      <c r="B78" s="159" t="s">
        <v>2467</v>
      </c>
    </row>
    <row r="79" spans="1:2" ht="14.25" customHeight="1" x14ac:dyDescent="0.25">
      <c r="A79" s="159" t="s">
        <v>2468</v>
      </c>
      <c r="B79" s="159" t="s">
        <v>2469</v>
      </c>
    </row>
    <row r="80" spans="1:2" ht="14.25" customHeight="1" x14ac:dyDescent="0.25">
      <c r="A80" s="159" t="s">
        <v>2470</v>
      </c>
      <c r="B80" s="159" t="s">
        <v>2471</v>
      </c>
    </row>
    <row r="81" spans="1:2" ht="14.25" customHeight="1" x14ac:dyDescent="0.25">
      <c r="A81" s="159" t="s">
        <v>2472</v>
      </c>
      <c r="B81" s="159" t="s">
        <v>2473</v>
      </c>
    </row>
    <row r="82" spans="1:2" ht="14.25" customHeight="1" x14ac:dyDescent="0.25">
      <c r="A82" s="159" t="s">
        <v>2474</v>
      </c>
      <c r="B82" s="159" t="s">
        <v>2475</v>
      </c>
    </row>
    <row r="83" spans="1:2" ht="14.25" customHeight="1" x14ac:dyDescent="0.25">
      <c r="A83" s="159" t="s">
        <v>2244</v>
      </c>
      <c r="B83" s="159" t="s">
        <v>2476</v>
      </c>
    </row>
    <row r="84" spans="1:2" ht="14.25" customHeight="1" x14ac:dyDescent="0.25">
      <c r="A84" s="159" t="s">
        <v>2253</v>
      </c>
      <c r="B84" s="159" t="s">
        <v>2477</v>
      </c>
    </row>
    <row r="85" spans="1:2" ht="14.25" customHeight="1" x14ac:dyDescent="0.25">
      <c r="A85" s="159" t="s">
        <v>2249</v>
      </c>
      <c r="B85" s="159" t="s">
        <v>2478</v>
      </c>
    </row>
    <row r="86" spans="1:2" ht="14.25" customHeight="1" x14ac:dyDescent="0.25">
      <c r="A86" s="159" t="s">
        <v>2479</v>
      </c>
      <c r="B86" s="159" t="s">
        <v>2480</v>
      </c>
    </row>
    <row r="87" spans="1:2" ht="14.25" customHeight="1" x14ac:dyDescent="0.25">
      <c r="A87" s="159" t="s">
        <v>2481</v>
      </c>
      <c r="B87" s="159" t="s">
        <v>2482</v>
      </c>
    </row>
    <row r="88" spans="1:2" ht="14.25" customHeight="1" x14ac:dyDescent="0.25">
      <c r="A88" s="159" t="s">
        <v>2483</v>
      </c>
      <c r="B88" s="159" t="s">
        <v>2484</v>
      </c>
    </row>
    <row r="89" spans="1:2" ht="14.25" customHeight="1" x14ac:dyDescent="0.25">
      <c r="A89" s="159" t="s">
        <v>2485</v>
      </c>
      <c r="B89" s="159" t="s">
        <v>2486</v>
      </c>
    </row>
    <row r="90" spans="1:2" ht="14.25" customHeight="1" x14ac:dyDescent="0.25">
      <c r="A90" s="159" t="s">
        <v>2487</v>
      </c>
      <c r="B90" s="159" t="s">
        <v>2488</v>
      </c>
    </row>
    <row r="91" spans="1:2" ht="14.25" customHeight="1" x14ac:dyDescent="0.25">
      <c r="A91" s="159" t="s">
        <v>2250</v>
      </c>
      <c r="B91" s="159" t="s">
        <v>2489</v>
      </c>
    </row>
    <row r="92" spans="1:2" ht="14.25" customHeight="1" x14ac:dyDescent="0.25">
      <c r="A92" s="159" t="s">
        <v>2245</v>
      </c>
      <c r="B92" s="159" t="s">
        <v>2490</v>
      </c>
    </row>
    <row r="93" spans="1:2" ht="14.25" customHeight="1" x14ac:dyDescent="0.25">
      <c r="A93" s="159" t="s">
        <v>2491</v>
      </c>
      <c r="B93" s="159" t="s">
        <v>2492</v>
      </c>
    </row>
    <row r="94" spans="1:2" ht="14.25" customHeight="1" x14ac:dyDescent="0.25">
      <c r="A94" s="159" t="s">
        <v>2493</v>
      </c>
      <c r="B94" s="159" t="s">
        <v>2494</v>
      </c>
    </row>
    <row r="95" spans="1:2" ht="14.25" customHeight="1" x14ac:dyDescent="0.25">
      <c r="A95" s="159" t="s">
        <v>2247</v>
      </c>
      <c r="B95" s="159" t="s">
        <v>2495</v>
      </c>
    </row>
    <row r="96" spans="1:2" ht="14.25" customHeight="1" x14ac:dyDescent="0.25">
      <c r="A96" s="159" t="s">
        <v>2496</v>
      </c>
      <c r="B96" s="159" t="s">
        <v>2497</v>
      </c>
    </row>
    <row r="97" spans="1:2" ht="14.25" customHeight="1" x14ac:dyDescent="0.25">
      <c r="A97" s="159" t="s">
        <v>2498</v>
      </c>
      <c r="B97" s="159" t="s">
        <v>2499</v>
      </c>
    </row>
    <row r="98" spans="1:2" ht="14.25" customHeight="1" x14ac:dyDescent="0.25">
      <c r="A98" s="159" t="s">
        <v>2500</v>
      </c>
      <c r="B98" s="159" t="s">
        <v>2501</v>
      </c>
    </row>
    <row r="99" spans="1:2" ht="14.25" customHeight="1" x14ac:dyDescent="0.25">
      <c r="A99" s="159" t="s">
        <v>2248</v>
      </c>
      <c r="B99" s="159" t="s">
        <v>2502</v>
      </c>
    </row>
    <row r="100" spans="1:2" ht="14.25" customHeight="1" x14ac:dyDescent="0.25">
      <c r="A100" s="159" t="s">
        <v>2503</v>
      </c>
      <c r="B100" s="159" t="s">
        <v>2504</v>
      </c>
    </row>
    <row r="101" spans="1:2" ht="14.25" customHeight="1" x14ac:dyDescent="0.25">
      <c r="A101" s="159" t="s">
        <v>2505</v>
      </c>
      <c r="B101" s="159" t="s">
        <v>2506</v>
      </c>
    </row>
    <row r="102" spans="1:2" ht="14.25" customHeight="1" x14ac:dyDescent="0.25">
      <c r="A102" s="159" t="s">
        <v>2507</v>
      </c>
      <c r="B102" s="159" t="s">
        <v>2508</v>
      </c>
    </row>
    <row r="103" spans="1:2" ht="14.25" customHeight="1" x14ac:dyDescent="0.25">
      <c r="A103" s="159" t="s">
        <v>2243</v>
      </c>
      <c r="B103" s="159" t="s">
        <v>2509</v>
      </c>
    </row>
    <row r="104" spans="1:2" ht="14.25" customHeight="1" x14ac:dyDescent="0.25">
      <c r="A104" s="159" t="s">
        <v>2510</v>
      </c>
      <c r="B104" s="159" t="s">
        <v>2511</v>
      </c>
    </row>
    <row r="105" spans="1:2" ht="14.25" customHeight="1" x14ac:dyDescent="0.25">
      <c r="A105" s="159" t="s">
        <v>2512</v>
      </c>
      <c r="B105" s="159" t="s">
        <v>2513</v>
      </c>
    </row>
    <row r="106" spans="1:2" ht="14.25" customHeight="1" x14ac:dyDescent="0.25">
      <c r="A106" s="159" t="s">
        <v>2514</v>
      </c>
      <c r="B106" s="159" t="s">
        <v>2515</v>
      </c>
    </row>
    <row r="107" spans="1:2" ht="14.25" customHeight="1" x14ac:dyDescent="0.25">
      <c r="A107" s="159" t="s">
        <v>2516</v>
      </c>
      <c r="B107" s="159" t="s">
        <v>2517</v>
      </c>
    </row>
    <row r="108" spans="1:2" ht="14.25" customHeight="1" x14ac:dyDescent="0.25">
      <c r="A108" s="159" t="s">
        <v>2518</v>
      </c>
      <c r="B108" s="159" t="s">
        <v>2519</v>
      </c>
    </row>
    <row r="109" spans="1:2" ht="14.25" customHeight="1" x14ac:dyDescent="0.25">
      <c r="A109" s="159" t="s">
        <v>2520</v>
      </c>
      <c r="B109" s="159" t="s">
        <v>2521</v>
      </c>
    </row>
    <row r="110" spans="1:2" ht="14.25" customHeight="1" x14ac:dyDescent="0.25">
      <c r="A110" s="159" t="s">
        <v>2522</v>
      </c>
      <c r="B110" s="159" t="s">
        <v>2523</v>
      </c>
    </row>
    <row r="111" spans="1:2" ht="14.25" customHeight="1" x14ac:dyDescent="0.25">
      <c r="A111" s="159" t="s">
        <v>2524</v>
      </c>
      <c r="B111" s="159" t="s">
        <v>2525</v>
      </c>
    </row>
    <row r="112" spans="1:2" ht="14.25" customHeight="1" x14ac:dyDescent="0.25">
      <c r="A112" s="159" t="s">
        <v>2526</v>
      </c>
      <c r="B112" s="159" t="s">
        <v>2527</v>
      </c>
    </row>
    <row r="113" spans="1:2" ht="14.25" customHeight="1" x14ac:dyDescent="0.25">
      <c r="A113" s="159" t="s">
        <v>2528</v>
      </c>
      <c r="B113" s="159" t="s">
        <v>2529</v>
      </c>
    </row>
    <row r="114" spans="1:2" ht="14.25" customHeight="1" x14ac:dyDescent="0.25">
      <c r="A114" s="159" t="s">
        <v>2530</v>
      </c>
      <c r="B114" s="159" t="s">
        <v>2531</v>
      </c>
    </row>
    <row r="115" spans="1:2" ht="14.25" customHeight="1" x14ac:dyDescent="0.25">
      <c r="A115" s="159" t="s">
        <v>2532</v>
      </c>
      <c r="B115" s="159" t="s">
        <v>2533</v>
      </c>
    </row>
    <row r="116" spans="1:2" ht="14.25" customHeight="1" x14ac:dyDescent="0.25">
      <c r="A116" s="159" t="s">
        <v>2534</v>
      </c>
      <c r="B116" s="159" t="s">
        <v>2535</v>
      </c>
    </row>
    <row r="117" spans="1:2" ht="14.25" customHeight="1" x14ac:dyDescent="0.25">
      <c r="A117" s="159" t="s">
        <v>2536</v>
      </c>
      <c r="B117" s="159" t="s">
        <v>2537</v>
      </c>
    </row>
    <row r="118" spans="1:2" ht="14.25" customHeight="1" x14ac:dyDescent="0.25">
      <c r="A118" s="159" t="s">
        <v>2538</v>
      </c>
      <c r="B118" s="159" t="s">
        <v>2539</v>
      </c>
    </row>
    <row r="119" spans="1:2" ht="14.25" customHeight="1" x14ac:dyDescent="0.25">
      <c r="A119" s="159" t="s">
        <v>2540</v>
      </c>
      <c r="B119" s="159" t="s">
        <v>2541</v>
      </c>
    </row>
    <row r="120" spans="1:2" ht="14.25" customHeight="1" x14ac:dyDescent="0.25">
      <c r="A120" s="159" t="s">
        <v>2542</v>
      </c>
      <c r="B120" s="159" t="s">
        <v>2543</v>
      </c>
    </row>
    <row r="121" spans="1:2" ht="14.25" customHeight="1" x14ac:dyDescent="0.25">
      <c r="A121" s="159" t="s">
        <v>2544</v>
      </c>
      <c r="B121" s="159" t="s">
        <v>2545</v>
      </c>
    </row>
    <row r="122" spans="1:2" ht="14.25" customHeight="1" x14ac:dyDescent="0.25">
      <c r="A122" s="159" t="s">
        <v>2546</v>
      </c>
      <c r="B122" s="159" t="s">
        <v>2547</v>
      </c>
    </row>
    <row r="123" spans="1:2" ht="14.25" customHeight="1" x14ac:dyDescent="0.25">
      <c r="A123" s="159" t="s">
        <v>2548</v>
      </c>
      <c r="B123" s="159" t="s">
        <v>2549</v>
      </c>
    </row>
    <row r="124" spans="1:2" ht="14.25" customHeight="1" x14ac:dyDescent="0.25">
      <c r="A124" s="159" t="s">
        <v>2550</v>
      </c>
      <c r="B124" s="159" t="s">
        <v>2551</v>
      </c>
    </row>
    <row r="125" spans="1:2" ht="14.25" customHeight="1" x14ac:dyDescent="0.25">
      <c r="A125" s="159" t="s">
        <v>2552</v>
      </c>
      <c r="B125" s="159" t="s">
        <v>2553</v>
      </c>
    </row>
    <row r="126" spans="1:2" ht="14.25" customHeight="1" x14ac:dyDescent="0.25">
      <c r="A126" s="159" t="s">
        <v>2554</v>
      </c>
      <c r="B126" s="159" t="s">
        <v>2555</v>
      </c>
    </row>
    <row r="127" spans="1:2" ht="14.25" customHeight="1" x14ac:dyDescent="0.25">
      <c r="A127" s="159" t="s">
        <v>2556</v>
      </c>
      <c r="B127" s="159" t="s">
        <v>2557</v>
      </c>
    </row>
    <row r="128" spans="1:2" ht="14.25" customHeight="1" x14ac:dyDescent="0.25">
      <c r="A128" s="159" t="s">
        <v>2558</v>
      </c>
      <c r="B128" s="159" t="s">
        <v>2559</v>
      </c>
    </row>
    <row r="129" spans="1:2" ht="14.25" customHeight="1" x14ac:dyDescent="0.25">
      <c r="A129" s="159" t="s">
        <v>2560</v>
      </c>
      <c r="B129" s="159" t="s">
        <v>2561</v>
      </c>
    </row>
    <row r="130" spans="1:2" ht="14.25" customHeight="1" x14ac:dyDescent="0.25">
      <c r="A130" s="159" t="s">
        <v>2562</v>
      </c>
      <c r="B130" s="159" t="s">
        <v>2563</v>
      </c>
    </row>
    <row r="131" spans="1:2" ht="14.25" customHeight="1" x14ac:dyDescent="0.25">
      <c r="A131" s="159" t="s">
        <v>2564</v>
      </c>
      <c r="B131" s="159" t="s">
        <v>2565</v>
      </c>
    </row>
    <row r="132" spans="1:2" ht="14.25" customHeight="1" x14ac:dyDescent="0.25">
      <c r="A132" s="159" t="s">
        <v>2566</v>
      </c>
      <c r="B132" s="159" t="s">
        <v>2567</v>
      </c>
    </row>
    <row r="133" spans="1:2" ht="14.25" customHeight="1" x14ac:dyDescent="0.25">
      <c r="A133" s="159" t="s">
        <v>2568</v>
      </c>
      <c r="B133" s="159" t="s">
        <v>2569</v>
      </c>
    </row>
    <row r="134" spans="1:2" ht="14.25" customHeight="1" x14ac:dyDescent="0.25">
      <c r="A134" s="159" t="s">
        <v>2570</v>
      </c>
      <c r="B134" s="159" t="s">
        <v>2571</v>
      </c>
    </row>
    <row r="135" spans="1:2" ht="14.25" customHeight="1" x14ac:dyDescent="0.25">
      <c r="A135" s="159" t="s">
        <v>2572</v>
      </c>
      <c r="B135" s="159" t="s">
        <v>2573</v>
      </c>
    </row>
    <row r="136" spans="1:2" ht="14.25" customHeight="1" x14ac:dyDescent="0.25">
      <c r="A136" s="159" t="s">
        <v>2574</v>
      </c>
      <c r="B136" s="159" t="s">
        <v>2575</v>
      </c>
    </row>
    <row r="137" spans="1:2" ht="14.25" customHeight="1" x14ac:dyDescent="0.25">
      <c r="A137" s="159" t="s">
        <v>2576</v>
      </c>
      <c r="B137" s="159" t="s">
        <v>2577</v>
      </c>
    </row>
    <row r="138" spans="1:2" ht="14.25" customHeight="1" x14ac:dyDescent="0.25">
      <c r="A138" s="159" t="s">
        <v>2578</v>
      </c>
      <c r="B138" s="159" t="s">
        <v>2579</v>
      </c>
    </row>
    <row r="139" spans="1:2" ht="14.25" customHeight="1" x14ac:dyDescent="0.25">
      <c r="A139" s="159" t="s">
        <v>2580</v>
      </c>
      <c r="B139" s="159" t="s">
        <v>2581</v>
      </c>
    </row>
    <row r="140" spans="1:2" ht="14.25" customHeight="1" x14ac:dyDescent="0.25">
      <c r="A140" s="159" t="s">
        <v>2582</v>
      </c>
      <c r="B140" s="159" t="s">
        <v>2583</v>
      </c>
    </row>
    <row r="141" spans="1:2" ht="14.25" customHeight="1" x14ac:dyDescent="0.25">
      <c r="A141" s="159" t="s">
        <v>2584</v>
      </c>
      <c r="B141" s="159" t="s">
        <v>2585</v>
      </c>
    </row>
    <row r="142" spans="1:2" ht="14.25" customHeight="1" x14ac:dyDescent="0.25">
      <c r="A142" s="159" t="s">
        <v>2586</v>
      </c>
      <c r="B142" s="159" t="s">
        <v>2587</v>
      </c>
    </row>
    <row r="143" spans="1:2" ht="14.25" customHeight="1" x14ac:dyDescent="0.25">
      <c r="A143" s="159" t="s">
        <v>2588</v>
      </c>
      <c r="B143" s="159" t="s">
        <v>2589</v>
      </c>
    </row>
    <row r="144" spans="1:2" ht="14.25" customHeight="1" x14ac:dyDescent="0.25">
      <c r="A144" s="159" t="s">
        <v>2590</v>
      </c>
      <c r="B144" s="159" t="s">
        <v>2591</v>
      </c>
    </row>
    <row r="145" spans="1:2" ht="14.25" customHeight="1" x14ac:dyDescent="0.25">
      <c r="A145" s="159" t="s">
        <v>2592</v>
      </c>
      <c r="B145" s="159" t="s">
        <v>2593</v>
      </c>
    </row>
    <row r="146" spans="1:2" ht="14.25" customHeight="1" x14ac:dyDescent="0.25">
      <c r="A146" s="159" t="s">
        <v>2594</v>
      </c>
      <c r="B146" s="159" t="s">
        <v>2595</v>
      </c>
    </row>
    <row r="147" spans="1:2" ht="14.25" customHeight="1" x14ac:dyDescent="0.25">
      <c r="A147" s="159" t="s">
        <v>2596</v>
      </c>
      <c r="B147" s="159" t="s">
        <v>2597</v>
      </c>
    </row>
    <row r="148" spans="1:2" ht="14.25" customHeight="1" x14ac:dyDescent="0.25">
      <c r="A148" s="159" t="s">
        <v>2598</v>
      </c>
      <c r="B148" s="159" t="s">
        <v>2599</v>
      </c>
    </row>
    <row r="149" spans="1:2" ht="14.25" customHeight="1" x14ac:dyDescent="0.25">
      <c r="A149" s="159" t="s">
        <v>2600</v>
      </c>
      <c r="B149" s="159" t="s">
        <v>2601</v>
      </c>
    </row>
    <row r="150" spans="1:2" ht="14.25" customHeight="1" x14ac:dyDescent="0.25">
      <c r="A150" s="159" t="s">
        <v>2602</v>
      </c>
      <c r="B150" s="159" t="s">
        <v>2603</v>
      </c>
    </row>
    <row r="151" spans="1:2" ht="14.25" customHeight="1" x14ac:dyDescent="0.25">
      <c r="A151" s="159" t="s">
        <v>2604</v>
      </c>
      <c r="B151" s="159" t="s">
        <v>2605</v>
      </c>
    </row>
    <row r="152" spans="1:2" ht="14.25" customHeight="1" x14ac:dyDescent="0.25">
      <c r="A152" s="159" t="s">
        <v>2606</v>
      </c>
      <c r="B152" s="159" t="s">
        <v>2607</v>
      </c>
    </row>
    <row r="153" spans="1:2" ht="14.25" customHeight="1" x14ac:dyDescent="0.25">
      <c r="A153" s="159" t="s">
        <v>2608</v>
      </c>
      <c r="B153" s="159" t="s">
        <v>2609</v>
      </c>
    </row>
    <row r="154" spans="1:2" ht="14.25" customHeight="1" x14ac:dyDescent="0.25">
      <c r="A154" s="159" t="s">
        <v>2610</v>
      </c>
      <c r="B154" s="159" t="s">
        <v>2611</v>
      </c>
    </row>
    <row r="155" spans="1:2" ht="14.25" customHeight="1" x14ac:dyDescent="0.25">
      <c r="A155" s="159" t="s">
        <v>2612</v>
      </c>
      <c r="B155" s="159" t="s">
        <v>2613</v>
      </c>
    </row>
    <row r="156" spans="1:2" ht="14.25" customHeight="1" x14ac:dyDescent="0.25">
      <c r="A156" s="159" t="s">
        <v>2614</v>
      </c>
      <c r="B156" s="159" t="s">
        <v>2615</v>
      </c>
    </row>
    <row r="157" spans="1:2" ht="14.25" customHeight="1" x14ac:dyDescent="0.25">
      <c r="A157" s="159" t="s">
        <v>2616</v>
      </c>
      <c r="B157" s="159" t="s">
        <v>2617</v>
      </c>
    </row>
    <row r="158" spans="1:2" ht="14.25" customHeight="1" x14ac:dyDescent="0.25">
      <c r="A158" s="159" t="s">
        <v>2618</v>
      </c>
      <c r="B158" s="159" t="s">
        <v>2619</v>
      </c>
    </row>
    <row r="159" spans="1:2" ht="14.25" customHeight="1" x14ac:dyDescent="0.25">
      <c r="A159" s="159" t="s">
        <v>2620</v>
      </c>
      <c r="B159" s="159" t="s">
        <v>2621</v>
      </c>
    </row>
    <row r="160" spans="1:2" ht="14.25" customHeight="1" x14ac:dyDescent="0.25">
      <c r="A160" s="159" t="s">
        <v>2622</v>
      </c>
      <c r="B160" s="159" t="s">
        <v>2623</v>
      </c>
    </row>
    <row r="161" spans="1:2" ht="14.25" customHeight="1" x14ac:dyDescent="0.25">
      <c r="A161" s="159" t="s">
        <v>2624</v>
      </c>
      <c r="B161" s="159" t="s">
        <v>2625</v>
      </c>
    </row>
    <row r="162" spans="1:2" ht="14.25" customHeight="1" x14ac:dyDescent="0.25">
      <c r="A162" s="159" t="s">
        <v>2626</v>
      </c>
      <c r="B162" s="159" t="s">
        <v>2627</v>
      </c>
    </row>
    <row r="163" spans="1:2" ht="14.25" customHeight="1" x14ac:dyDescent="0.25">
      <c r="A163" s="159" t="s">
        <v>2628</v>
      </c>
      <c r="B163" s="159" t="s">
        <v>2629</v>
      </c>
    </row>
    <row r="164" spans="1:2" ht="14.25" customHeight="1" x14ac:dyDescent="0.25">
      <c r="A164" s="159" t="s">
        <v>2630</v>
      </c>
      <c r="B164" s="159" t="s">
        <v>2631</v>
      </c>
    </row>
    <row r="165" spans="1:2" ht="14.25" customHeight="1" x14ac:dyDescent="0.25">
      <c r="A165" s="159" t="s">
        <v>2632</v>
      </c>
      <c r="B165" s="159" t="s">
        <v>2633</v>
      </c>
    </row>
    <row r="166" spans="1:2" ht="14.25" customHeight="1" x14ac:dyDescent="0.25">
      <c r="A166" s="159" t="s">
        <v>2634</v>
      </c>
      <c r="B166" s="159" t="s">
        <v>2635</v>
      </c>
    </row>
    <row r="167" spans="1:2" ht="14.25" customHeight="1" x14ac:dyDescent="0.25">
      <c r="A167" s="159" t="s">
        <v>2636</v>
      </c>
      <c r="B167" s="159" t="s">
        <v>2637</v>
      </c>
    </row>
    <row r="168" spans="1:2" ht="14.25" customHeight="1" x14ac:dyDescent="0.25">
      <c r="A168" s="159" t="s">
        <v>2638</v>
      </c>
      <c r="B168" s="159" t="s">
        <v>2639</v>
      </c>
    </row>
    <row r="169" spans="1:2" ht="14.25" customHeight="1" x14ac:dyDescent="0.25">
      <c r="A169" s="159" t="s">
        <v>2640</v>
      </c>
      <c r="B169" s="159" t="s">
        <v>2641</v>
      </c>
    </row>
    <row r="170" spans="1:2" ht="14.25" customHeight="1" x14ac:dyDescent="0.25">
      <c r="A170" s="159" t="s">
        <v>2642</v>
      </c>
      <c r="B170" s="159" t="s">
        <v>2643</v>
      </c>
    </row>
    <row r="171" spans="1:2" ht="14.25" customHeight="1" x14ac:dyDescent="0.25">
      <c r="A171" s="159" t="s">
        <v>2644</v>
      </c>
      <c r="B171" s="159" t="s">
        <v>2645</v>
      </c>
    </row>
    <row r="172" spans="1:2" ht="14.25" customHeight="1" x14ac:dyDescent="0.25">
      <c r="A172" s="159" t="s">
        <v>2646</v>
      </c>
      <c r="B172" s="159" t="s">
        <v>2647</v>
      </c>
    </row>
    <row r="173" spans="1:2" ht="14.25" customHeight="1" x14ac:dyDescent="0.25">
      <c r="A173" s="159" t="s">
        <v>2648</v>
      </c>
      <c r="B173" s="159" t="s">
        <v>2649</v>
      </c>
    </row>
    <row r="174" spans="1:2" ht="14.25" customHeight="1" x14ac:dyDescent="0.25">
      <c r="A174" s="159" t="s">
        <v>2650</v>
      </c>
      <c r="B174" s="159" t="s">
        <v>2651</v>
      </c>
    </row>
    <row r="175" spans="1:2" ht="14.25" customHeight="1" x14ac:dyDescent="0.25">
      <c r="A175" s="159" t="s">
        <v>2652</v>
      </c>
      <c r="B175" s="159" t="s">
        <v>2653</v>
      </c>
    </row>
    <row r="176" spans="1:2" ht="14.25" customHeight="1" x14ac:dyDescent="0.25">
      <c r="A176" s="159" t="s">
        <v>2654</v>
      </c>
      <c r="B176" s="159" t="s">
        <v>2655</v>
      </c>
    </row>
    <row r="177" spans="1:2" ht="14.25" customHeight="1" x14ac:dyDescent="0.25">
      <c r="A177" s="159" t="s">
        <v>2656</v>
      </c>
      <c r="B177" s="159" t="s">
        <v>2657</v>
      </c>
    </row>
    <row r="178" spans="1:2" ht="14.25" customHeight="1" x14ac:dyDescent="0.25">
      <c r="A178" s="159" t="s">
        <v>2658</v>
      </c>
      <c r="B178" s="159" t="s">
        <v>2659</v>
      </c>
    </row>
    <row r="179" spans="1:2" ht="14.25" customHeight="1" x14ac:dyDescent="0.25">
      <c r="A179" s="159" t="s">
        <v>2660</v>
      </c>
      <c r="B179" s="159" t="s">
        <v>2661</v>
      </c>
    </row>
    <row r="180" spans="1:2" ht="14.25" customHeight="1" x14ac:dyDescent="0.25">
      <c r="A180" s="159" t="s">
        <v>2662</v>
      </c>
      <c r="B180" s="159" t="s">
        <v>2663</v>
      </c>
    </row>
    <row r="181" spans="1:2" ht="14.25" customHeight="1" x14ac:dyDescent="0.25">
      <c r="A181" s="159" t="s">
        <v>2664</v>
      </c>
      <c r="B181" s="159" t="s">
        <v>2665</v>
      </c>
    </row>
    <row r="182" spans="1:2" ht="14.25" customHeight="1" x14ac:dyDescent="0.25">
      <c r="A182" s="159" t="s">
        <v>2666</v>
      </c>
      <c r="B182" s="159" t="s">
        <v>2667</v>
      </c>
    </row>
    <row r="183" spans="1:2" ht="14.25" customHeight="1" x14ac:dyDescent="0.25">
      <c r="A183" s="159" t="s">
        <v>2668</v>
      </c>
      <c r="B183" s="159" t="s">
        <v>2669</v>
      </c>
    </row>
    <row r="184" spans="1:2" ht="14.25" customHeight="1" x14ac:dyDescent="0.25">
      <c r="A184" s="159" t="s">
        <v>2670</v>
      </c>
      <c r="B184" s="159" t="s">
        <v>2671</v>
      </c>
    </row>
    <row r="185" spans="1:2" ht="14.25" customHeight="1" x14ac:dyDescent="0.25">
      <c r="A185" s="159" t="s">
        <v>2672</v>
      </c>
      <c r="B185" s="159" t="s">
        <v>2673</v>
      </c>
    </row>
    <row r="186" spans="1:2" ht="14.25" customHeight="1" x14ac:dyDescent="0.25">
      <c r="A186" s="159" t="s">
        <v>2674</v>
      </c>
      <c r="B186" s="159" t="s">
        <v>2675</v>
      </c>
    </row>
    <row r="187" spans="1:2" ht="14.25" customHeight="1" x14ac:dyDescent="0.25">
      <c r="A187" s="159" t="s">
        <v>2676</v>
      </c>
      <c r="B187" s="159" t="s">
        <v>2677</v>
      </c>
    </row>
    <row r="188" spans="1:2" ht="14.25" customHeight="1" x14ac:dyDescent="0.25">
      <c r="A188" s="159" t="s">
        <v>2678</v>
      </c>
      <c r="B188" s="159" t="s">
        <v>2679</v>
      </c>
    </row>
    <row r="189" spans="1:2" ht="14.25" customHeight="1" x14ac:dyDescent="0.25">
      <c r="A189" s="159" t="s">
        <v>2680</v>
      </c>
      <c r="B189" s="159" t="s">
        <v>2681</v>
      </c>
    </row>
    <row r="190" spans="1:2" ht="14.25" customHeight="1" x14ac:dyDescent="0.25">
      <c r="A190" s="159" t="s">
        <v>2682</v>
      </c>
      <c r="B190" s="159" t="s">
        <v>2683</v>
      </c>
    </row>
    <row r="191" spans="1:2" ht="14.25" customHeight="1" x14ac:dyDescent="0.25">
      <c r="A191" s="159" t="s">
        <v>2684</v>
      </c>
      <c r="B191" s="159" t="s">
        <v>2685</v>
      </c>
    </row>
    <row r="192" spans="1:2" ht="14.25" customHeight="1" x14ac:dyDescent="0.25">
      <c r="A192" s="159" t="s">
        <v>2686</v>
      </c>
      <c r="B192" s="159" t="s">
        <v>2687</v>
      </c>
    </row>
    <row r="193" spans="1:2" ht="14.25" customHeight="1" x14ac:dyDescent="0.25">
      <c r="A193" s="159" t="s">
        <v>2688</v>
      </c>
      <c r="B193" s="159" t="s">
        <v>2689</v>
      </c>
    </row>
    <row r="194" spans="1:2" ht="14.25" customHeight="1" x14ac:dyDescent="0.25">
      <c r="A194" s="159" t="s">
        <v>2690</v>
      </c>
      <c r="B194" s="159" t="s">
        <v>2691</v>
      </c>
    </row>
    <row r="195" spans="1:2" ht="14.25" customHeight="1" x14ac:dyDescent="0.25">
      <c r="A195" s="159" t="s">
        <v>2692</v>
      </c>
      <c r="B195" s="159" t="s">
        <v>2693</v>
      </c>
    </row>
    <row r="196" spans="1:2" ht="14.25" customHeight="1" x14ac:dyDescent="0.25">
      <c r="A196" s="159" t="s">
        <v>2694</v>
      </c>
      <c r="B196" s="159" t="s">
        <v>2695</v>
      </c>
    </row>
    <row r="197" spans="1:2" ht="14.25" customHeight="1" x14ac:dyDescent="0.25">
      <c r="A197" s="159" t="s">
        <v>2696</v>
      </c>
      <c r="B197" s="159" t="s">
        <v>2697</v>
      </c>
    </row>
    <row r="198" spans="1:2" ht="14.25" customHeight="1" x14ac:dyDescent="0.25">
      <c r="A198" s="159" t="s">
        <v>2698</v>
      </c>
      <c r="B198" s="159" t="s">
        <v>2699</v>
      </c>
    </row>
    <row r="199" spans="1:2" ht="14.25" customHeight="1" x14ac:dyDescent="0.25">
      <c r="A199" s="159" t="s">
        <v>2700</v>
      </c>
      <c r="B199" s="159" t="s">
        <v>2701</v>
      </c>
    </row>
    <row r="200" spans="1:2" ht="14.25" customHeight="1" x14ac:dyDescent="0.25">
      <c r="A200" s="159" t="s">
        <v>2702</v>
      </c>
      <c r="B200" s="159" t="s">
        <v>2703</v>
      </c>
    </row>
    <row r="201" spans="1:2" ht="14.25" customHeight="1" x14ac:dyDescent="0.25">
      <c r="A201" s="159" t="s">
        <v>2704</v>
      </c>
      <c r="B201" s="159" t="s">
        <v>2705</v>
      </c>
    </row>
    <row r="202" spans="1:2" ht="14.25" customHeight="1" x14ac:dyDescent="0.25">
      <c r="A202" s="159" t="s">
        <v>2706</v>
      </c>
      <c r="B202" s="159" t="s">
        <v>2707</v>
      </c>
    </row>
    <row r="203" spans="1:2" ht="14.25" customHeight="1" x14ac:dyDescent="0.25">
      <c r="A203" s="159" t="s">
        <v>2708</v>
      </c>
      <c r="B203" s="159" t="s">
        <v>2709</v>
      </c>
    </row>
    <row r="204" spans="1:2" ht="14.25" customHeight="1" x14ac:dyDescent="0.25">
      <c r="A204" s="159" t="s">
        <v>2710</v>
      </c>
      <c r="B204" s="159" t="s">
        <v>2711</v>
      </c>
    </row>
    <row r="205" spans="1:2" ht="14.25" customHeight="1" x14ac:dyDescent="0.25">
      <c r="A205" s="159" t="s">
        <v>2712</v>
      </c>
      <c r="B205" s="159" t="s">
        <v>2713</v>
      </c>
    </row>
    <row r="206" spans="1:2" ht="14.25" customHeight="1" x14ac:dyDescent="0.25">
      <c r="A206" s="159" t="s">
        <v>2714</v>
      </c>
      <c r="B206" s="159" t="s">
        <v>2715</v>
      </c>
    </row>
    <row r="207" spans="1:2" ht="14.25" customHeight="1" x14ac:dyDescent="0.25">
      <c r="A207" s="159" t="s">
        <v>2716</v>
      </c>
      <c r="B207" s="159" t="s">
        <v>2717</v>
      </c>
    </row>
    <row r="208" spans="1:2" ht="14.25" customHeight="1" x14ac:dyDescent="0.25">
      <c r="A208" s="159" t="s">
        <v>2718</v>
      </c>
      <c r="B208" s="159" t="s">
        <v>2719</v>
      </c>
    </row>
    <row r="209" spans="1:2" ht="14.25" customHeight="1" x14ac:dyDescent="0.25">
      <c r="A209" s="159" t="s">
        <v>2720</v>
      </c>
      <c r="B209" s="159" t="s">
        <v>2721</v>
      </c>
    </row>
    <row r="210" spans="1:2" ht="14.25" customHeight="1" x14ac:dyDescent="0.25">
      <c r="A210" s="159" t="s">
        <v>2722</v>
      </c>
      <c r="B210" s="159" t="s">
        <v>2723</v>
      </c>
    </row>
    <row r="211" spans="1:2" ht="14.25" customHeight="1" x14ac:dyDescent="0.25">
      <c r="A211" s="159" t="s">
        <v>2724</v>
      </c>
      <c r="B211" s="159" t="s">
        <v>2725</v>
      </c>
    </row>
    <row r="212" spans="1:2" ht="14.25" customHeight="1" x14ac:dyDescent="0.25">
      <c r="A212" s="159" t="s">
        <v>2726</v>
      </c>
      <c r="B212" s="159" t="s">
        <v>2727</v>
      </c>
    </row>
    <row r="213" spans="1:2" ht="14.25" customHeight="1" x14ac:dyDescent="0.25">
      <c r="A213" s="159" t="s">
        <v>2728</v>
      </c>
      <c r="B213" s="159" t="s">
        <v>2729</v>
      </c>
    </row>
    <row r="214" spans="1:2" ht="14.25" customHeight="1" x14ac:dyDescent="0.25">
      <c r="A214" s="159" t="s">
        <v>2730</v>
      </c>
      <c r="B214" s="159" t="s">
        <v>2731</v>
      </c>
    </row>
    <row r="215" spans="1:2" ht="14.25" customHeight="1" x14ac:dyDescent="0.25">
      <c r="A215" s="159" t="s">
        <v>2732</v>
      </c>
      <c r="B215" s="159" t="s">
        <v>2733</v>
      </c>
    </row>
    <row r="216" spans="1:2" ht="14.25" customHeight="1" x14ac:dyDescent="0.25">
      <c r="A216" s="159" t="s">
        <v>2734</v>
      </c>
      <c r="B216" s="159" t="s">
        <v>2735</v>
      </c>
    </row>
    <row r="217" spans="1:2" ht="14.25" customHeight="1" x14ac:dyDescent="0.25">
      <c r="A217" s="159" t="s">
        <v>2736</v>
      </c>
      <c r="B217" s="159" t="s">
        <v>2737</v>
      </c>
    </row>
    <row r="218" spans="1:2" ht="14.25" customHeight="1" x14ac:dyDescent="0.25">
      <c r="A218" s="159" t="s">
        <v>2738</v>
      </c>
      <c r="B218" s="159" t="s">
        <v>2739</v>
      </c>
    </row>
    <row r="219" spans="1:2" ht="14.25" customHeight="1" x14ac:dyDescent="0.25">
      <c r="A219" s="159" t="s">
        <v>2740</v>
      </c>
      <c r="B219" s="159" t="s">
        <v>2741</v>
      </c>
    </row>
    <row r="220" spans="1:2" ht="14.25" customHeight="1" x14ac:dyDescent="0.25">
      <c r="A220" s="159" t="s">
        <v>2742</v>
      </c>
      <c r="B220" s="159" t="s">
        <v>2743</v>
      </c>
    </row>
    <row r="221" spans="1:2" ht="14.25" customHeight="1" x14ac:dyDescent="0.25">
      <c r="A221" s="159" t="s">
        <v>2744</v>
      </c>
      <c r="B221" s="159" t="s">
        <v>2745</v>
      </c>
    </row>
    <row r="222" spans="1:2" ht="14.25" customHeight="1" x14ac:dyDescent="0.25">
      <c r="A222" s="159" t="s">
        <v>2746</v>
      </c>
      <c r="B222" s="159" t="s">
        <v>2747</v>
      </c>
    </row>
    <row r="223" spans="1:2" ht="14.25" customHeight="1" x14ac:dyDescent="0.25">
      <c r="A223" s="159" t="s">
        <v>2748</v>
      </c>
      <c r="B223" s="159" t="s">
        <v>2749</v>
      </c>
    </row>
    <row r="224" spans="1:2" ht="14.25" customHeight="1" x14ac:dyDescent="0.25">
      <c r="A224" s="159" t="s">
        <v>2750</v>
      </c>
      <c r="B224" s="159" t="s">
        <v>2751</v>
      </c>
    </row>
    <row r="225" spans="1:2" ht="14.25" customHeight="1" x14ac:dyDescent="0.25">
      <c r="A225" s="159" t="s">
        <v>2752</v>
      </c>
      <c r="B225" s="159" t="s">
        <v>2753</v>
      </c>
    </row>
    <row r="226" spans="1:2" ht="14.25" customHeight="1" x14ac:dyDescent="0.25">
      <c r="A226" s="159" t="s">
        <v>2754</v>
      </c>
      <c r="B226" s="159" t="s">
        <v>2755</v>
      </c>
    </row>
    <row r="227" spans="1:2" ht="14.25" customHeight="1" x14ac:dyDescent="0.25">
      <c r="A227" s="159" t="s">
        <v>2756</v>
      </c>
      <c r="B227" s="159" t="s">
        <v>2757</v>
      </c>
    </row>
    <row r="228" spans="1:2" ht="14.25" customHeight="1" x14ac:dyDescent="0.25">
      <c r="A228" s="159" t="s">
        <v>2758</v>
      </c>
      <c r="B228" s="159" t="s">
        <v>2759</v>
      </c>
    </row>
    <row r="229" spans="1:2" ht="14.25" customHeight="1" x14ac:dyDescent="0.25">
      <c r="A229" s="159" t="s">
        <v>2760</v>
      </c>
      <c r="B229" s="159" t="s">
        <v>2761</v>
      </c>
    </row>
    <row r="230" spans="1:2" ht="14.25" customHeight="1" x14ac:dyDescent="0.25">
      <c r="A230" s="159" t="s">
        <v>2762</v>
      </c>
      <c r="B230" s="159" t="s">
        <v>2763</v>
      </c>
    </row>
    <row r="231" spans="1:2" ht="14.25" customHeight="1" x14ac:dyDescent="0.25">
      <c r="A231" s="159" t="s">
        <v>2764</v>
      </c>
      <c r="B231" s="159" t="s">
        <v>2765</v>
      </c>
    </row>
    <row r="232" spans="1:2" ht="14.25" customHeight="1" x14ac:dyDescent="0.25">
      <c r="A232" s="159" t="s">
        <v>2766</v>
      </c>
      <c r="B232" s="159" t="s">
        <v>2767</v>
      </c>
    </row>
    <row r="233" spans="1:2" ht="14.25" customHeight="1" x14ac:dyDescent="0.25">
      <c r="A233" s="159" t="s">
        <v>2768</v>
      </c>
      <c r="B233" s="159" t="s">
        <v>2769</v>
      </c>
    </row>
    <row r="234" spans="1:2" ht="14.25" customHeight="1" x14ac:dyDescent="0.25">
      <c r="A234" s="159" t="s">
        <v>2770</v>
      </c>
      <c r="B234" s="159" t="s">
        <v>2771</v>
      </c>
    </row>
    <row r="235" spans="1:2" ht="14.25" customHeight="1" x14ac:dyDescent="0.25">
      <c r="A235" s="159" t="s">
        <v>2772</v>
      </c>
      <c r="B235" s="159" t="s">
        <v>2773</v>
      </c>
    </row>
    <row r="236" spans="1:2" ht="14.25" customHeight="1" x14ac:dyDescent="0.25">
      <c r="A236" s="159" t="s">
        <v>2774</v>
      </c>
      <c r="B236" s="159" t="s">
        <v>2775</v>
      </c>
    </row>
    <row r="237" spans="1:2" ht="14.25" customHeight="1" x14ac:dyDescent="0.25">
      <c r="A237" s="159" t="s">
        <v>2776</v>
      </c>
      <c r="B237" s="159" t="s">
        <v>2777</v>
      </c>
    </row>
    <row r="238" spans="1:2" ht="14.25" customHeight="1" x14ac:dyDescent="0.25">
      <c r="A238" s="159" t="s">
        <v>2778</v>
      </c>
      <c r="B238" s="159" t="s">
        <v>2779</v>
      </c>
    </row>
    <row r="239" spans="1:2" ht="14.25" customHeight="1" x14ac:dyDescent="0.25">
      <c r="A239" s="159" t="s">
        <v>2780</v>
      </c>
      <c r="B239" s="159" t="s">
        <v>2781</v>
      </c>
    </row>
    <row r="240" spans="1:2" ht="14.25" customHeight="1" x14ac:dyDescent="0.25">
      <c r="A240" s="159" t="s">
        <v>2782</v>
      </c>
      <c r="B240" s="159" t="s">
        <v>2783</v>
      </c>
    </row>
    <row r="241" spans="1:2" ht="14.25" customHeight="1" x14ac:dyDescent="0.25">
      <c r="A241" s="159" t="s">
        <v>2784</v>
      </c>
      <c r="B241" s="159" t="s">
        <v>2785</v>
      </c>
    </row>
    <row r="242" spans="1:2" ht="14.25" customHeight="1" x14ac:dyDescent="0.25">
      <c r="A242" s="159" t="s">
        <v>2786</v>
      </c>
      <c r="B242" s="159" t="s">
        <v>2787</v>
      </c>
    </row>
    <row r="243" spans="1:2" ht="14.25" customHeight="1" x14ac:dyDescent="0.25">
      <c r="A243" s="159" t="s">
        <v>2788</v>
      </c>
      <c r="B243" s="159" t="s">
        <v>2789</v>
      </c>
    </row>
    <row r="244" spans="1:2" ht="14.25" customHeight="1" x14ac:dyDescent="0.25">
      <c r="A244" s="159" t="s">
        <v>2790</v>
      </c>
      <c r="B244" s="159" t="s">
        <v>2791</v>
      </c>
    </row>
    <row r="245" spans="1:2" ht="14.25" customHeight="1" x14ac:dyDescent="0.25">
      <c r="A245" s="159" t="s">
        <v>2792</v>
      </c>
      <c r="B245" s="159" t="s">
        <v>2793</v>
      </c>
    </row>
    <row r="246" spans="1:2" ht="14.25" customHeight="1" x14ac:dyDescent="0.25">
      <c r="A246" s="159" t="s">
        <v>2794</v>
      </c>
      <c r="B246" s="159" t="s">
        <v>2795</v>
      </c>
    </row>
    <row r="247" spans="1:2" ht="14.25" customHeight="1" x14ac:dyDescent="0.25">
      <c r="A247" s="159" t="s">
        <v>2796</v>
      </c>
      <c r="B247" s="159" t="s">
        <v>2797</v>
      </c>
    </row>
    <row r="248" spans="1:2" ht="14.25" customHeight="1" x14ac:dyDescent="0.25">
      <c r="A248" s="159" t="s">
        <v>2798</v>
      </c>
      <c r="B248" s="159" t="s">
        <v>2799</v>
      </c>
    </row>
    <row r="249" spans="1:2" ht="14.25" customHeight="1" x14ac:dyDescent="0.25">
      <c r="A249" s="159" t="s">
        <v>2800</v>
      </c>
      <c r="B249" s="159" t="s">
        <v>2801</v>
      </c>
    </row>
    <row r="250" spans="1:2" ht="14.25" customHeight="1" x14ac:dyDescent="0.25">
      <c r="A250" s="159" t="s">
        <v>2802</v>
      </c>
      <c r="B250" s="159" t="s">
        <v>2803</v>
      </c>
    </row>
    <row r="251" spans="1:2" ht="14.25" customHeight="1" x14ac:dyDescent="0.25">
      <c r="A251" s="159" t="s">
        <v>4045</v>
      </c>
      <c r="B251" s="159" t="s">
        <v>2804</v>
      </c>
    </row>
    <row r="252" spans="1:2" ht="14.25" customHeight="1" x14ac:dyDescent="0.25">
      <c r="A252" s="159" t="s">
        <v>2805</v>
      </c>
      <c r="B252" s="159" t="s">
        <v>2806</v>
      </c>
    </row>
    <row r="253" spans="1:2" ht="14.25" customHeight="1" x14ac:dyDescent="0.25">
      <c r="A253" s="159" t="s">
        <v>2807</v>
      </c>
      <c r="B253" s="159" t="s">
        <v>2808</v>
      </c>
    </row>
    <row r="254" spans="1:2" ht="14.25" customHeight="1" x14ac:dyDescent="0.25">
      <c r="A254" s="159" t="s">
        <v>2809</v>
      </c>
      <c r="B254" s="159" t="s">
        <v>2810</v>
      </c>
    </row>
    <row r="255" spans="1:2" ht="14.25" customHeight="1" x14ac:dyDescent="0.25">
      <c r="A255" s="159" t="s">
        <v>2811</v>
      </c>
      <c r="B255" s="159" t="s">
        <v>2812</v>
      </c>
    </row>
    <row r="256" spans="1:2" ht="14.25" customHeight="1" x14ac:dyDescent="0.25">
      <c r="A256" s="159" t="s">
        <v>2813</v>
      </c>
      <c r="B256" s="159" t="s">
        <v>2814</v>
      </c>
    </row>
    <row r="257" spans="1:2" ht="14.25" customHeight="1" x14ac:dyDescent="0.25">
      <c r="A257" s="159" t="s">
        <v>2815</v>
      </c>
      <c r="B257" s="159" t="s">
        <v>2816</v>
      </c>
    </row>
    <row r="258" spans="1:2" ht="14.25" customHeight="1" x14ac:dyDescent="0.25">
      <c r="A258" s="159" t="s">
        <v>2817</v>
      </c>
      <c r="B258" s="159" t="s">
        <v>2818</v>
      </c>
    </row>
    <row r="259" spans="1:2" ht="14.25" customHeight="1" x14ac:dyDescent="0.25">
      <c r="A259" s="159" t="s">
        <v>2819</v>
      </c>
      <c r="B259" s="159" t="s">
        <v>2820</v>
      </c>
    </row>
    <row r="260" spans="1:2" ht="14.25" customHeight="1" x14ac:dyDescent="0.25">
      <c r="A260" s="159" t="s">
        <v>2821</v>
      </c>
      <c r="B260" s="159" t="s">
        <v>2822</v>
      </c>
    </row>
    <row r="261" spans="1:2" ht="14.25" customHeight="1" x14ac:dyDescent="0.25">
      <c r="A261" s="159" t="s">
        <v>2823</v>
      </c>
      <c r="B261" s="159" t="s">
        <v>2824</v>
      </c>
    </row>
    <row r="262" spans="1:2" ht="14.25" customHeight="1" x14ac:dyDescent="0.25">
      <c r="A262" s="159" t="s">
        <v>2825</v>
      </c>
      <c r="B262" s="159" t="s">
        <v>2826</v>
      </c>
    </row>
    <row r="263" spans="1:2" ht="14.25" customHeight="1" x14ac:dyDescent="0.25">
      <c r="A263" s="159" t="s">
        <v>2827</v>
      </c>
      <c r="B263" s="159" t="s">
        <v>2828</v>
      </c>
    </row>
    <row r="264" spans="1:2" ht="14.25" customHeight="1" x14ac:dyDescent="0.25">
      <c r="A264" s="159" t="s">
        <v>2829</v>
      </c>
      <c r="B264" s="159" t="s">
        <v>2830</v>
      </c>
    </row>
    <row r="265" spans="1:2" ht="14.25" customHeight="1" x14ac:dyDescent="0.25">
      <c r="A265" s="159" t="s">
        <v>2831</v>
      </c>
      <c r="B265" s="159" t="s">
        <v>2832</v>
      </c>
    </row>
    <row r="266" spans="1:2" ht="14.25" customHeight="1" x14ac:dyDescent="0.25">
      <c r="A266" s="159" t="s">
        <v>2833</v>
      </c>
      <c r="B266" s="159" t="s">
        <v>2834</v>
      </c>
    </row>
    <row r="267" spans="1:2" ht="14.25" customHeight="1" x14ac:dyDescent="0.25">
      <c r="A267" s="159" t="s">
        <v>2835</v>
      </c>
      <c r="B267" s="159" t="s">
        <v>2836</v>
      </c>
    </row>
    <row r="268" spans="1:2" ht="14.25" customHeight="1" x14ac:dyDescent="0.25">
      <c r="A268" s="159" t="s">
        <v>2837</v>
      </c>
      <c r="B268" s="159" t="s">
        <v>2838</v>
      </c>
    </row>
    <row r="269" spans="1:2" ht="14.25" customHeight="1" x14ac:dyDescent="0.25">
      <c r="A269" s="159" t="s">
        <v>2839</v>
      </c>
      <c r="B269" s="159" t="s">
        <v>2840</v>
      </c>
    </row>
    <row r="270" spans="1:2" ht="14.25" customHeight="1" x14ac:dyDescent="0.25">
      <c r="A270" s="159" t="s">
        <v>2841</v>
      </c>
      <c r="B270" s="159" t="s">
        <v>2842</v>
      </c>
    </row>
    <row r="271" spans="1:2" ht="14.25" customHeight="1" x14ac:dyDescent="0.25">
      <c r="A271" s="159" t="s">
        <v>2843</v>
      </c>
      <c r="B271" s="159" t="s">
        <v>2844</v>
      </c>
    </row>
    <row r="272" spans="1:2" ht="14.25" customHeight="1" x14ac:dyDescent="0.25">
      <c r="A272" s="159" t="s">
        <v>2845</v>
      </c>
      <c r="B272" s="159" t="s">
        <v>2846</v>
      </c>
    </row>
    <row r="273" spans="1:2" ht="14.25" customHeight="1" x14ac:dyDescent="0.25">
      <c r="A273" s="159" t="s">
        <v>2847</v>
      </c>
      <c r="B273" s="159" t="s">
        <v>2848</v>
      </c>
    </row>
    <row r="274" spans="1:2" ht="14.25" customHeight="1" x14ac:dyDescent="0.25">
      <c r="A274" s="159" t="s">
        <v>2849</v>
      </c>
      <c r="B274" s="159" t="s">
        <v>2850</v>
      </c>
    </row>
    <row r="275" spans="1:2" ht="14.25" customHeight="1" x14ac:dyDescent="0.25">
      <c r="A275" s="159" t="s">
        <v>2851</v>
      </c>
      <c r="B275" s="159" t="s">
        <v>2852</v>
      </c>
    </row>
    <row r="276" spans="1:2" ht="14.25" customHeight="1" x14ac:dyDescent="0.25">
      <c r="A276" s="159" t="s">
        <v>2853</v>
      </c>
      <c r="B276" s="159" t="s">
        <v>2854</v>
      </c>
    </row>
    <row r="277" spans="1:2" ht="14.25" customHeight="1" x14ac:dyDescent="0.25">
      <c r="A277" s="159" t="s">
        <v>2855</v>
      </c>
      <c r="B277" s="159" t="s">
        <v>2856</v>
      </c>
    </row>
    <row r="278" spans="1:2" ht="14.25" customHeight="1" x14ac:dyDescent="0.25">
      <c r="A278" s="159" t="s">
        <v>2857</v>
      </c>
      <c r="B278" s="159" t="s">
        <v>2858</v>
      </c>
    </row>
    <row r="279" spans="1:2" ht="14.25" customHeight="1" x14ac:dyDescent="0.25">
      <c r="A279" s="159" t="s">
        <v>2859</v>
      </c>
      <c r="B279" s="159" t="s">
        <v>2860</v>
      </c>
    </row>
    <row r="280" spans="1:2" ht="14.25" customHeight="1" x14ac:dyDescent="0.25">
      <c r="A280" s="159" t="s">
        <v>2861</v>
      </c>
      <c r="B280" s="159" t="s">
        <v>2862</v>
      </c>
    </row>
    <row r="281" spans="1:2" ht="14.25" customHeight="1" x14ac:dyDescent="0.25">
      <c r="A281" s="159" t="s">
        <v>2863</v>
      </c>
      <c r="B281" s="159" t="s">
        <v>2864</v>
      </c>
    </row>
    <row r="282" spans="1:2" ht="14.25" customHeight="1" x14ac:dyDescent="0.25">
      <c r="A282" s="159" t="s">
        <v>2865</v>
      </c>
      <c r="B282" s="159" t="s">
        <v>2866</v>
      </c>
    </row>
    <row r="283" spans="1:2" ht="14.25" customHeight="1" x14ac:dyDescent="0.25">
      <c r="A283" s="159" t="s">
        <v>2867</v>
      </c>
      <c r="B283" s="159" t="s">
        <v>2868</v>
      </c>
    </row>
    <row r="284" spans="1:2" ht="14.25" customHeight="1" x14ac:dyDescent="0.25">
      <c r="A284" s="159" t="s">
        <v>2869</v>
      </c>
      <c r="B284" s="159" t="s">
        <v>2870</v>
      </c>
    </row>
    <row r="285" spans="1:2" ht="14.25" customHeight="1" x14ac:dyDescent="0.25">
      <c r="A285" s="159" t="s">
        <v>2871</v>
      </c>
      <c r="B285" s="159" t="s">
        <v>2872</v>
      </c>
    </row>
    <row r="286" spans="1:2" ht="14.25" customHeight="1" x14ac:dyDescent="0.25">
      <c r="A286" s="159" t="s">
        <v>2873</v>
      </c>
      <c r="B286" s="159" t="s">
        <v>2874</v>
      </c>
    </row>
    <row r="287" spans="1:2" ht="14.25" customHeight="1" x14ac:dyDescent="0.25">
      <c r="A287" s="159" t="s">
        <v>2875</v>
      </c>
      <c r="B287" s="159" t="s">
        <v>2876</v>
      </c>
    </row>
    <row r="288" spans="1:2" ht="14.25" customHeight="1" x14ac:dyDescent="0.25">
      <c r="A288" s="159" t="s">
        <v>2877</v>
      </c>
      <c r="B288" s="159" t="s">
        <v>2878</v>
      </c>
    </row>
    <row r="289" spans="1:2" ht="14.25" customHeight="1" x14ac:dyDescent="0.25">
      <c r="A289" s="159" t="s">
        <v>2879</v>
      </c>
      <c r="B289" s="159" t="s">
        <v>2880</v>
      </c>
    </row>
    <row r="290" spans="1:2" ht="14.25" customHeight="1" x14ac:dyDescent="0.25">
      <c r="A290" s="159" t="s">
        <v>2881</v>
      </c>
      <c r="B290" s="159" t="s">
        <v>2882</v>
      </c>
    </row>
    <row r="291" spans="1:2" ht="14.25" customHeight="1" x14ac:dyDescent="0.25">
      <c r="A291" s="159" t="s">
        <v>2883</v>
      </c>
      <c r="B291" s="159" t="s">
        <v>2884</v>
      </c>
    </row>
    <row r="292" spans="1:2" ht="14.25" customHeight="1" x14ac:dyDescent="0.25">
      <c r="A292" s="159" t="s">
        <v>2885</v>
      </c>
      <c r="B292" s="159" t="s">
        <v>2886</v>
      </c>
    </row>
    <row r="293" spans="1:2" ht="14.25" customHeight="1" x14ac:dyDescent="0.25">
      <c r="A293" s="159" t="s">
        <v>2887</v>
      </c>
      <c r="B293" s="159" t="s">
        <v>2888</v>
      </c>
    </row>
    <row r="294" spans="1:2" ht="14.25" customHeight="1" x14ac:dyDescent="0.25">
      <c r="A294" s="159" t="s">
        <v>2889</v>
      </c>
      <c r="B294" s="159" t="s">
        <v>2890</v>
      </c>
    </row>
    <row r="295" spans="1:2" ht="14.25" customHeight="1" x14ac:dyDescent="0.25">
      <c r="A295" s="159" t="s">
        <v>2891</v>
      </c>
      <c r="B295" s="159" t="s">
        <v>2892</v>
      </c>
    </row>
    <row r="296" spans="1:2" ht="14.25" customHeight="1" x14ac:dyDescent="0.25">
      <c r="A296" s="159" t="s">
        <v>2893</v>
      </c>
      <c r="B296" s="159" t="s">
        <v>2894</v>
      </c>
    </row>
    <row r="297" spans="1:2" ht="14.25" customHeight="1" x14ac:dyDescent="0.25">
      <c r="A297" s="159" t="s">
        <v>2895</v>
      </c>
      <c r="B297" s="159" t="s">
        <v>2896</v>
      </c>
    </row>
    <row r="298" spans="1:2" ht="14.25" customHeight="1" x14ac:dyDescent="0.25">
      <c r="A298" s="159" t="s">
        <v>2897</v>
      </c>
      <c r="B298" s="159" t="s">
        <v>2898</v>
      </c>
    </row>
    <row r="299" spans="1:2" ht="14.25" customHeight="1" x14ac:dyDescent="0.25">
      <c r="A299" s="159" t="s">
        <v>2899</v>
      </c>
      <c r="B299" s="159" t="s">
        <v>2900</v>
      </c>
    </row>
    <row r="300" spans="1:2" ht="14.25" customHeight="1" x14ac:dyDescent="0.25">
      <c r="A300" s="159" t="s">
        <v>2901</v>
      </c>
      <c r="B300" s="159" t="s">
        <v>2902</v>
      </c>
    </row>
    <row r="301" spans="1:2" ht="14.25" customHeight="1" x14ac:dyDescent="0.25">
      <c r="A301" s="159" t="s">
        <v>2903</v>
      </c>
      <c r="B301" s="159" t="s">
        <v>2904</v>
      </c>
    </row>
    <row r="302" spans="1:2" ht="14.25" customHeight="1" x14ac:dyDescent="0.25">
      <c r="A302" s="159" t="s">
        <v>2905</v>
      </c>
      <c r="B302" s="159" t="s">
        <v>2906</v>
      </c>
    </row>
    <row r="303" spans="1:2" ht="14.25" customHeight="1" x14ac:dyDescent="0.25">
      <c r="A303" s="159" t="s">
        <v>2907</v>
      </c>
      <c r="B303" s="159" t="s">
        <v>2908</v>
      </c>
    </row>
    <row r="304" spans="1:2" ht="14.25" customHeight="1" x14ac:dyDescent="0.25">
      <c r="A304" s="159" t="s">
        <v>2909</v>
      </c>
      <c r="B304" s="159" t="s">
        <v>2910</v>
      </c>
    </row>
    <row r="305" spans="1:2" ht="14.25" customHeight="1" x14ac:dyDescent="0.25">
      <c r="A305" s="159" t="s">
        <v>2911</v>
      </c>
      <c r="B305" s="159" t="s">
        <v>2912</v>
      </c>
    </row>
    <row r="306" spans="1:2" ht="14.25" customHeight="1" x14ac:dyDescent="0.25">
      <c r="A306" s="159" t="s">
        <v>2913</v>
      </c>
      <c r="B306" s="159" t="s">
        <v>2914</v>
      </c>
    </row>
    <row r="307" spans="1:2" ht="14.25" customHeight="1" x14ac:dyDescent="0.25">
      <c r="A307" s="159" t="s">
        <v>2915</v>
      </c>
      <c r="B307" s="159" t="s">
        <v>2916</v>
      </c>
    </row>
    <row r="308" spans="1:2" ht="14.25" customHeight="1" x14ac:dyDescent="0.25">
      <c r="A308" s="159" t="s">
        <v>2917</v>
      </c>
      <c r="B308" s="159" t="s">
        <v>2918</v>
      </c>
    </row>
    <row r="309" spans="1:2" ht="14.25" customHeight="1" x14ac:dyDescent="0.25">
      <c r="A309" s="159" t="s">
        <v>2919</v>
      </c>
      <c r="B309" s="159" t="s">
        <v>2920</v>
      </c>
    </row>
    <row r="310" spans="1:2" ht="14.25" customHeight="1" x14ac:dyDescent="0.25">
      <c r="A310" s="159" t="s">
        <v>2921</v>
      </c>
      <c r="B310" s="159" t="s">
        <v>2922</v>
      </c>
    </row>
    <row r="311" spans="1:2" ht="14.25" customHeight="1" x14ac:dyDescent="0.25">
      <c r="A311" s="159" t="s">
        <v>2923</v>
      </c>
      <c r="B311" s="159" t="s">
        <v>2924</v>
      </c>
    </row>
    <row r="312" spans="1:2" ht="14.25" customHeight="1" x14ac:dyDescent="0.25">
      <c r="A312" s="159" t="s">
        <v>2925</v>
      </c>
      <c r="B312" s="159" t="s">
        <v>2926</v>
      </c>
    </row>
    <row r="313" spans="1:2" ht="14.25" customHeight="1" x14ac:dyDescent="0.25">
      <c r="A313" s="159" t="s">
        <v>2927</v>
      </c>
      <c r="B313" s="159" t="s">
        <v>2928</v>
      </c>
    </row>
    <row r="314" spans="1:2" ht="14.25" customHeight="1" x14ac:dyDescent="0.25">
      <c r="A314" s="159" t="s">
        <v>2929</v>
      </c>
      <c r="B314" s="159" t="s">
        <v>2930</v>
      </c>
    </row>
    <row r="315" spans="1:2" ht="14.25" customHeight="1" x14ac:dyDescent="0.25">
      <c r="A315" s="159" t="s">
        <v>2931</v>
      </c>
      <c r="B315" s="159" t="s">
        <v>2932</v>
      </c>
    </row>
    <row r="316" spans="1:2" ht="14.25" customHeight="1" x14ac:dyDescent="0.25">
      <c r="A316" s="159" t="s">
        <v>2933</v>
      </c>
      <c r="B316" s="159" t="s">
        <v>2934</v>
      </c>
    </row>
    <row r="317" spans="1:2" ht="14.25" customHeight="1" x14ac:dyDescent="0.25">
      <c r="A317" s="159" t="s">
        <v>2935</v>
      </c>
      <c r="B317" s="159" t="s">
        <v>2936</v>
      </c>
    </row>
    <row r="318" spans="1:2" ht="14.25" customHeight="1" x14ac:dyDescent="0.25">
      <c r="A318" s="159" t="s">
        <v>2937</v>
      </c>
      <c r="B318" s="159" t="s">
        <v>2938</v>
      </c>
    </row>
    <row r="319" spans="1:2" ht="14.25" customHeight="1" x14ac:dyDescent="0.25">
      <c r="A319" s="159" t="s">
        <v>2939</v>
      </c>
      <c r="B319" s="159" t="s">
        <v>2940</v>
      </c>
    </row>
    <row r="320" spans="1:2" ht="14.25" customHeight="1" x14ac:dyDescent="0.25">
      <c r="A320" s="159" t="s">
        <v>2941</v>
      </c>
      <c r="B320" s="159" t="s">
        <v>2942</v>
      </c>
    </row>
    <row r="321" spans="1:2" ht="14.25" customHeight="1" x14ac:dyDescent="0.25">
      <c r="A321" s="159" t="s">
        <v>2943</v>
      </c>
      <c r="B321" s="159" t="s">
        <v>2944</v>
      </c>
    </row>
    <row r="322" spans="1:2" ht="14.25" customHeight="1" x14ac:dyDescent="0.25">
      <c r="A322" s="159" t="s">
        <v>2235</v>
      </c>
      <c r="B322" s="159" t="s">
        <v>2945</v>
      </c>
    </row>
    <row r="323" spans="1:2" ht="14.25" customHeight="1" x14ac:dyDescent="0.25">
      <c r="A323" s="159" t="s">
        <v>2946</v>
      </c>
      <c r="B323" s="159" t="s">
        <v>2947</v>
      </c>
    </row>
    <row r="324" spans="1:2" ht="14.25" customHeight="1" x14ac:dyDescent="0.25">
      <c r="A324" s="159" t="s">
        <v>2948</v>
      </c>
      <c r="B324" s="159" t="s">
        <v>2949</v>
      </c>
    </row>
    <row r="325" spans="1:2" ht="14.25" customHeight="1" x14ac:dyDescent="0.25">
      <c r="A325" s="159" t="s">
        <v>2950</v>
      </c>
      <c r="B325" s="159" t="s">
        <v>2951</v>
      </c>
    </row>
    <row r="326" spans="1:2" ht="14.25" customHeight="1" x14ac:dyDescent="0.25">
      <c r="A326" s="159" t="s">
        <v>2952</v>
      </c>
      <c r="B326" s="159" t="s">
        <v>2953</v>
      </c>
    </row>
    <row r="327" spans="1:2" ht="14.25" customHeight="1" x14ac:dyDescent="0.25">
      <c r="A327" s="159" t="s">
        <v>2954</v>
      </c>
      <c r="B327" s="159" t="s">
        <v>2955</v>
      </c>
    </row>
    <row r="328" spans="1:2" ht="14.25" customHeight="1" x14ac:dyDescent="0.25">
      <c r="A328" s="159" t="s">
        <v>2956</v>
      </c>
      <c r="B328" s="159" t="s">
        <v>2957</v>
      </c>
    </row>
    <row r="329" spans="1:2" ht="14.25" customHeight="1" x14ac:dyDescent="0.25">
      <c r="A329" s="159" t="s">
        <v>2958</v>
      </c>
      <c r="B329" s="159" t="s">
        <v>2959</v>
      </c>
    </row>
    <row r="330" spans="1:2" ht="14.25" customHeight="1" x14ac:dyDescent="0.25">
      <c r="A330" s="159" t="s">
        <v>2960</v>
      </c>
      <c r="B330" s="159" t="s">
        <v>2961</v>
      </c>
    </row>
    <row r="331" spans="1:2" ht="14.25" customHeight="1" x14ac:dyDescent="0.25">
      <c r="A331" s="159" t="s">
        <v>2962</v>
      </c>
      <c r="B331" s="159" t="s">
        <v>2963</v>
      </c>
    </row>
    <row r="332" spans="1:2" ht="14.25" customHeight="1" x14ac:dyDescent="0.25">
      <c r="A332" s="159" t="s">
        <v>2964</v>
      </c>
      <c r="B332" s="159" t="s">
        <v>2965</v>
      </c>
    </row>
    <row r="333" spans="1:2" ht="14.25" customHeight="1" x14ac:dyDescent="0.25">
      <c r="A333" s="159" t="s">
        <v>2966</v>
      </c>
      <c r="B333" s="159" t="s">
        <v>2967</v>
      </c>
    </row>
    <row r="334" spans="1:2" ht="14.25" customHeight="1" x14ac:dyDescent="0.25">
      <c r="A334" s="159" t="s">
        <v>2308</v>
      </c>
      <c r="B334" s="159" t="s">
        <v>2968</v>
      </c>
    </row>
    <row r="335" spans="1:2" ht="14.25" customHeight="1" x14ac:dyDescent="0.25">
      <c r="A335" s="159" t="s">
        <v>2969</v>
      </c>
      <c r="B335" s="159" t="s">
        <v>2970</v>
      </c>
    </row>
    <row r="336" spans="1:2" ht="14.25" customHeight="1" x14ac:dyDescent="0.25">
      <c r="A336" s="159" t="s">
        <v>2316</v>
      </c>
      <c r="B336" s="159" t="s">
        <v>2971</v>
      </c>
    </row>
    <row r="337" spans="1:2" ht="14.25" customHeight="1" x14ac:dyDescent="0.25">
      <c r="A337" s="159" t="s">
        <v>2972</v>
      </c>
      <c r="B337" s="159" t="s">
        <v>2973</v>
      </c>
    </row>
    <row r="338" spans="1:2" ht="14.25" customHeight="1" x14ac:dyDescent="0.25">
      <c r="A338" s="159" t="s">
        <v>2318</v>
      </c>
      <c r="B338" s="159" t="s">
        <v>2974</v>
      </c>
    </row>
    <row r="339" spans="1:2" ht="14.25" customHeight="1" x14ac:dyDescent="0.25">
      <c r="A339" s="159" t="s">
        <v>2975</v>
      </c>
      <c r="B339" s="159" t="s">
        <v>2976</v>
      </c>
    </row>
    <row r="340" spans="1:2" ht="14.25" customHeight="1" x14ac:dyDescent="0.25">
      <c r="A340" s="159" t="s">
        <v>2977</v>
      </c>
      <c r="B340" s="159" t="s">
        <v>2978</v>
      </c>
    </row>
    <row r="341" spans="1:2" ht="14.25" customHeight="1" x14ac:dyDescent="0.25">
      <c r="A341" s="159" t="s">
        <v>2979</v>
      </c>
      <c r="B341" s="159" t="s">
        <v>2980</v>
      </c>
    </row>
    <row r="342" spans="1:2" ht="14.25" customHeight="1" x14ac:dyDescent="0.25">
      <c r="A342" s="159" t="s">
        <v>2981</v>
      </c>
      <c r="B342" s="159" t="s">
        <v>2982</v>
      </c>
    </row>
    <row r="343" spans="1:2" ht="14.25" customHeight="1" x14ac:dyDescent="0.25">
      <c r="A343" s="159" t="s">
        <v>2983</v>
      </c>
      <c r="B343" s="159" t="s">
        <v>2984</v>
      </c>
    </row>
    <row r="344" spans="1:2" ht="14.25" customHeight="1" x14ac:dyDescent="0.25">
      <c r="A344" s="159" t="s">
        <v>2985</v>
      </c>
      <c r="B344" s="159" t="s">
        <v>2986</v>
      </c>
    </row>
    <row r="345" spans="1:2" ht="14.25" customHeight="1" x14ac:dyDescent="0.25">
      <c r="A345" s="159" t="s">
        <v>2987</v>
      </c>
      <c r="B345" s="159" t="s">
        <v>2988</v>
      </c>
    </row>
    <row r="346" spans="1:2" ht="14.25" customHeight="1" x14ac:dyDescent="0.25">
      <c r="A346" s="159" t="s">
        <v>2989</v>
      </c>
      <c r="B346" s="159" t="s">
        <v>2990</v>
      </c>
    </row>
    <row r="347" spans="1:2" ht="14.25" customHeight="1" x14ac:dyDescent="0.25">
      <c r="A347" s="159" t="s">
        <v>2125</v>
      </c>
      <c r="B347" s="159" t="s">
        <v>2991</v>
      </c>
    </row>
    <row r="348" spans="1:2" ht="14.25" customHeight="1" x14ac:dyDescent="0.25">
      <c r="A348" s="159" t="s">
        <v>2992</v>
      </c>
      <c r="B348" s="159" t="s">
        <v>2993</v>
      </c>
    </row>
    <row r="349" spans="1:2" ht="14.25" customHeight="1" x14ac:dyDescent="0.25">
      <c r="A349" s="159" t="s">
        <v>2994</v>
      </c>
      <c r="B349" s="159" t="s">
        <v>2995</v>
      </c>
    </row>
    <row r="350" spans="1:2" ht="14.25" customHeight="1" x14ac:dyDescent="0.25">
      <c r="A350" s="159" t="s">
        <v>2996</v>
      </c>
      <c r="B350" s="159" t="s">
        <v>2997</v>
      </c>
    </row>
    <row r="351" spans="1:2" ht="14.25" customHeight="1" x14ac:dyDescent="0.25">
      <c r="A351" s="159" t="s">
        <v>2998</v>
      </c>
      <c r="B351" s="159" t="s">
        <v>2999</v>
      </c>
    </row>
    <row r="352" spans="1:2" ht="14.25" customHeight="1" x14ac:dyDescent="0.25">
      <c r="A352" s="159" t="s">
        <v>3000</v>
      </c>
      <c r="B352" s="159" t="s">
        <v>3001</v>
      </c>
    </row>
    <row r="353" spans="1:2" ht="14.25" customHeight="1" x14ac:dyDescent="0.25">
      <c r="A353" s="159" t="s">
        <v>2258</v>
      </c>
      <c r="B353" s="159" t="s">
        <v>3002</v>
      </c>
    </row>
    <row r="354" spans="1:2" ht="14.25" customHeight="1" x14ac:dyDescent="0.25">
      <c r="A354" s="159" t="s">
        <v>2206</v>
      </c>
      <c r="B354" s="159" t="s">
        <v>3003</v>
      </c>
    </row>
    <row r="355" spans="1:2" ht="14.25" customHeight="1" x14ac:dyDescent="0.25">
      <c r="A355" s="159" t="s">
        <v>3004</v>
      </c>
      <c r="B355" s="159" t="s">
        <v>3005</v>
      </c>
    </row>
    <row r="356" spans="1:2" ht="14.25" customHeight="1" x14ac:dyDescent="0.25">
      <c r="A356" s="159" t="s">
        <v>2283</v>
      </c>
      <c r="B356" s="159" t="s">
        <v>3006</v>
      </c>
    </row>
    <row r="357" spans="1:2" ht="14.25" customHeight="1" x14ac:dyDescent="0.25">
      <c r="A357" s="159" t="s">
        <v>2246</v>
      </c>
      <c r="B357" s="159" t="s">
        <v>3007</v>
      </c>
    </row>
    <row r="358" spans="1:2" ht="14.25" customHeight="1" x14ac:dyDescent="0.25">
      <c r="A358" s="159" t="s">
        <v>3008</v>
      </c>
      <c r="B358" s="159" t="s">
        <v>3009</v>
      </c>
    </row>
    <row r="359" spans="1:2" ht="14.25" customHeight="1" x14ac:dyDescent="0.25">
      <c r="A359" s="159" t="s">
        <v>3010</v>
      </c>
      <c r="B359" s="159" t="s">
        <v>3011</v>
      </c>
    </row>
    <row r="360" spans="1:2" ht="14.25" customHeight="1" x14ac:dyDescent="0.25">
      <c r="A360" s="159" t="s">
        <v>3012</v>
      </c>
      <c r="B360" s="159" t="s">
        <v>3013</v>
      </c>
    </row>
    <row r="361" spans="1:2" ht="14.25" customHeight="1" x14ac:dyDescent="0.25">
      <c r="A361" s="159" t="s">
        <v>3014</v>
      </c>
      <c r="B361" s="159" t="s">
        <v>3015</v>
      </c>
    </row>
    <row r="362" spans="1:2" ht="14.25" customHeight="1" x14ac:dyDescent="0.25">
      <c r="A362" s="159" t="s">
        <v>3016</v>
      </c>
      <c r="B362" s="159" t="s">
        <v>3017</v>
      </c>
    </row>
    <row r="363" spans="1:2" ht="14.25" customHeight="1" x14ac:dyDescent="0.25">
      <c r="A363" s="159" t="s">
        <v>3018</v>
      </c>
      <c r="B363" s="159" t="s">
        <v>3019</v>
      </c>
    </row>
    <row r="364" spans="1:2" ht="14.25" customHeight="1" x14ac:dyDescent="0.25">
      <c r="A364" s="159" t="s">
        <v>3020</v>
      </c>
      <c r="B364" s="159" t="s">
        <v>3021</v>
      </c>
    </row>
    <row r="365" spans="1:2" ht="14.25" customHeight="1" x14ac:dyDescent="0.25">
      <c r="A365" s="159" t="s">
        <v>3022</v>
      </c>
      <c r="B365" s="159" t="s">
        <v>3023</v>
      </c>
    </row>
    <row r="366" spans="1:2" ht="14.25" customHeight="1" x14ac:dyDescent="0.25">
      <c r="A366" s="159" t="s">
        <v>3024</v>
      </c>
      <c r="B366" s="159" t="s">
        <v>3025</v>
      </c>
    </row>
    <row r="367" spans="1:2" ht="14.25" customHeight="1" x14ac:dyDescent="0.25">
      <c r="A367" s="159" t="s">
        <v>3026</v>
      </c>
      <c r="B367" s="159" t="s">
        <v>3027</v>
      </c>
    </row>
    <row r="368" spans="1:2" ht="14.25" customHeight="1" x14ac:dyDescent="0.25">
      <c r="A368" s="159" t="s">
        <v>3028</v>
      </c>
      <c r="B368" s="159" t="s">
        <v>3029</v>
      </c>
    </row>
    <row r="369" spans="1:2" ht="14.25" customHeight="1" x14ac:dyDescent="0.25">
      <c r="A369" s="159" t="s">
        <v>3030</v>
      </c>
      <c r="B369" s="159" t="s">
        <v>3031</v>
      </c>
    </row>
    <row r="370" spans="1:2" ht="14.25" customHeight="1" x14ac:dyDescent="0.25">
      <c r="A370" s="159" t="s">
        <v>3032</v>
      </c>
      <c r="B370" s="159" t="s">
        <v>3033</v>
      </c>
    </row>
    <row r="371" spans="1:2" ht="14.25" customHeight="1" x14ac:dyDescent="0.25">
      <c r="A371" s="159" t="s">
        <v>3034</v>
      </c>
      <c r="B371" s="159" t="s">
        <v>3035</v>
      </c>
    </row>
    <row r="372" spans="1:2" ht="14.25" customHeight="1" x14ac:dyDescent="0.25">
      <c r="A372" s="159" t="s">
        <v>3036</v>
      </c>
      <c r="B372" s="159" t="s">
        <v>3037</v>
      </c>
    </row>
    <row r="373" spans="1:2" ht="14.25" customHeight="1" x14ac:dyDescent="0.25">
      <c r="A373" s="159" t="s">
        <v>3038</v>
      </c>
      <c r="B373" s="159" t="s">
        <v>3039</v>
      </c>
    </row>
    <row r="374" spans="1:2" ht="14.25" customHeight="1" x14ac:dyDescent="0.25">
      <c r="A374" s="159" t="s">
        <v>3040</v>
      </c>
      <c r="B374" s="159" t="s">
        <v>3041</v>
      </c>
    </row>
    <row r="375" spans="1:2" ht="14.25" customHeight="1" x14ac:dyDescent="0.25">
      <c r="A375" s="159" t="s">
        <v>2234</v>
      </c>
      <c r="B375" s="159" t="s">
        <v>3042</v>
      </c>
    </row>
    <row r="376" spans="1:2" ht="14.25" customHeight="1" x14ac:dyDescent="0.25">
      <c r="A376" s="159" t="s">
        <v>3043</v>
      </c>
      <c r="B376" s="159" t="s">
        <v>3044</v>
      </c>
    </row>
    <row r="377" spans="1:2" ht="14.25" customHeight="1" x14ac:dyDescent="0.25">
      <c r="A377" s="159" t="s">
        <v>3045</v>
      </c>
      <c r="B377" s="159" t="s">
        <v>3046</v>
      </c>
    </row>
    <row r="378" spans="1:2" ht="14.25" customHeight="1" x14ac:dyDescent="0.25">
      <c r="A378" s="159" t="s">
        <v>3047</v>
      </c>
      <c r="B378" s="159" t="s">
        <v>3048</v>
      </c>
    </row>
    <row r="379" spans="1:2" ht="14.25" customHeight="1" x14ac:dyDescent="0.25">
      <c r="A379" s="159" t="s">
        <v>3049</v>
      </c>
      <c r="B379" s="159" t="s">
        <v>3050</v>
      </c>
    </row>
    <row r="380" spans="1:2" ht="14.25" customHeight="1" x14ac:dyDescent="0.25">
      <c r="A380" s="159" t="s">
        <v>3051</v>
      </c>
      <c r="B380" s="159" t="s">
        <v>3052</v>
      </c>
    </row>
    <row r="381" spans="1:2" ht="14.25" customHeight="1" x14ac:dyDescent="0.25">
      <c r="A381" s="159" t="s">
        <v>3053</v>
      </c>
      <c r="B381" s="159" t="s">
        <v>3054</v>
      </c>
    </row>
    <row r="382" spans="1:2" ht="14.25" customHeight="1" x14ac:dyDescent="0.25">
      <c r="A382" s="159" t="s">
        <v>3055</v>
      </c>
      <c r="B382" s="159" t="s">
        <v>3056</v>
      </c>
    </row>
    <row r="383" spans="1:2" ht="14.25" customHeight="1" x14ac:dyDescent="0.25">
      <c r="A383" s="159" t="s">
        <v>3057</v>
      </c>
      <c r="B383" s="159" t="s">
        <v>3058</v>
      </c>
    </row>
    <row r="384" spans="1:2" ht="14.25" customHeight="1" x14ac:dyDescent="0.25">
      <c r="A384" s="159" t="s">
        <v>3059</v>
      </c>
      <c r="B384" s="159" t="s">
        <v>3060</v>
      </c>
    </row>
    <row r="385" spans="1:2" ht="14.25" customHeight="1" x14ac:dyDescent="0.25">
      <c r="A385" s="159" t="s">
        <v>3061</v>
      </c>
      <c r="B385" s="159" t="s">
        <v>3062</v>
      </c>
    </row>
    <row r="386" spans="1:2" ht="14.25" customHeight="1" x14ac:dyDescent="0.25">
      <c r="A386" s="159" t="s">
        <v>3063</v>
      </c>
      <c r="B386" s="159" t="s">
        <v>3064</v>
      </c>
    </row>
    <row r="387" spans="1:2" ht="14.25" customHeight="1" x14ac:dyDescent="0.25">
      <c r="A387" s="159" t="s">
        <v>3065</v>
      </c>
      <c r="B387" s="159" t="s">
        <v>3066</v>
      </c>
    </row>
    <row r="388" spans="1:2" ht="14.25" customHeight="1" x14ac:dyDescent="0.25">
      <c r="A388" s="159" t="s">
        <v>2225</v>
      </c>
      <c r="B388" s="159" t="s">
        <v>3067</v>
      </c>
    </row>
    <row r="389" spans="1:2" ht="14.25" customHeight="1" x14ac:dyDescent="0.25">
      <c r="A389" s="159" t="s">
        <v>3068</v>
      </c>
      <c r="B389" s="159" t="s">
        <v>3069</v>
      </c>
    </row>
    <row r="390" spans="1:2" ht="14.25" customHeight="1" x14ac:dyDescent="0.25">
      <c r="A390" s="159" t="s">
        <v>3070</v>
      </c>
      <c r="B390" s="159" t="s">
        <v>3071</v>
      </c>
    </row>
    <row r="391" spans="1:2" ht="14.25" customHeight="1" x14ac:dyDescent="0.25">
      <c r="A391" s="159" t="s">
        <v>3072</v>
      </c>
      <c r="B391" s="159" t="s">
        <v>3073</v>
      </c>
    </row>
    <row r="392" spans="1:2" ht="14.25" customHeight="1" x14ac:dyDescent="0.25">
      <c r="A392" s="159" t="s">
        <v>3074</v>
      </c>
      <c r="B392" s="159" t="s">
        <v>3075</v>
      </c>
    </row>
    <row r="393" spans="1:2" ht="14.25" customHeight="1" x14ac:dyDescent="0.25">
      <c r="A393" s="159" t="s">
        <v>3076</v>
      </c>
      <c r="B393" s="159" t="s">
        <v>3077</v>
      </c>
    </row>
    <row r="394" spans="1:2" ht="14.25" customHeight="1" x14ac:dyDescent="0.25">
      <c r="A394" s="159" t="s">
        <v>3078</v>
      </c>
      <c r="B394" s="159" t="s">
        <v>3079</v>
      </c>
    </row>
    <row r="395" spans="1:2" ht="14.25" customHeight="1" x14ac:dyDescent="0.25">
      <c r="A395" s="159" t="s">
        <v>3080</v>
      </c>
      <c r="B395" s="159" t="s">
        <v>3081</v>
      </c>
    </row>
    <row r="396" spans="1:2" ht="14.25" customHeight="1" x14ac:dyDescent="0.25">
      <c r="A396" s="159" t="s">
        <v>3082</v>
      </c>
      <c r="B396" s="159" t="s">
        <v>3083</v>
      </c>
    </row>
    <row r="397" spans="1:2" ht="14.25" customHeight="1" x14ac:dyDescent="0.25">
      <c r="A397" s="159" t="s">
        <v>3084</v>
      </c>
      <c r="B397" s="159" t="s">
        <v>3085</v>
      </c>
    </row>
    <row r="398" spans="1:2" ht="14.25" customHeight="1" x14ac:dyDescent="0.25">
      <c r="A398" s="159" t="s">
        <v>3086</v>
      </c>
      <c r="B398" s="159" t="s">
        <v>3087</v>
      </c>
    </row>
    <row r="399" spans="1:2" ht="14.25" customHeight="1" x14ac:dyDescent="0.25">
      <c r="A399" s="159" t="s">
        <v>3088</v>
      </c>
      <c r="B399" s="159" t="s">
        <v>3089</v>
      </c>
    </row>
    <row r="400" spans="1:2" ht="14.25" customHeight="1" x14ac:dyDescent="0.25">
      <c r="A400" s="159" t="s">
        <v>3090</v>
      </c>
      <c r="B400" s="159" t="s">
        <v>3091</v>
      </c>
    </row>
    <row r="401" spans="1:2" ht="14.25" customHeight="1" x14ac:dyDescent="0.25">
      <c r="A401" s="159" t="s">
        <v>3092</v>
      </c>
      <c r="B401" s="159" t="s">
        <v>3093</v>
      </c>
    </row>
    <row r="402" spans="1:2" ht="14.25" customHeight="1" x14ac:dyDescent="0.25">
      <c r="A402" s="159" t="s">
        <v>3094</v>
      </c>
      <c r="B402" s="159" t="s">
        <v>3095</v>
      </c>
    </row>
    <row r="403" spans="1:2" ht="14.25" customHeight="1" x14ac:dyDescent="0.25">
      <c r="A403" s="159" t="s">
        <v>3096</v>
      </c>
      <c r="B403" s="159" t="s">
        <v>3097</v>
      </c>
    </row>
    <row r="404" spans="1:2" ht="14.25" customHeight="1" x14ac:dyDescent="0.25">
      <c r="A404" s="159" t="s">
        <v>3098</v>
      </c>
      <c r="B404" s="159" t="s">
        <v>3099</v>
      </c>
    </row>
    <row r="405" spans="1:2" ht="14.25" customHeight="1" x14ac:dyDescent="0.25">
      <c r="A405" s="159" t="s">
        <v>3100</v>
      </c>
      <c r="B405" s="159" t="s">
        <v>3101</v>
      </c>
    </row>
    <row r="406" spans="1:2" ht="14.25" customHeight="1" x14ac:dyDescent="0.25">
      <c r="A406" s="159" t="s">
        <v>3102</v>
      </c>
      <c r="B406" s="159" t="s">
        <v>3103</v>
      </c>
    </row>
    <row r="407" spans="1:2" ht="14.25" customHeight="1" x14ac:dyDescent="0.25">
      <c r="A407" s="159" t="s">
        <v>3104</v>
      </c>
      <c r="B407" s="159" t="s">
        <v>3105</v>
      </c>
    </row>
    <row r="408" spans="1:2" ht="14.25" customHeight="1" x14ac:dyDescent="0.25">
      <c r="A408" s="159" t="s">
        <v>3106</v>
      </c>
      <c r="B408" s="159" t="s">
        <v>3107</v>
      </c>
    </row>
    <row r="409" spans="1:2" ht="14.25" customHeight="1" x14ac:dyDescent="0.25">
      <c r="A409" s="159" t="s">
        <v>3108</v>
      </c>
      <c r="B409" s="159" t="s">
        <v>3109</v>
      </c>
    </row>
    <row r="410" spans="1:2" ht="14.25" customHeight="1" x14ac:dyDescent="0.25">
      <c r="A410" s="159" t="s">
        <v>3110</v>
      </c>
      <c r="B410" s="159" t="s">
        <v>3111</v>
      </c>
    </row>
    <row r="411" spans="1:2" ht="14.25" customHeight="1" x14ac:dyDescent="0.25">
      <c r="A411" s="159" t="s">
        <v>3112</v>
      </c>
      <c r="B411" s="159" t="s">
        <v>3113</v>
      </c>
    </row>
    <row r="412" spans="1:2" ht="14.25" customHeight="1" x14ac:dyDescent="0.25">
      <c r="A412" s="159" t="s">
        <v>3114</v>
      </c>
      <c r="B412" s="159" t="s">
        <v>3115</v>
      </c>
    </row>
    <row r="413" spans="1:2" ht="14.25" customHeight="1" x14ac:dyDescent="0.25">
      <c r="A413" s="159" t="s">
        <v>3116</v>
      </c>
      <c r="B413" s="159" t="s">
        <v>3117</v>
      </c>
    </row>
    <row r="414" spans="1:2" ht="14.25" customHeight="1" x14ac:dyDescent="0.25">
      <c r="A414" s="159" t="s">
        <v>3118</v>
      </c>
      <c r="B414" s="159" t="s">
        <v>3119</v>
      </c>
    </row>
    <row r="415" spans="1:2" ht="14.25" customHeight="1" x14ac:dyDescent="0.25">
      <c r="A415" s="159" t="s">
        <v>3120</v>
      </c>
      <c r="B415" s="159" t="s">
        <v>3121</v>
      </c>
    </row>
    <row r="416" spans="1:2" ht="14.25" customHeight="1" x14ac:dyDescent="0.25">
      <c r="A416" s="159" t="s">
        <v>3122</v>
      </c>
      <c r="B416" s="159" t="s">
        <v>3123</v>
      </c>
    </row>
    <row r="417" spans="1:2" ht="14.25" customHeight="1" x14ac:dyDescent="0.25">
      <c r="A417" s="159" t="s">
        <v>3124</v>
      </c>
      <c r="B417" s="159" t="s">
        <v>3125</v>
      </c>
    </row>
    <row r="418" spans="1:2" ht="14.25" customHeight="1" x14ac:dyDescent="0.25">
      <c r="A418" s="159" t="s">
        <v>3126</v>
      </c>
      <c r="B418" s="159" t="s">
        <v>3127</v>
      </c>
    </row>
    <row r="419" spans="1:2" ht="14.25" customHeight="1" x14ac:dyDescent="0.25">
      <c r="A419" s="159" t="s">
        <v>3128</v>
      </c>
      <c r="B419" s="159" t="s">
        <v>3129</v>
      </c>
    </row>
    <row r="420" spans="1:2" ht="14.25" customHeight="1" x14ac:dyDescent="0.25">
      <c r="A420" s="159" t="s">
        <v>3130</v>
      </c>
      <c r="B420" s="159" t="s">
        <v>3131</v>
      </c>
    </row>
    <row r="421" spans="1:2" ht="14.25" customHeight="1" x14ac:dyDescent="0.25">
      <c r="A421" s="159" t="s">
        <v>3132</v>
      </c>
      <c r="B421" s="159" t="s">
        <v>3133</v>
      </c>
    </row>
    <row r="422" spans="1:2" ht="14.25" customHeight="1" x14ac:dyDescent="0.25">
      <c r="A422" s="159" t="s">
        <v>3134</v>
      </c>
      <c r="B422" s="159" t="s">
        <v>3135</v>
      </c>
    </row>
    <row r="423" spans="1:2" ht="14.25" customHeight="1" x14ac:dyDescent="0.25">
      <c r="A423" s="159" t="s">
        <v>3136</v>
      </c>
      <c r="B423" s="159" t="s">
        <v>3137</v>
      </c>
    </row>
    <row r="424" spans="1:2" ht="14.25" customHeight="1" x14ac:dyDescent="0.25">
      <c r="A424" s="159" t="s">
        <v>3138</v>
      </c>
      <c r="B424" s="159" t="s">
        <v>3139</v>
      </c>
    </row>
    <row r="425" spans="1:2" ht="14.25" customHeight="1" x14ac:dyDescent="0.25">
      <c r="A425" s="159" t="s">
        <v>3140</v>
      </c>
      <c r="B425" s="159" t="s">
        <v>3141</v>
      </c>
    </row>
    <row r="426" spans="1:2" ht="14.25" customHeight="1" x14ac:dyDescent="0.25">
      <c r="A426" s="159" t="s">
        <v>3142</v>
      </c>
      <c r="B426" s="159" t="s">
        <v>3143</v>
      </c>
    </row>
    <row r="427" spans="1:2" ht="14.25" customHeight="1" x14ac:dyDescent="0.25">
      <c r="A427" s="159" t="s">
        <v>3144</v>
      </c>
      <c r="B427" s="159" t="s">
        <v>3145</v>
      </c>
    </row>
    <row r="428" spans="1:2" ht="14.25" customHeight="1" x14ac:dyDescent="0.25">
      <c r="A428" s="159" t="s">
        <v>3146</v>
      </c>
      <c r="B428" s="159" t="s">
        <v>3147</v>
      </c>
    </row>
    <row r="429" spans="1:2" ht="14.25" customHeight="1" x14ac:dyDescent="0.25">
      <c r="A429" s="159" t="s">
        <v>3148</v>
      </c>
      <c r="B429" s="159" t="s">
        <v>3149</v>
      </c>
    </row>
    <row r="430" spans="1:2" ht="14.25" customHeight="1" x14ac:dyDescent="0.25">
      <c r="A430" s="159" t="s">
        <v>3150</v>
      </c>
      <c r="B430" s="159" t="s">
        <v>3151</v>
      </c>
    </row>
    <row r="431" spans="1:2" ht="14.25" customHeight="1" x14ac:dyDescent="0.25">
      <c r="A431" s="159" t="s">
        <v>3152</v>
      </c>
      <c r="B431" s="159" t="s">
        <v>3153</v>
      </c>
    </row>
    <row r="432" spans="1:2" ht="14.25" customHeight="1" x14ac:dyDescent="0.25">
      <c r="A432" s="159" t="s">
        <v>3154</v>
      </c>
      <c r="B432" s="159" t="s">
        <v>3155</v>
      </c>
    </row>
    <row r="433" spans="1:2" ht="14.25" customHeight="1" x14ac:dyDescent="0.25">
      <c r="A433" s="159" t="s">
        <v>3156</v>
      </c>
      <c r="B433" s="159" t="s">
        <v>3157</v>
      </c>
    </row>
    <row r="434" spans="1:2" ht="14.25" customHeight="1" x14ac:dyDescent="0.25">
      <c r="A434" s="159" t="s">
        <v>3158</v>
      </c>
      <c r="B434" s="159" t="s">
        <v>3159</v>
      </c>
    </row>
    <row r="435" spans="1:2" ht="14.25" customHeight="1" x14ac:dyDescent="0.25">
      <c r="A435" s="159" t="s">
        <v>2274</v>
      </c>
      <c r="B435" s="159" t="s">
        <v>3160</v>
      </c>
    </row>
    <row r="436" spans="1:2" ht="14.25" customHeight="1" x14ac:dyDescent="0.25">
      <c r="A436" s="159" t="s">
        <v>2277</v>
      </c>
      <c r="B436" s="159" t="s">
        <v>3161</v>
      </c>
    </row>
    <row r="437" spans="1:2" ht="14.25" customHeight="1" x14ac:dyDescent="0.25">
      <c r="A437" s="159" t="s">
        <v>2281</v>
      </c>
      <c r="B437" s="159" t="s">
        <v>3162</v>
      </c>
    </row>
    <row r="438" spans="1:2" ht="14.25" customHeight="1" x14ac:dyDescent="0.25">
      <c r="A438" s="159" t="s">
        <v>2209</v>
      </c>
      <c r="B438" s="159" t="s">
        <v>3163</v>
      </c>
    </row>
    <row r="439" spans="1:2" ht="14.25" customHeight="1" x14ac:dyDescent="0.25">
      <c r="A439" s="159" t="s">
        <v>2212</v>
      </c>
      <c r="B439" s="159" t="s">
        <v>3164</v>
      </c>
    </row>
    <row r="440" spans="1:2" ht="14.25" customHeight="1" x14ac:dyDescent="0.25">
      <c r="A440" s="159" t="s">
        <v>2215</v>
      </c>
      <c r="B440" s="159" t="s">
        <v>3165</v>
      </c>
    </row>
    <row r="441" spans="1:2" ht="14.25" customHeight="1" x14ac:dyDescent="0.25">
      <c r="A441" s="159" t="s">
        <v>2217</v>
      </c>
      <c r="B441" s="159" t="s">
        <v>3166</v>
      </c>
    </row>
    <row r="442" spans="1:2" ht="14.25" customHeight="1" x14ac:dyDescent="0.25">
      <c r="A442" s="159" t="s">
        <v>2220</v>
      </c>
      <c r="B442" s="159" t="s">
        <v>3167</v>
      </c>
    </row>
    <row r="443" spans="1:2" ht="14.25" customHeight="1" x14ac:dyDescent="0.25">
      <c r="A443" s="159" t="s">
        <v>2223</v>
      </c>
      <c r="B443" s="159" t="s">
        <v>3168</v>
      </c>
    </row>
    <row r="444" spans="1:2" ht="14.25" customHeight="1" x14ac:dyDescent="0.25">
      <c r="A444" s="159" t="s">
        <v>2227</v>
      </c>
      <c r="B444" s="159" t="s">
        <v>3169</v>
      </c>
    </row>
    <row r="445" spans="1:2" ht="14.25" customHeight="1" x14ac:dyDescent="0.25">
      <c r="A445" s="159" t="s">
        <v>2229</v>
      </c>
      <c r="B445" s="159" t="s">
        <v>3170</v>
      </c>
    </row>
    <row r="446" spans="1:2" ht="14.25" customHeight="1" x14ac:dyDescent="0.25">
      <c r="A446" s="159" t="s">
        <v>2231</v>
      </c>
      <c r="B446" s="159" t="s">
        <v>3171</v>
      </c>
    </row>
    <row r="447" spans="1:2" ht="14.25" customHeight="1" x14ac:dyDescent="0.25">
      <c r="A447" s="159" t="s">
        <v>2233</v>
      </c>
      <c r="B447" s="159" t="s">
        <v>3172</v>
      </c>
    </row>
    <row r="448" spans="1:2" ht="14.25" customHeight="1" x14ac:dyDescent="0.25">
      <c r="A448" s="159" t="s">
        <v>3173</v>
      </c>
      <c r="B448" s="159" t="s">
        <v>3174</v>
      </c>
    </row>
    <row r="449" spans="1:2" ht="14.25" customHeight="1" x14ac:dyDescent="0.25">
      <c r="A449" s="159" t="s">
        <v>3175</v>
      </c>
      <c r="B449" s="159" t="s">
        <v>3176</v>
      </c>
    </row>
    <row r="450" spans="1:2" ht="14.25" customHeight="1" x14ac:dyDescent="0.25">
      <c r="A450" s="159" t="s">
        <v>3177</v>
      </c>
      <c r="B450" s="159" t="s">
        <v>3178</v>
      </c>
    </row>
    <row r="451" spans="1:2" ht="14.25" customHeight="1" x14ac:dyDescent="0.25">
      <c r="A451" s="159" t="s">
        <v>3179</v>
      </c>
      <c r="B451" s="159" t="s">
        <v>3180</v>
      </c>
    </row>
    <row r="452" spans="1:2" ht="14.25" customHeight="1" x14ac:dyDescent="0.25">
      <c r="A452" s="159" t="s">
        <v>3181</v>
      </c>
      <c r="B452" s="159" t="s">
        <v>3182</v>
      </c>
    </row>
    <row r="453" spans="1:2" ht="14.25" customHeight="1" x14ac:dyDescent="0.25">
      <c r="A453" s="159" t="s">
        <v>3183</v>
      </c>
      <c r="B453" s="159" t="s">
        <v>3184</v>
      </c>
    </row>
    <row r="454" spans="1:2" ht="14.25" customHeight="1" x14ac:dyDescent="0.25">
      <c r="A454" s="159" t="s">
        <v>3185</v>
      </c>
      <c r="B454" s="159" t="s">
        <v>3186</v>
      </c>
    </row>
    <row r="455" spans="1:2" ht="14.25" customHeight="1" x14ac:dyDescent="0.25">
      <c r="A455" s="159" t="s">
        <v>3187</v>
      </c>
      <c r="B455" s="159" t="s">
        <v>3188</v>
      </c>
    </row>
    <row r="456" spans="1:2" ht="14.25" customHeight="1" x14ac:dyDescent="0.25">
      <c r="A456" s="159" t="s">
        <v>3189</v>
      </c>
      <c r="B456" s="159" t="s">
        <v>3190</v>
      </c>
    </row>
    <row r="457" spans="1:2" ht="14.25" customHeight="1" x14ac:dyDescent="0.25">
      <c r="A457" s="159" t="s">
        <v>3191</v>
      </c>
      <c r="B457" s="159" t="s">
        <v>3192</v>
      </c>
    </row>
    <row r="458" spans="1:2" ht="14.25" customHeight="1" x14ac:dyDescent="0.25">
      <c r="A458" s="159" t="s">
        <v>3193</v>
      </c>
      <c r="B458" s="159" t="s">
        <v>3194</v>
      </c>
    </row>
    <row r="459" spans="1:2" ht="14.25" customHeight="1" x14ac:dyDescent="0.25">
      <c r="A459" s="159" t="s">
        <v>3195</v>
      </c>
      <c r="B459" s="159" t="s">
        <v>3196</v>
      </c>
    </row>
    <row r="460" spans="1:2" ht="14.25" customHeight="1" x14ac:dyDescent="0.25">
      <c r="A460" s="159" t="s">
        <v>3197</v>
      </c>
      <c r="B460" s="159" t="s">
        <v>3198</v>
      </c>
    </row>
    <row r="461" spans="1:2" ht="14.25" customHeight="1" x14ac:dyDescent="0.25">
      <c r="A461" s="159" t="s">
        <v>3199</v>
      </c>
      <c r="B461" s="159" t="s">
        <v>3200</v>
      </c>
    </row>
    <row r="462" spans="1:2" ht="14.25" customHeight="1" x14ac:dyDescent="0.25">
      <c r="A462" s="159" t="s">
        <v>3201</v>
      </c>
      <c r="B462" s="159" t="s">
        <v>3202</v>
      </c>
    </row>
    <row r="463" spans="1:2" ht="14.25" customHeight="1" x14ac:dyDescent="0.25">
      <c r="A463" s="159" t="s">
        <v>3203</v>
      </c>
      <c r="B463" s="159" t="s">
        <v>3204</v>
      </c>
    </row>
    <row r="464" spans="1:2" ht="14.25" customHeight="1" x14ac:dyDescent="0.25">
      <c r="A464" s="159" t="s">
        <v>3205</v>
      </c>
      <c r="B464" s="159" t="s">
        <v>3206</v>
      </c>
    </row>
    <row r="465" spans="1:2" ht="14.25" customHeight="1" x14ac:dyDescent="0.25">
      <c r="A465" s="159" t="s">
        <v>3207</v>
      </c>
      <c r="B465" s="159" t="s">
        <v>3208</v>
      </c>
    </row>
    <row r="466" spans="1:2" ht="14.25" customHeight="1" x14ac:dyDescent="0.25">
      <c r="A466" s="159" t="s">
        <v>3209</v>
      </c>
      <c r="B466" s="159" t="s">
        <v>3210</v>
      </c>
    </row>
    <row r="467" spans="1:2" ht="14.25" customHeight="1" x14ac:dyDescent="0.25">
      <c r="A467" s="159" t="s">
        <v>3211</v>
      </c>
      <c r="B467" s="159" t="s">
        <v>3212</v>
      </c>
    </row>
    <row r="468" spans="1:2" ht="14.25" customHeight="1" x14ac:dyDescent="0.25">
      <c r="A468" s="159" t="s">
        <v>3213</v>
      </c>
      <c r="B468" s="159" t="s">
        <v>3214</v>
      </c>
    </row>
    <row r="469" spans="1:2" ht="14.25" customHeight="1" x14ac:dyDescent="0.25">
      <c r="A469" s="159" t="s">
        <v>3215</v>
      </c>
      <c r="B469" s="159" t="s">
        <v>3216</v>
      </c>
    </row>
    <row r="470" spans="1:2" ht="14.25" customHeight="1" x14ac:dyDescent="0.25">
      <c r="A470" s="159" t="s">
        <v>3217</v>
      </c>
      <c r="B470" s="159" t="s">
        <v>3218</v>
      </c>
    </row>
    <row r="471" spans="1:2" ht="14.25" customHeight="1" x14ac:dyDescent="0.25">
      <c r="A471" s="159" t="s">
        <v>3219</v>
      </c>
      <c r="B471" s="159" t="s">
        <v>3220</v>
      </c>
    </row>
    <row r="472" spans="1:2" ht="14.25" customHeight="1" x14ac:dyDescent="0.25">
      <c r="A472" s="159" t="s">
        <v>3221</v>
      </c>
      <c r="B472" s="159" t="s">
        <v>3222</v>
      </c>
    </row>
    <row r="473" spans="1:2" ht="14.25" customHeight="1" x14ac:dyDescent="0.25">
      <c r="A473" s="159" t="s">
        <v>3223</v>
      </c>
      <c r="B473" s="159" t="s">
        <v>3224</v>
      </c>
    </row>
    <row r="474" spans="1:2" ht="14.25" customHeight="1" x14ac:dyDescent="0.25">
      <c r="A474" s="159" t="s">
        <v>3225</v>
      </c>
      <c r="B474" s="159" t="s">
        <v>3226</v>
      </c>
    </row>
    <row r="475" spans="1:2" ht="14.25" customHeight="1" x14ac:dyDescent="0.25">
      <c r="A475" s="159" t="s">
        <v>3227</v>
      </c>
      <c r="B475" s="159" t="s">
        <v>3228</v>
      </c>
    </row>
    <row r="476" spans="1:2" ht="14.25" customHeight="1" x14ac:dyDescent="0.25">
      <c r="A476" s="159" t="s">
        <v>3229</v>
      </c>
      <c r="B476" s="159" t="s">
        <v>3230</v>
      </c>
    </row>
    <row r="477" spans="1:2" ht="14.25" customHeight="1" x14ac:dyDescent="0.25">
      <c r="A477" s="159" t="s">
        <v>3231</v>
      </c>
      <c r="B477" s="159" t="s">
        <v>3232</v>
      </c>
    </row>
    <row r="478" spans="1:2" ht="14.25" customHeight="1" x14ac:dyDescent="0.25">
      <c r="A478" s="159" t="s">
        <v>3233</v>
      </c>
      <c r="B478" s="159" t="s">
        <v>3234</v>
      </c>
    </row>
    <row r="479" spans="1:2" ht="14.25" customHeight="1" x14ac:dyDescent="0.25">
      <c r="A479" s="159" t="s">
        <v>3235</v>
      </c>
      <c r="B479" s="159" t="s">
        <v>3236</v>
      </c>
    </row>
    <row r="480" spans="1:2" ht="14.25" customHeight="1" x14ac:dyDescent="0.25">
      <c r="A480" s="159" t="s">
        <v>3237</v>
      </c>
      <c r="B480" s="159" t="s">
        <v>3238</v>
      </c>
    </row>
    <row r="481" spans="1:2" ht="14.25" customHeight="1" x14ac:dyDescent="0.25">
      <c r="A481" s="159" t="s">
        <v>3239</v>
      </c>
      <c r="B481" s="159" t="s">
        <v>3240</v>
      </c>
    </row>
    <row r="482" spans="1:2" ht="14.25" customHeight="1" x14ac:dyDescent="0.25">
      <c r="A482" s="159" t="s">
        <v>3241</v>
      </c>
      <c r="B482" s="159" t="s">
        <v>3242</v>
      </c>
    </row>
    <row r="483" spans="1:2" ht="14.25" customHeight="1" x14ac:dyDescent="0.25">
      <c r="A483" s="159" t="s">
        <v>3243</v>
      </c>
      <c r="B483" s="159" t="s">
        <v>3244</v>
      </c>
    </row>
    <row r="484" spans="1:2" ht="14.25" customHeight="1" x14ac:dyDescent="0.25">
      <c r="A484" s="159" t="s">
        <v>3245</v>
      </c>
      <c r="B484" s="159" t="s">
        <v>3246</v>
      </c>
    </row>
    <row r="485" spans="1:2" ht="14.25" customHeight="1" x14ac:dyDescent="0.25">
      <c r="A485" s="159" t="s">
        <v>3247</v>
      </c>
      <c r="B485" s="159" t="s">
        <v>3248</v>
      </c>
    </row>
    <row r="486" spans="1:2" ht="14.25" customHeight="1" x14ac:dyDescent="0.25">
      <c r="A486" s="159" t="s">
        <v>3249</v>
      </c>
      <c r="B486" s="159" t="s">
        <v>3250</v>
      </c>
    </row>
    <row r="487" spans="1:2" ht="14.25" customHeight="1" x14ac:dyDescent="0.25">
      <c r="A487" s="159" t="s">
        <v>3251</v>
      </c>
      <c r="B487" s="159" t="s">
        <v>3252</v>
      </c>
    </row>
    <row r="488" spans="1:2" ht="14.25" customHeight="1" x14ac:dyDescent="0.25">
      <c r="A488" s="159" t="s">
        <v>3253</v>
      </c>
      <c r="B488" s="159" t="s">
        <v>3254</v>
      </c>
    </row>
    <row r="489" spans="1:2" ht="14.25" customHeight="1" x14ac:dyDescent="0.25">
      <c r="A489" s="159" t="s">
        <v>3255</v>
      </c>
      <c r="B489" s="159" t="s">
        <v>3256</v>
      </c>
    </row>
    <row r="490" spans="1:2" ht="14.25" customHeight="1" x14ac:dyDescent="0.25">
      <c r="A490" s="159" t="s">
        <v>3257</v>
      </c>
      <c r="B490" s="159" t="s">
        <v>3258</v>
      </c>
    </row>
    <row r="491" spans="1:2" ht="14.25" customHeight="1" x14ac:dyDescent="0.25">
      <c r="A491" s="159" t="s">
        <v>3259</v>
      </c>
      <c r="B491" s="159" t="s">
        <v>3260</v>
      </c>
    </row>
    <row r="492" spans="1:2" ht="14.25" customHeight="1" x14ac:dyDescent="0.25">
      <c r="A492" s="159" t="s">
        <v>3261</v>
      </c>
      <c r="B492" s="159" t="s">
        <v>3262</v>
      </c>
    </row>
    <row r="493" spans="1:2" ht="14.25" customHeight="1" x14ac:dyDescent="0.25">
      <c r="A493" s="159" t="s">
        <v>3263</v>
      </c>
      <c r="B493" s="159" t="s">
        <v>3264</v>
      </c>
    </row>
    <row r="494" spans="1:2" ht="14.25" customHeight="1" x14ac:dyDescent="0.25">
      <c r="A494" s="159" t="s">
        <v>3265</v>
      </c>
      <c r="B494" s="159" t="s">
        <v>3266</v>
      </c>
    </row>
    <row r="495" spans="1:2" ht="14.25" customHeight="1" x14ac:dyDescent="0.25">
      <c r="A495" s="159" t="s">
        <v>3267</v>
      </c>
      <c r="B495" s="159" t="s">
        <v>3268</v>
      </c>
    </row>
    <row r="496" spans="1:2" ht="14.25" customHeight="1" x14ac:dyDescent="0.25">
      <c r="A496" s="159" t="s">
        <v>3269</v>
      </c>
      <c r="B496" s="159" t="s">
        <v>3270</v>
      </c>
    </row>
    <row r="497" spans="1:2" ht="14.25" customHeight="1" x14ac:dyDescent="0.25">
      <c r="A497" s="159" t="s">
        <v>3271</v>
      </c>
      <c r="B497" s="159" t="s">
        <v>3272</v>
      </c>
    </row>
    <row r="498" spans="1:2" ht="14.25" customHeight="1" x14ac:dyDescent="0.25">
      <c r="A498" s="159" t="s">
        <v>3273</v>
      </c>
      <c r="B498" s="159" t="s">
        <v>3274</v>
      </c>
    </row>
    <row r="499" spans="1:2" ht="14.25" customHeight="1" x14ac:dyDescent="0.25">
      <c r="A499" s="159" t="s">
        <v>3275</v>
      </c>
      <c r="B499" s="159" t="s">
        <v>3276</v>
      </c>
    </row>
    <row r="500" spans="1:2" ht="14.25" customHeight="1" x14ac:dyDescent="0.25">
      <c r="A500" s="159" t="s">
        <v>3277</v>
      </c>
      <c r="B500" s="159" t="s">
        <v>3278</v>
      </c>
    </row>
    <row r="501" spans="1:2" ht="14.25" customHeight="1" x14ac:dyDescent="0.25">
      <c r="A501" s="159" t="s">
        <v>3279</v>
      </c>
      <c r="B501" s="159" t="s">
        <v>3280</v>
      </c>
    </row>
    <row r="502" spans="1:2" ht="14.25" customHeight="1" x14ac:dyDescent="0.25">
      <c r="A502" s="159" t="s">
        <v>3281</v>
      </c>
      <c r="B502" s="159" t="s">
        <v>3282</v>
      </c>
    </row>
    <row r="503" spans="1:2" ht="14.25" customHeight="1" x14ac:dyDescent="0.25">
      <c r="A503" s="159" t="s">
        <v>3283</v>
      </c>
      <c r="B503" s="159" t="s">
        <v>3284</v>
      </c>
    </row>
    <row r="504" spans="1:2" ht="14.25" customHeight="1" x14ac:dyDescent="0.25">
      <c r="A504" s="159" t="s">
        <v>3285</v>
      </c>
      <c r="B504" s="159" t="s">
        <v>3286</v>
      </c>
    </row>
    <row r="505" spans="1:2" ht="14.25" customHeight="1" x14ac:dyDescent="0.25">
      <c r="A505" s="159" t="s">
        <v>3287</v>
      </c>
      <c r="B505" s="159" t="s">
        <v>3288</v>
      </c>
    </row>
    <row r="506" spans="1:2" ht="14.25" customHeight="1" x14ac:dyDescent="0.25">
      <c r="A506" s="159" t="s">
        <v>3289</v>
      </c>
      <c r="B506" s="159" t="s">
        <v>3290</v>
      </c>
    </row>
    <row r="507" spans="1:2" ht="14.25" customHeight="1" x14ac:dyDescent="0.25">
      <c r="A507" s="159" t="s">
        <v>3291</v>
      </c>
      <c r="B507" s="159" t="s">
        <v>3292</v>
      </c>
    </row>
    <row r="508" spans="1:2" ht="14.25" customHeight="1" x14ac:dyDescent="0.25">
      <c r="A508" s="159" t="s">
        <v>3293</v>
      </c>
      <c r="B508" s="159" t="s">
        <v>3294</v>
      </c>
    </row>
    <row r="509" spans="1:2" ht="14.25" customHeight="1" x14ac:dyDescent="0.25">
      <c r="A509" s="159" t="s">
        <v>3295</v>
      </c>
      <c r="B509" s="159" t="s">
        <v>3296</v>
      </c>
    </row>
    <row r="510" spans="1:2" ht="14.25" customHeight="1" x14ac:dyDescent="0.25">
      <c r="A510" s="159" t="s">
        <v>3297</v>
      </c>
      <c r="B510" s="159" t="s">
        <v>3298</v>
      </c>
    </row>
    <row r="511" spans="1:2" ht="14.25" customHeight="1" x14ac:dyDescent="0.25">
      <c r="A511" s="159" t="s">
        <v>2140</v>
      </c>
      <c r="B511" s="159" t="s">
        <v>3299</v>
      </c>
    </row>
    <row r="512" spans="1:2" ht="14.25" customHeight="1" x14ac:dyDescent="0.25">
      <c r="A512" s="159" t="s">
        <v>3300</v>
      </c>
      <c r="B512" s="159" t="s">
        <v>3301</v>
      </c>
    </row>
    <row r="513" spans="1:2" ht="14.25" customHeight="1" x14ac:dyDescent="0.25">
      <c r="A513" s="159" t="s">
        <v>3302</v>
      </c>
      <c r="B513" s="159" t="s">
        <v>3303</v>
      </c>
    </row>
    <row r="514" spans="1:2" ht="14.25" customHeight="1" x14ac:dyDescent="0.25">
      <c r="A514" s="159" t="s">
        <v>3304</v>
      </c>
      <c r="B514" s="159" t="s">
        <v>3305</v>
      </c>
    </row>
    <row r="515" spans="1:2" ht="14.25" customHeight="1" x14ac:dyDescent="0.25">
      <c r="A515" s="159" t="s">
        <v>2148</v>
      </c>
      <c r="B515" s="159" t="s">
        <v>3306</v>
      </c>
    </row>
    <row r="516" spans="1:2" ht="14.25" customHeight="1" x14ac:dyDescent="0.25">
      <c r="A516" s="159" t="s">
        <v>2166</v>
      </c>
      <c r="B516" s="159" t="s">
        <v>3307</v>
      </c>
    </row>
    <row r="517" spans="1:2" ht="14.25" customHeight="1" x14ac:dyDescent="0.25">
      <c r="A517" s="159" t="s">
        <v>3308</v>
      </c>
      <c r="B517" s="159" t="s">
        <v>3309</v>
      </c>
    </row>
    <row r="518" spans="1:2" ht="14.25" customHeight="1" x14ac:dyDescent="0.25">
      <c r="A518" s="159" t="s">
        <v>3310</v>
      </c>
      <c r="B518" s="159" t="s">
        <v>3311</v>
      </c>
    </row>
    <row r="519" spans="1:2" ht="14.25" customHeight="1" x14ac:dyDescent="0.25">
      <c r="A519" s="159" t="s">
        <v>3312</v>
      </c>
      <c r="B519" s="159" t="s">
        <v>3313</v>
      </c>
    </row>
    <row r="520" spans="1:2" ht="14.25" customHeight="1" x14ac:dyDescent="0.25">
      <c r="A520" s="159" t="s">
        <v>2313</v>
      </c>
      <c r="B520" s="159" t="s">
        <v>3314</v>
      </c>
    </row>
    <row r="521" spans="1:2" ht="14.25" customHeight="1" x14ac:dyDescent="0.25">
      <c r="A521" s="159" t="s">
        <v>3315</v>
      </c>
      <c r="B521" s="159" t="s">
        <v>3316</v>
      </c>
    </row>
    <row r="522" spans="1:2" ht="14.25" customHeight="1" x14ac:dyDescent="0.25">
      <c r="A522" s="159" t="s">
        <v>2294</v>
      </c>
      <c r="B522" s="159" t="s">
        <v>3317</v>
      </c>
    </row>
    <row r="523" spans="1:2" ht="14.25" customHeight="1" x14ac:dyDescent="0.25">
      <c r="A523" s="159" t="s">
        <v>3318</v>
      </c>
      <c r="B523" s="159" t="s">
        <v>3319</v>
      </c>
    </row>
    <row r="524" spans="1:2" ht="14.25" customHeight="1" x14ac:dyDescent="0.25">
      <c r="A524" s="159" t="s">
        <v>3320</v>
      </c>
      <c r="B524" s="159" t="s">
        <v>3321</v>
      </c>
    </row>
    <row r="525" spans="1:2" ht="14.25" customHeight="1" x14ac:dyDescent="0.25">
      <c r="A525" s="159" t="s">
        <v>3322</v>
      </c>
      <c r="B525" s="159" t="s">
        <v>3323</v>
      </c>
    </row>
    <row r="526" spans="1:2" ht="14.25" customHeight="1" x14ac:dyDescent="0.25">
      <c r="A526" s="159" t="s">
        <v>3324</v>
      </c>
      <c r="B526" s="159" t="s">
        <v>3325</v>
      </c>
    </row>
    <row r="527" spans="1:2" ht="14.25" customHeight="1" x14ac:dyDescent="0.25">
      <c r="A527" s="159" t="s">
        <v>3326</v>
      </c>
      <c r="B527" s="159" t="s">
        <v>3327</v>
      </c>
    </row>
    <row r="528" spans="1:2" ht="14.25" customHeight="1" x14ac:dyDescent="0.25">
      <c r="A528" s="159" t="s">
        <v>3328</v>
      </c>
      <c r="B528" s="159" t="s">
        <v>3329</v>
      </c>
    </row>
    <row r="529" spans="1:2" ht="14.25" customHeight="1" x14ac:dyDescent="0.25">
      <c r="A529" s="159" t="s">
        <v>3330</v>
      </c>
      <c r="B529" s="159" t="s">
        <v>3331</v>
      </c>
    </row>
    <row r="530" spans="1:2" ht="14.25" customHeight="1" x14ac:dyDescent="0.25">
      <c r="A530" s="159" t="s">
        <v>3332</v>
      </c>
      <c r="B530" s="159" t="s">
        <v>3333</v>
      </c>
    </row>
    <row r="531" spans="1:2" ht="14.25" customHeight="1" x14ac:dyDescent="0.25">
      <c r="A531" s="159" t="s">
        <v>3334</v>
      </c>
      <c r="B531" s="159" t="s">
        <v>3335</v>
      </c>
    </row>
    <row r="532" spans="1:2" ht="14.25" customHeight="1" x14ac:dyDescent="0.25">
      <c r="A532" s="159" t="s">
        <v>3336</v>
      </c>
      <c r="B532" s="159" t="s">
        <v>3337</v>
      </c>
    </row>
    <row r="533" spans="1:2" ht="14.25" customHeight="1" x14ac:dyDescent="0.25">
      <c r="A533" s="159" t="s">
        <v>3338</v>
      </c>
      <c r="B533" s="159" t="s">
        <v>3339</v>
      </c>
    </row>
    <row r="534" spans="1:2" ht="14.25" customHeight="1" x14ac:dyDescent="0.25">
      <c r="A534" s="159" t="s">
        <v>3340</v>
      </c>
      <c r="B534" s="159" t="s">
        <v>3341</v>
      </c>
    </row>
    <row r="535" spans="1:2" ht="14.25" customHeight="1" x14ac:dyDescent="0.25">
      <c r="A535" s="159" t="s">
        <v>3342</v>
      </c>
      <c r="B535" s="159" t="s">
        <v>3343</v>
      </c>
    </row>
    <row r="536" spans="1:2" ht="14.25" customHeight="1" x14ac:dyDescent="0.25">
      <c r="A536" s="159" t="s">
        <v>3344</v>
      </c>
      <c r="B536" s="159" t="s">
        <v>3345</v>
      </c>
    </row>
    <row r="537" spans="1:2" ht="14.25" customHeight="1" x14ac:dyDescent="0.25">
      <c r="A537" s="159" t="s">
        <v>2287</v>
      </c>
      <c r="B537" s="159" t="s">
        <v>3346</v>
      </c>
    </row>
    <row r="538" spans="1:2" ht="14.25" customHeight="1" x14ac:dyDescent="0.25">
      <c r="A538" s="159" t="s">
        <v>2302</v>
      </c>
      <c r="B538" s="159" t="s">
        <v>3347</v>
      </c>
    </row>
    <row r="539" spans="1:2" ht="14.25" customHeight="1" x14ac:dyDescent="0.25">
      <c r="A539" s="159" t="s">
        <v>3348</v>
      </c>
      <c r="B539" s="159" t="s">
        <v>3349</v>
      </c>
    </row>
    <row r="540" spans="1:2" ht="14.25" customHeight="1" x14ac:dyDescent="0.25">
      <c r="A540" s="159" t="s">
        <v>2144</v>
      </c>
      <c r="B540" s="159" t="s">
        <v>3350</v>
      </c>
    </row>
    <row r="541" spans="1:2" ht="14.25" customHeight="1" x14ac:dyDescent="0.25">
      <c r="A541" s="159" t="s">
        <v>2175</v>
      </c>
      <c r="B541" s="159" t="s">
        <v>3351</v>
      </c>
    </row>
    <row r="542" spans="1:2" ht="14.25" customHeight="1" x14ac:dyDescent="0.25">
      <c r="A542" s="159" t="s">
        <v>2191</v>
      </c>
      <c r="B542" s="159" t="s">
        <v>3352</v>
      </c>
    </row>
    <row r="543" spans="1:2" ht="14.25" customHeight="1" x14ac:dyDescent="0.25">
      <c r="A543" s="159" t="s">
        <v>2194</v>
      </c>
      <c r="B543" s="159" t="s">
        <v>3353</v>
      </c>
    </row>
    <row r="544" spans="1:2" ht="14.25" customHeight="1" x14ac:dyDescent="0.25">
      <c r="A544" s="159" t="s">
        <v>2200</v>
      </c>
      <c r="B544" s="159" t="s">
        <v>3354</v>
      </c>
    </row>
    <row r="545" spans="1:2" ht="14.25" customHeight="1" x14ac:dyDescent="0.25">
      <c r="A545" s="159" t="s">
        <v>3355</v>
      </c>
      <c r="B545" s="159" t="s">
        <v>3356</v>
      </c>
    </row>
    <row r="546" spans="1:2" ht="14.25" customHeight="1" x14ac:dyDescent="0.25">
      <c r="A546" s="159" t="s">
        <v>3357</v>
      </c>
      <c r="B546" s="159" t="s">
        <v>3358</v>
      </c>
    </row>
    <row r="547" spans="1:2" ht="14.25" customHeight="1" x14ac:dyDescent="0.25">
      <c r="A547" s="159" t="s">
        <v>3359</v>
      </c>
      <c r="B547" s="159" t="s">
        <v>3360</v>
      </c>
    </row>
    <row r="548" spans="1:2" ht="14.25" customHeight="1" x14ac:dyDescent="0.25">
      <c r="A548" s="159" t="s">
        <v>3361</v>
      </c>
      <c r="B548" s="159" t="s">
        <v>3362</v>
      </c>
    </row>
    <row r="549" spans="1:2" ht="14.25" customHeight="1" x14ac:dyDescent="0.25">
      <c r="A549" s="159" t="s">
        <v>3363</v>
      </c>
      <c r="B549" s="159" t="s">
        <v>3364</v>
      </c>
    </row>
    <row r="550" spans="1:2" ht="14.25" customHeight="1" x14ac:dyDescent="0.25">
      <c r="A550" s="159" t="s">
        <v>3365</v>
      </c>
      <c r="B550" s="159" t="s">
        <v>3366</v>
      </c>
    </row>
    <row r="551" spans="1:2" ht="14.25" customHeight="1" x14ac:dyDescent="0.25">
      <c r="A551" s="159" t="s">
        <v>3367</v>
      </c>
      <c r="B551" s="159" t="s">
        <v>3368</v>
      </c>
    </row>
    <row r="552" spans="1:2" ht="14.25" customHeight="1" x14ac:dyDescent="0.25">
      <c r="A552" s="159" t="s">
        <v>3369</v>
      </c>
      <c r="B552" s="159" t="s">
        <v>3370</v>
      </c>
    </row>
    <row r="553" spans="1:2" ht="14.25" customHeight="1" x14ac:dyDescent="0.25">
      <c r="A553" s="159" t="s">
        <v>3371</v>
      </c>
      <c r="B553" s="159" t="s">
        <v>3372</v>
      </c>
    </row>
    <row r="554" spans="1:2" ht="14.25" customHeight="1" x14ac:dyDescent="0.25">
      <c r="A554" s="159" t="s">
        <v>3373</v>
      </c>
      <c r="B554" s="159" t="s">
        <v>3374</v>
      </c>
    </row>
    <row r="555" spans="1:2" ht="14.25" customHeight="1" x14ac:dyDescent="0.25">
      <c r="A555" s="159" t="s">
        <v>3375</v>
      </c>
      <c r="B555" s="159" t="s">
        <v>3376</v>
      </c>
    </row>
    <row r="556" spans="1:2" ht="14.25" customHeight="1" x14ac:dyDescent="0.25">
      <c r="A556" s="159" t="s">
        <v>3377</v>
      </c>
      <c r="B556" s="159" t="s">
        <v>3378</v>
      </c>
    </row>
    <row r="557" spans="1:2" ht="14.25" customHeight="1" x14ac:dyDescent="0.25">
      <c r="A557" s="159" t="s">
        <v>3379</v>
      </c>
      <c r="B557" s="159" t="s">
        <v>3380</v>
      </c>
    </row>
    <row r="558" spans="1:2" ht="14.25" customHeight="1" x14ac:dyDescent="0.25">
      <c r="A558" s="159" t="s">
        <v>3381</v>
      </c>
      <c r="B558" s="159" t="s">
        <v>3382</v>
      </c>
    </row>
    <row r="559" spans="1:2" ht="14.25" customHeight="1" x14ac:dyDescent="0.25">
      <c r="A559" s="159" t="s">
        <v>2262</v>
      </c>
      <c r="B559" s="159" t="s">
        <v>3383</v>
      </c>
    </row>
    <row r="560" spans="1:2" ht="14.25" customHeight="1" x14ac:dyDescent="0.25">
      <c r="A560" s="159" t="s">
        <v>2267</v>
      </c>
      <c r="B560" s="159" t="s">
        <v>3384</v>
      </c>
    </row>
    <row r="561" spans="1:3" ht="14.25" customHeight="1" x14ac:dyDescent="0.25">
      <c r="A561" s="159" t="s">
        <v>2270</v>
      </c>
      <c r="B561" s="159" t="s">
        <v>3385</v>
      </c>
    </row>
    <row r="562" spans="1:3" ht="14.25" customHeight="1" x14ac:dyDescent="0.25">
      <c r="A562" s="159" t="s">
        <v>3386</v>
      </c>
      <c r="B562" s="159" t="s">
        <v>3387</v>
      </c>
    </row>
    <row r="563" spans="1:3" ht="14.25" customHeight="1" x14ac:dyDescent="0.25">
      <c r="A563" s="159" t="s">
        <v>3388</v>
      </c>
      <c r="B563" s="159" t="s">
        <v>3389</v>
      </c>
    </row>
    <row r="564" spans="1:3" ht="14.25" customHeight="1" x14ac:dyDescent="0.25">
      <c r="A564" s="385" t="s">
        <v>3390</v>
      </c>
      <c r="B564" s="385" t="s">
        <v>3391</v>
      </c>
    </row>
    <row r="565" spans="1:3" ht="14.25" customHeight="1" x14ac:dyDescent="0.25">
      <c r="A565" s="386" t="s">
        <v>4019</v>
      </c>
      <c r="B565" s="522" t="s">
        <v>4020</v>
      </c>
    </row>
    <row r="566" spans="1:3" ht="14.25" customHeight="1" x14ac:dyDescent="0.25">
      <c r="A566" s="370" t="s">
        <v>4033</v>
      </c>
      <c r="B566" s="522" t="s">
        <v>4034</v>
      </c>
      <c r="C566" t="str">
        <f>"INSERT INTO `hr_kpi_type` (`POSITION_ID`, `TYPE_NAME`,`DESCRIPTION`, `COMPANY`,`NUMBER_INDEX`) VALUES ('MASTER DIVISION'!W83'"&amp;B566&amp;"', '"&amp;A566&amp;"'); "</f>
        <v xml:space="preserve">INSERT INTO `hr_kpi_type` (`POSITION_ID`, `TYPE_NAME`,`DESCRIPTION`, `COMPANY`,`NUMBER_INDEX`) VALUES ('MASTER DIVISION'!W83'202211160002', 'Office Budaya Kerja'); </v>
      </c>
    </row>
    <row r="567" spans="1:3" ht="14.25" customHeight="1" x14ac:dyDescent="0.25">
      <c r="A567" s="370" t="s">
        <v>4042</v>
      </c>
      <c r="B567" s="387" t="s">
        <v>4043</v>
      </c>
      <c r="C567" t="str">
        <f t="shared" ref="C566:C571" si="0">"INSERT INTO `hr_kpi_type` (`POSITION_ID`, `TYPE_NAME`,`DESCRIPTION`, `COMPANY`,`NUMBER_INDEX`) VALUES ('"&amp;B567&amp;"', '"&amp;A567&amp;"'); "</f>
        <v xml:space="preserve">INSERT INTO `hr_kpi_type` (`POSITION_ID`, `TYPE_NAME`,`DESCRIPTION`, `COMPANY`,`NUMBER_INDEX`) VALUES ('202211160003', 'Kepala Bagian Manajemen Aktiva Tetap &amp; Inventaris'); </v>
      </c>
    </row>
    <row r="568" spans="1:3" ht="14.25" customHeight="1" x14ac:dyDescent="0.25">
      <c r="A568" s="1" t="s">
        <v>4046</v>
      </c>
      <c r="B568" s="387" t="s">
        <v>4047</v>
      </c>
      <c r="C568" t="str">
        <f t="shared" si="0"/>
        <v xml:space="preserve">INSERT INTO `hr_kpi_type` (`POSITION_ID`, `TYPE_NAME`,`DESCRIPTION`, `COMPANY`,`NUMBER_INDEX`) VALUES ('202211160004', 'Officer Pengelolaan Program'); </v>
      </c>
    </row>
    <row r="569" spans="1:3" ht="14.25" customHeight="1" x14ac:dyDescent="0.25">
      <c r="A569" s="1" t="s">
        <v>4048</v>
      </c>
      <c r="B569" s="387" t="s">
        <v>4049</v>
      </c>
      <c r="C569" t="str">
        <f t="shared" si="0"/>
        <v xml:space="preserve">INSERT INTO `hr_kpi_type` (`POSITION_ID`, `TYPE_NAME`,`DESCRIPTION`, `COMPANY`,`NUMBER_INDEX`) VALUES ('202211160005', 'Officer Kesekretariatan &amp; Protokol Dewan Komisaris'); </v>
      </c>
    </row>
    <row r="570" spans="1:3" ht="14.25" customHeight="1" x14ac:dyDescent="0.25">
      <c r="A570" s="1" t="s">
        <v>4067</v>
      </c>
      <c r="B570" s="387" t="s">
        <v>4068</v>
      </c>
      <c r="C570" t="str">
        <f t="shared" si="0"/>
        <v xml:space="preserve">INSERT INTO `hr_kpi_type` (`POSITION_ID`, `TYPE_NAME`,`DESCRIPTION`, `COMPANY`,`NUMBER_INDEX`) VALUES ('202211160006', 'OfFicer Audit Bisnis'); </v>
      </c>
    </row>
    <row r="571" spans="1:3" ht="14.25" customHeight="1" x14ac:dyDescent="0.25">
      <c r="A571" s="1" t="s">
        <v>4069</v>
      </c>
      <c r="B571" s="387" t="s">
        <v>4070</v>
      </c>
      <c r="C571" t="str">
        <f t="shared" si="0"/>
        <v xml:space="preserve">INSERT INTO `hr_kpi_type` (`POSITION_ID`, `TYPE_NAME`,`DESCRIPTION`, `COMPANY`,`NUMBER_INDEX`) VALUES ('202211160007', 'Officer Audit Operasional'); </v>
      </c>
    </row>
    <row r="572" spans="1:3" ht="14.25" customHeight="1" x14ac:dyDescent="0.25">
      <c r="A572" s="370" t="s">
        <v>4104</v>
      </c>
      <c r="B572" s="387" t="s">
        <v>4105</v>
      </c>
      <c r="C572" t="str">
        <f t="shared" ref="C572" si="1">"INSERT INTO `hr_kpi_type` (`POSITION_ID`, `TYPE_NAME`,`DESCRIPTION`, `COMPANY`,`NUMBER_INDEX`) VALUES ('"&amp;B572&amp;"', '"&amp;A572&amp;"'); "</f>
        <v xml:space="preserve">INSERT INTO `hr_kpi_type` (`POSITION_ID`, `TYPE_NAME`,`DESCRIPTION`, `COMPANY`,`NUMBER_INDEX`) VALUES ('202211160008', 'Pelaksana Analis Kredit'); </v>
      </c>
    </row>
    <row r="573" spans="1:3" ht="14.25" customHeight="1" x14ac:dyDescent="0.25">
      <c r="A573" s="370" t="s">
        <v>4109</v>
      </c>
      <c r="B573" s="387" t="s">
        <v>4110</v>
      </c>
      <c r="C573" t="str">
        <f t="shared" ref="C573" si="2">"INSERT INTO `hr_kpi_type` (`POSITION_ID`, `TYPE_NAME`,`DESCRIPTION`, `COMPANY`,`NUMBER_INDEX`) VALUES ('"&amp;B573&amp;"', '"&amp;A573&amp;"'); "</f>
        <v xml:space="preserve">INSERT INTO `hr_kpi_type` (`POSITION_ID`, `TYPE_NAME`,`DESCRIPTION`, `COMPANY`,`NUMBER_INDEX`) VALUES ('202211160009', 'Pelaksana Customer Service - Bidang Pelayanan Nasabah '); </v>
      </c>
    </row>
    <row r="574" spans="1:3" ht="14.25" customHeight="1" x14ac:dyDescent="0.25">
      <c r="A574" s="370" t="s">
        <v>4113</v>
      </c>
      <c r="B574" s="387" t="s">
        <v>4114</v>
      </c>
      <c r="C574" t="str">
        <f t="shared" ref="C574" si="3">"INSERT INTO `hr_kpi_type` (`POSITION_ID`, `TYPE_NAME`,`DESCRIPTION`, `COMPANY`,`NUMBER_INDEX`) VALUES ('"&amp;B574&amp;"', '"&amp;A574&amp;"'); "</f>
        <v xml:space="preserve">INSERT INTO `hr_kpi_type` (`POSITION_ID`, `TYPE_NAME`,`DESCRIPTION`, `COMPANY`,`NUMBER_INDEX`) VALUES ('202211160010', 'Pelaksana Money Changer - Bidang Pelayanan Nasabah'); </v>
      </c>
    </row>
    <row r="575" spans="1:3" ht="14.25" customHeight="1" x14ac:dyDescent="0.25">
      <c r="A575" s="370" t="s">
        <v>4116</v>
      </c>
      <c r="B575" s="387" t="s">
        <v>4117</v>
      </c>
      <c r="C575" t="str">
        <f t="shared" ref="C575" si="4">"INSERT INTO `hr_kpi_type` (`POSITION_ID`, `TYPE_NAME`,`DESCRIPTION`, `COMPANY`,`NUMBER_INDEX`) VALUES ('"&amp;B575&amp;"', '"&amp;A575&amp;"'); "</f>
        <v xml:space="preserve">INSERT INTO `hr_kpi_type` (`POSITION_ID`, `TYPE_NAME`,`DESCRIPTION`, `COMPANY`,`NUMBER_INDEX`) VALUES ('202211160011', 'Pelaksana Teller Tunai - Bidang Pelayanan Nasabah '); </v>
      </c>
    </row>
    <row r="576" spans="1:3" ht="14.25" customHeight="1" x14ac:dyDescent="0.25">
      <c r="A576" s="370" t="s">
        <v>4121</v>
      </c>
      <c r="B576" s="387" t="s">
        <v>4122</v>
      </c>
      <c r="C576" t="str">
        <f t="shared" ref="C576:C577" si="5">"INSERT INTO `hr_kpi_type` (`POSITION_ID`, `TYPE_NAME`,`DESCRIPTION`, `COMPANY`,`NUMBER_INDEX`) VALUES ('"&amp;B576&amp;"', '"&amp;A576&amp;"'); "</f>
        <v xml:space="preserve">INSERT INTO `hr_kpi_type` (`POSITION_ID`, `TYPE_NAME`,`DESCRIPTION`, `COMPANY`,`NUMBER_INDEX`) VALUES ('202211160012', 'Pelaksana Back Office - Bidang Back Office '); </v>
      </c>
    </row>
    <row r="577" spans="1:3" ht="14.25" customHeight="1" x14ac:dyDescent="0.25">
      <c r="A577" s="370" t="s">
        <v>4124</v>
      </c>
      <c r="B577" s="387" t="s">
        <v>4125</v>
      </c>
      <c r="C577" t="str">
        <f t="shared" si="5"/>
        <v xml:space="preserve">INSERT INTO `hr_kpi_type` (`POSITION_ID`, `TYPE_NAME`,`DESCRIPTION`, `COMPANY`,`NUMBER_INDEX`) VALUES ('202211160013', 'Pelaksana Teller Overbooking- Bidang Back Office '); </v>
      </c>
    </row>
    <row r="578" spans="1:3" ht="14.25" customHeight="1" x14ac:dyDescent="0.25">
      <c r="A578" s="370" t="s">
        <v>4126</v>
      </c>
      <c r="B578" s="387" t="s">
        <v>4127</v>
      </c>
      <c r="C578" t="str">
        <f t="shared" ref="C578" si="6">"INSERT INTO `hr_kpi_type` (`POSITION_ID`, `TYPE_NAME`,`DESCRIPTION`, `COMPANY`,`NUMBER_INDEX`) VALUES ('"&amp;B578&amp;"', '"&amp;A578&amp;"'); "</f>
        <v xml:space="preserve">INSERT INTO `hr_kpi_type` (`POSITION_ID`, `TYPE_NAME`,`DESCRIPTION`, `COMPANY`,`NUMBER_INDEX`) VALUES ('202211160014', 'Pelaksana Penerimaan Pajak Bidang Back Office '); </v>
      </c>
    </row>
    <row r="579" spans="1:3" ht="14.25" customHeight="1" x14ac:dyDescent="0.25">
      <c r="A579" s="370" t="s">
        <v>4130</v>
      </c>
      <c r="B579" s="387" t="s">
        <v>4131</v>
      </c>
      <c r="C579" t="str">
        <f t="shared" ref="C579" si="7">"INSERT INTO `hr_kpi_type` (`POSITION_ID`, `TYPE_NAME`,`DESCRIPTION`, `COMPANY`,`NUMBER_INDEX`) VALUES ('"&amp;B579&amp;"', '"&amp;A579&amp;"'); "</f>
        <v xml:space="preserve">INSERT INTO `hr_kpi_type` (`POSITION_ID`, `TYPE_NAME`,`DESCRIPTION`, `COMPANY`,`NUMBER_INDEX`) VALUES ('202211160015', 'Pelaksana Dukungan Operasional '); </v>
      </c>
    </row>
    <row r="580" spans="1:3" ht="14.25" customHeight="1" x14ac:dyDescent="0.25">
      <c r="A580" s="370" t="s">
        <v>4132</v>
      </c>
      <c r="B580" s="387" t="s">
        <v>4133</v>
      </c>
      <c r="C580" t="str">
        <f t="shared" ref="C580:C581" si="8">"INSERT INTO `hr_kpi_type` (`POSITION_ID`, `TYPE_NAME`,`DESCRIPTION`, `COMPANY`,`NUMBER_INDEX`) VALUES ('"&amp;B580&amp;"', '"&amp;A580&amp;"'); "</f>
        <v xml:space="preserve">INSERT INTO `hr_kpi_type` (`POSITION_ID`, `TYPE_NAME`,`DESCRIPTION`, `COMPANY`,`NUMBER_INDEX`) VALUES ('202211160016', 'Pelaksana Hukum &amp; Administrasi Kredit '); </v>
      </c>
    </row>
    <row r="581" spans="1:3" ht="14.25" customHeight="1" x14ac:dyDescent="0.25">
      <c r="A581" s="1" t="s">
        <v>4139</v>
      </c>
      <c r="B581" s="1" t="s">
        <v>4140</v>
      </c>
      <c r="C581" t="str">
        <f t="shared" si="8"/>
        <v xml:space="preserve">INSERT INTO `hr_kpi_type` (`POSITION_ID`, `TYPE_NAME`,`DESCRIPTION`, `COMPANY`,`NUMBER_INDEX`) VALUES ('202211160017', 'Teller Overbooking'); </v>
      </c>
    </row>
    <row r="582" spans="1:3" ht="14.25" customHeight="1" x14ac:dyDescent="0.25">
      <c r="A582" s="552" t="s">
        <v>4145</v>
      </c>
      <c r="B582" s="1" t="s">
        <v>4143</v>
      </c>
      <c r="C582" t="str">
        <f t="shared" ref="C582" si="9">"INSERT INTO `hr_kpi_type` (`POSITION_ID`, `TYPE_NAME`,`DESCRIPTION`, `COMPANY`,`NUMBER_INDEX`) VALUES ('"&amp;B582&amp;"', '"&amp;A582&amp;"'); "</f>
        <v xml:space="preserve">INSERT INTO `hr_kpi_type` (`POSITION_ID`, `TYPE_NAME`,`DESCRIPTION`, `COMPANY`,`NUMBER_INDEX`) VALUES ('202211160018', 'Pelaksana Pemasaran Dana (orang tidak ada)'); </v>
      </c>
    </row>
    <row r="583" spans="1:3" ht="14.25" customHeight="1" x14ac:dyDescent="0.25">
      <c r="A583" s="1" t="s">
        <v>4149</v>
      </c>
      <c r="B583" s="1" t="s">
        <v>4150</v>
      </c>
      <c r="C583" t="str">
        <f t="shared" ref="C583" si="10">"INSERT INTO `hr_kpi_type` (`POSITION_ID`, `TYPE_NAME`,`DESCRIPTION`, `COMPANY`,`NUMBER_INDEX`) VALUES ('"&amp;B583&amp;"', '"&amp;A583&amp;"'); "</f>
        <v xml:space="preserve">INSERT INTO `hr_kpi_type` (`POSITION_ID`, `TYPE_NAME`,`DESCRIPTION`, `COMPANY`,`NUMBER_INDEX`) VALUES ('202211160019', 'Pelaksana Teller Tunai - Seksi Operasional '); </v>
      </c>
    </row>
    <row r="584" spans="1:3" ht="14.25" customHeight="1" x14ac:dyDescent="0.25">
      <c r="A584" s="370" t="s">
        <v>4151</v>
      </c>
      <c r="B584" s="1" t="s">
        <v>4152</v>
      </c>
      <c r="C584" t="str">
        <f t="shared" ref="C584" si="11">"INSERT INTO `hr_kpi_type` (`POSITION_ID`, `TYPE_NAME`,`DESCRIPTION`, `COMPANY`,`NUMBER_INDEX`) VALUES ('"&amp;B584&amp;"', '"&amp;A584&amp;"'); "</f>
        <v xml:space="preserve">INSERT INTO `hr_kpi_type` (`POSITION_ID`, `TYPE_NAME`,`DESCRIPTION`, `COMPANY`,`NUMBER_INDEX`) VALUES ('202211160020', 'Pelaksana Customer Service-  Seksi Operasional '); </v>
      </c>
    </row>
    <row r="585" spans="1:3" ht="14.25" customHeight="1" x14ac:dyDescent="0.25">
      <c r="A585" s="370" t="s">
        <v>4153</v>
      </c>
      <c r="B585" s="1" t="s">
        <v>4154</v>
      </c>
      <c r="C585" t="str">
        <f t="shared" ref="C585" si="12">"INSERT INTO `hr_kpi_type` (`POSITION_ID`, `TYPE_NAME`,`DESCRIPTION`, `COMPANY`,`NUMBER_INDEX`) VALUES ('"&amp;B585&amp;"', '"&amp;A585&amp;"'); "</f>
        <v xml:space="preserve">INSERT INTO `hr_kpi_type` (`POSITION_ID`, `TYPE_NAME`,`DESCRIPTION`, `COMPANY`,`NUMBER_INDEX`) VALUES ('202211160021', 'Pelaksana Operasional - Seksi Operasional '); </v>
      </c>
    </row>
    <row r="586" spans="1:3" ht="14.25" customHeight="1" x14ac:dyDescent="0.25">
      <c r="A586" s="1"/>
      <c r="B586" s="1"/>
    </row>
    <row r="587" spans="1:3" ht="14.25" customHeight="1" x14ac:dyDescent="0.25">
      <c r="A587" s="1"/>
      <c r="B587" s="1"/>
    </row>
    <row r="588" spans="1:3" ht="14.25" customHeight="1" x14ac:dyDescent="0.25">
      <c r="A588" s="1"/>
      <c r="B588" s="1"/>
    </row>
    <row r="589" spans="1:3" ht="14.25" customHeight="1" x14ac:dyDescent="0.25">
      <c r="A589" s="1"/>
      <c r="B589" s="1"/>
    </row>
    <row r="590" spans="1:3" ht="14.25" customHeight="1" x14ac:dyDescent="0.25">
      <c r="A590" s="1"/>
      <c r="B590" s="1"/>
    </row>
    <row r="591" spans="1:3" ht="14.25" customHeight="1" x14ac:dyDescent="0.25">
      <c r="A591" s="1"/>
      <c r="B591" s="1"/>
    </row>
    <row r="592" spans="1:3" ht="14.25" customHeight="1" x14ac:dyDescent="0.25">
      <c r="A592" s="1"/>
      <c r="B592" s="1"/>
    </row>
    <row r="593" spans="1:2" ht="14.25" customHeight="1" x14ac:dyDescent="0.25">
      <c r="A593" s="1"/>
      <c r="B593" s="1"/>
    </row>
    <row r="594" spans="1:2" ht="14.25" customHeight="1" x14ac:dyDescent="0.25">
      <c r="A594" s="1"/>
      <c r="B594" s="1"/>
    </row>
    <row r="595" spans="1:2" ht="14.25" customHeight="1" x14ac:dyDescent="0.25">
      <c r="A595" s="1"/>
      <c r="B595" s="1"/>
    </row>
    <row r="596" spans="1:2" ht="14.25" customHeight="1" x14ac:dyDescent="0.25">
      <c r="A596" s="1"/>
      <c r="B596" s="1"/>
    </row>
    <row r="597" spans="1:2" ht="14.25" customHeight="1" x14ac:dyDescent="0.25">
      <c r="A597" s="1"/>
      <c r="B597" s="1"/>
    </row>
    <row r="598" spans="1:2" ht="14.25" customHeight="1" x14ac:dyDescent="0.25">
      <c r="A598" s="1"/>
      <c r="B598" s="1"/>
    </row>
    <row r="599" spans="1:2" ht="14.25" customHeight="1" x14ac:dyDescent="0.25">
      <c r="A599" s="1"/>
      <c r="B599" s="1"/>
    </row>
    <row r="600" spans="1:2" ht="14.25" customHeight="1" x14ac:dyDescent="0.25">
      <c r="A600" s="1"/>
      <c r="B600" s="1"/>
    </row>
    <row r="601" spans="1:2" ht="14.25" customHeight="1" x14ac:dyDescent="0.25">
      <c r="A601" s="1"/>
      <c r="B601" s="1"/>
    </row>
    <row r="602" spans="1:2" ht="14.25" customHeight="1" x14ac:dyDescent="0.25">
      <c r="A602" s="1"/>
      <c r="B602" s="1"/>
    </row>
    <row r="603" spans="1:2" ht="14.25" customHeight="1" x14ac:dyDescent="0.25">
      <c r="A603" s="1"/>
      <c r="B603" s="1"/>
    </row>
    <row r="604" spans="1:2" ht="14.25" customHeight="1" x14ac:dyDescent="0.25">
      <c r="A604" s="1"/>
      <c r="B604" s="1"/>
    </row>
    <row r="605" spans="1:2" ht="14.25" customHeight="1" x14ac:dyDescent="0.25">
      <c r="A605" s="1"/>
      <c r="B605" s="1"/>
    </row>
    <row r="606" spans="1:2" ht="14.25" customHeight="1" x14ac:dyDescent="0.25">
      <c r="A606" s="1"/>
      <c r="B606" s="1"/>
    </row>
    <row r="607" spans="1:2" ht="14.25" customHeight="1" x14ac:dyDescent="0.25">
      <c r="A607" s="1"/>
      <c r="B607" s="1"/>
    </row>
    <row r="608" spans="1:2" ht="14.25" customHeight="1" x14ac:dyDescent="0.25">
      <c r="A608" s="1"/>
      <c r="B608" s="1"/>
    </row>
    <row r="609" spans="1:2" ht="14.25" customHeight="1" x14ac:dyDescent="0.25">
      <c r="A609" s="1"/>
      <c r="B609" s="1"/>
    </row>
    <row r="610" spans="1:2" ht="14.25" customHeight="1" x14ac:dyDescent="0.25">
      <c r="A610" s="1"/>
      <c r="B610" s="1"/>
    </row>
    <row r="611" spans="1:2" ht="14.25" customHeight="1" x14ac:dyDescent="0.25">
      <c r="A611" s="1"/>
      <c r="B611" s="1"/>
    </row>
    <row r="612" spans="1:2" ht="14.25" customHeight="1" x14ac:dyDescent="0.25">
      <c r="A612" s="1"/>
      <c r="B612" s="1"/>
    </row>
    <row r="613" spans="1:2" ht="14.25" customHeight="1" x14ac:dyDescent="0.25">
      <c r="A613" s="1"/>
      <c r="B613" s="1"/>
    </row>
    <row r="614" spans="1:2" ht="14.25" customHeight="1" x14ac:dyDescent="0.25">
      <c r="A614" s="1"/>
      <c r="B614" s="1"/>
    </row>
    <row r="615" spans="1:2" ht="14.25" customHeight="1" x14ac:dyDescent="0.25">
      <c r="A615" s="1"/>
      <c r="B615" s="1"/>
    </row>
    <row r="616" spans="1:2" ht="14.25" customHeight="1" x14ac:dyDescent="0.25">
      <c r="A616" s="1"/>
      <c r="B616" s="1"/>
    </row>
    <row r="617" spans="1:2" ht="14.25" customHeight="1" x14ac:dyDescent="0.25">
      <c r="A617" s="1"/>
      <c r="B617" s="1"/>
    </row>
    <row r="618" spans="1:2" ht="14.25" customHeight="1" x14ac:dyDescent="0.25">
      <c r="A618" s="1"/>
      <c r="B618" s="1"/>
    </row>
    <row r="619" spans="1:2" ht="14.25" customHeight="1" x14ac:dyDescent="0.25">
      <c r="A619" s="1"/>
      <c r="B619" s="1"/>
    </row>
    <row r="620" spans="1:2" ht="14.25" customHeight="1" x14ac:dyDescent="0.25">
      <c r="A620" s="1"/>
      <c r="B620" s="1"/>
    </row>
    <row r="621" spans="1:2" ht="14.25" customHeight="1" x14ac:dyDescent="0.25">
      <c r="A621" s="1"/>
      <c r="B621" s="1"/>
    </row>
    <row r="622" spans="1:2" ht="14.25" customHeight="1" x14ac:dyDescent="0.25">
      <c r="A622" s="1"/>
      <c r="B622" s="1"/>
    </row>
    <row r="623" spans="1:2" ht="14.25" customHeight="1" x14ac:dyDescent="0.25">
      <c r="A623" s="1"/>
      <c r="B623" s="1"/>
    </row>
    <row r="624" spans="1:2" ht="14.25" customHeight="1" x14ac:dyDescent="0.25">
      <c r="A624" s="1"/>
      <c r="B624" s="1"/>
    </row>
    <row r="625" spans="1:2" ht="14.25" customHeight="1" x14ac:dyDescent="0.25">
      <c r="A625" s="1"/>
      <c r="B625" s="1"/>
    </row>
    <row r="626" spans="1:2" ht="14.25" customHeight="1" x14ac:dyDescent="0.25">
      <c r="A626" s="1"/>
      <c r="B626" s="1"/>
    </row>
    <row r="627" spans="1:2" ht="14.25" customHeight="1" x14ac:dyDescent="0.25">
      <c r="A627" s="1"/>
      <c r="B627" s="1"/>
    </row>
    <row r="628" spans="1:2" ht="14.25" customHeight="1" x14ac:dyDescent="0.25">
      <c r="A628" s="1"/>
      <c r="B628" s="1"/>
    </row>
    <row r="629" spans="1:2" ht="14.25" customHeight="1" x14ac:dyDescent="0.25">
      <c r="A629" s="1"/>
      <c r="B629" s="1"/>
    </row>
    <row r="630" spans="1:2" ht="14.25" customHeight="1" x14ac:dyDescent="0.25">
      <c r="A630" s="1"/>
      <c r="B630" s="1"/>
    </row>
    <row r="631" spans="1:2" ht="14.25" customHeight="1" x14ac:dyDescent="0.25">
      <c r="A631" s="1"/>
      <c r="B631" s="1"/>
    </row>
    <row r="632" spans="1:2" ht="14.25" customHeight="1" x14ac:dyDescent="0.25">
      <c r="A632" s="1"/>
      <c r="B632" s="1"/>
    </row>
    <row r="633" spans="1:2" ht="14.25" customHeight="1" x14ac:dyDescent="0.25">
      <c r="A633" s="1"/>
      <c r="B633" s="1"/>
    </row>
    <row r="634" spans="1:2" ht="14.25" customHeight="1" x14ac:dyDescent="0.25">
      <c r="A634" s="1"/>
      <c r="B634" s="1"/>
    </row>
    <row r="635" spans="1:2" ht="14.25" customHeight="1" x14ac:dyDescent="0.25">
      <c r="A635" s="1"/>
      <c r="B635" s="1"/>
    </row>
    <row r="636" spans="1:2" ht="14.25" customHeight="1" x14ac:dyDescent="0.25">
      <c r="A636" s="1"/>
      <c r="B636" s="1"/>
    </row>
    <row r="637" spans="1:2" ht="14.25" customHeight="1" x14ac:dyDescent="0.25">
      <c r="A637" s="1"/>
      <c r="B637" s="1"/>
    </row>
    <row r="638" spans="1:2" ht="14.25" customHeight="1" x14ac:dyDescent="0.25">
      <c r="A638" s="1"/>
      <c r="B638" s="1"/>
    </row>
    <row r="639" spans="1:2" ht="14.25" customHeight="1" x14ac:dyDescent="0.25">
      <c r="A639" s="1"/>
      <c r="B639" s="1"/>
    </row>
    <row r="640" spans="1:2" ht="14.25" customHeight="1" x14ac:dyDescent="0.25">
      <c r="A640" s="1"/>
      <c r="B640" s="1"/>
    </row>
    <row r="641" spans="1:2" ht="14.25" customHeight="1" x14ac:dyDescent="0.25">
      <c r="A641" s="1"/>
      <c r="B641" s="1"/>
    </row>
    <row r="642" spans="1:2" ht="14.25" customHeight="1" x14ac:dyDescent="0.25">
      <c r="A642" s="1"/>
      <c r="B642" s="1"/>
    </row>
    <row r="643" spans="1:2" ht="14.25" customHeight="1" x14ac:dyDescent="0.25">
      <c r="A643" s="1"/>
      <c r="B643" s="1"/>
    </row>
    <row r="644" spans="1:2" ht="14.25" customHeight="1" x14ac:dyDescent="0.25">
      <c r="A644" s="1"/>
      <c r="B644" s="1"/>
    </row>
    <row r="645" spans="1:2" ht="14.25" customHeight="1" x14ac:dyDescent="0.25">
      <c r="A645" s="1"/>
      <c r="B645" s="1"/>
    </row>
    <row r="646" spans="1:2" ht="14.25" customHeight="1" x14ac:dyDescent="0.25">
      <c r="A646" s="1"/>
      <c r="B646" s="1"/>
    </row>
    <row r="647" spans="1:2" ht="14.25" customHeight="1" x14ac:dyDescent="0.25">
      <c r="A647" s="1"/>
      <c r="B647" s="1"/>
    </row>
    <row r="648" spans="1:2" ht="14.25" customHeight="1" x14ac:dyDescent="0.25">
      <c r="A648" s="1"/>
      <c r="B648" s="1"/>
    </row>
    <row r="649" spans="1:2" ht="14.25" customHeight="1" x14ac:dyDescent="0.25">
      <c r="A649" s="1"/>
      <c r="B649" s="1"/>
    </row>
    <row r="650" spans="1:2" ht="14.25" customHeight="1" x14ac:dyDescent="0.25">
      <c r="A650" s="1"/>
      <c r="B650" s="1"/>
    </row>
    <row r="651" spans="1:2" ht="14.25" customHeight="1" x14ac:dyDescent="0.25">
      <c r="A651" s="1"/>
      <c r="B651" s="1"/>
    </row>
    <row r="652" spans="1:2" ht="14.25" customHeight="1" x14ac:dyDescent="0.25">
      <c r="A652" s="1"/>
      <c r="B652" s="1"/>
    </row>
    <row r="653" spans="1:2" ht="14.25" customHeight="1" x14ac:dyDescent="0.25">
      <c r="A653" s="1"/>
      <c r="B653" s="1"/>
    </row>
    <row r="654" spans="1:2" ht="14.25" customHeight="1" x14ac:dyDescent="0.25">
      <c r="A654" s="1"/>
      <c r="B654" s="1"/>
    </row>
    <row r="655" spans="1:2" ht="14.25" customHeight="1" x14ac:dyDescent="0.25">
      <c r="A655" s="1"/>
      <c r="B655" s="1"/>
    </row>
    <row r="656" spans="1:2" ht="14.25" customHeight="1" x14ac:dyDescent="0.25">
      <c r="A656" s="1"/>
      <c r="B656" s="1"/>
    </row>
    <row r="657" spans="1:2" ht="14.25" customHeight="1" x14ac:dyDescent="0.25">
      <c r="A657" s="1"/>
      <c r="B657" s="1"/>
    </row>
    <row r="658" spans="1:2" ht="14.25" customHeight="1" x14ac:dyDescent="0.25">
      <c r="A658" s="1"/>
      <c r="B658" s="1"/>
    </row>
    <row r="659" spans="1:2" ht="14.25" customHeight="1" x14ac:dyDescent="0.25">
      <c r="A659" s="1"/>
      <c r="B659" s="1"/>
    </row>
    <row r="660" spans="1:2" ht="14.25" customHeight="1" x14ac:dyDescent="0.25">
      <c r="A660" s="1"/>
      <c r="B660" s="1"/>
    </row>
    <row r="661" spans="1:2" ht="14.25" customHeight="1" x14ac:dyDescent="0.25">
      <c r="A661" s="1"/>
      <c r="B661" s="1"/>
    </row>
    <row r="662" spans="1:2" ht="14.25" customHeight="1" x14ac:dyDescent="0.25">
      <c r="A662" s="1"/>
      <c r="B662" s="1"/>
    </row>
    <row r="663" spans="1:2" ht="14.25" customHeight="1" x14ac:dyDescent="0.25">
      <c r="A663" s="1"/>
      <c r="B663" s="1"/>
    </row>
    <row r="664" spans="1:2" ht="14.25" customHeight="1" x14ac:dyDescent="0.25">
      <c r="A664" s="1"/>
      <c r="B664" s="1"/>
    </row>
    <row r="665" spans="1:2" ht="14.25" customHeight="1" x14ac:dyDescent="0.25">
      <c r="A665" s="1"/>
      <c r="B665" s="1"/>
    </row>
    <row r="666" spans="1:2" ht="14.25" customHeight="1" x14ac:dyDescent="0.25">
      <c r="A666" s="1"/>
      <c r="B666" s="1"/>
    </row>
    <row r="667" spans="1:2" ht="14.25" customHeight="1" x14ac:dyDescent="0.25">
      <c r="A667" s="1"/>
      <c r="B667" s="1"/>
    </row>
    <row r="668" spans="1:2" ht="14.25" customHeight="1" x14ac:dyDescent="0.25">
      <c r="A668" s="1"/>
      <c r="B668" s="1"/>
    </row>
    <row r="669" spans="1:2" ht="14.25" customHeight="1" x14ac:dyDescent="0.25">
      <c r="A669" s="1"/>
      <c r="B669" s="1"/>
    </row>
    <row r="670" spans="1:2" ht="14.25" customHeight="1" x14ac:dyDescent="0.25">
      <c r="A670" s="1"/>
      <c r="B670" s="1"/>
    </row>
    <row r="671" spans="1:2" ht="14.25" customHeight="1" x14ac:dyDescent="0.25">
      <c r="A671" s="1"/>
      <c r="B671" s="1"/>
    </row>
    <row r="672" spans="1:2" ht="14.25" customHeight="1" x14ac:dyDescent="0.25">
      <c r="A672" s="1"/>
      <c r="B672" s="1"/>
    </row>
    <row r="673" spans="1:2" ht="14.25" customHeight="1" x14ac:dyDescent="0.25">
      <c r="A673" s="1"/>
      <c r="B673" s="1"/>
    </row>
    <row r="674" spans="1:2" ht="14.25" customHeight="1" x14ac:dyDescent="0.25">
      <c r="A674" s="1"/>
      <c r="B674" s="1"/>
    </row>
    <row r="675" spans="1:2" ht="14.25" customHeight="1" x14ac:dyDescent="0.25">
      <c r="A675" s="1"/>
      <c r="B675" s="1"/>
    </row>
    <row r="676" spans="1:2" ht="14.25" customHeight="1" x14ac:dyDescent="0.25">
      <c r="A676" s="1"/>
      <c r="B676" s="1"/>
    </row>
    <row r="677" spans="1:2" ht="14.25" customHeight="1" x14ac:dyDescent="0.25">
      <c r="A677" s="1"/>
      <c r="B677" s="1"/>
    </row>
    <row r="678" spans="1:2" ht="14.25" customHeight="1" x14ac:dyDescent="0.25">
      <c r="A678" s="1"/>
      <c r="B678" s="1"/>
    </row>
    <row r="679" spans="1:2" ht="14.25" customHeight="1" x14ac:dyDescent="0.25">
      <c r="A679" s="1"/>
      <c r="B679" s="1"/>
    </row>
    <row r="680" spans="1:2" ht="14.25" customHeight="1" x14ac:dyDescent="0.25">
      <c r="A680" s="1"/>
      <c r="B680" s="1"/>
    </row>
    <row r="681" spans="1:2" ht="14.25" customHeight="1" x14ac:dyDescent="0.25">
      <c r="A681" s="1"/>
      <c r="B681" s="1"/>
    </row>
    <row r="682" spans="1:2" ht="14.25" customHeight="1" x14ac:dyDescent="0.25">
      <c r="A682" s="1"/>
      <c r="B682" s="1"/>
    </row>
    <row r="683" spans="1:2" ht="14.25" customHeight="1" x14ac:dyDescent="0.25">
      <c r="A683" s="1"/>
      <c r="B683" s="1"/>
    </row>
    <row r="684" spans="1:2" ht="14.25" customHeight="1" x14ac:dyDescent="0.25">
      <c r="A684" s="1"/>
      <c r="B684" s="1"/>
    </row>
    <row r="685" spans="1:2" ht="14.25" customHeight="1" x14ac:dyDescent="0.25">
      <c r="A685" s="1"/>
      <c r="B685" s="1"/>
    </row>
    <row r="686" spans="1:2" ht="14.25" customHeight="1" x14ac:dyDescent="0.25">
      <c r="A686" s="1"/>
      <c r="B686" s="1"/>
    </row>
    <row r="687" spans="1:2" ht="14.25" customHeight="1" x14ac:dyDescent="0.25">
      <c r="A687" s="1"/>
      <c r="B687" s="1"/>
    </row>
    <row r="688" spans="1:2" ht="14.25" customHeight="1" x14ac:dyDescent="0.25">
      <c r="A688" s="1"/>
      <c r="B688" s="1"/>
    </row>
    <row r="689" spans="1:2" ht="14.25" customHeight="1" x14ac:dyDescent="0.25">
      <c r="A689" s="1"/>
      <c r="B689" s="1"/>
    </row>
    <row r="690" spans="1:2" ht="14.25" customHeight="1" x14ac:dyDescent="0.25">
      <c r="A690" s="1"/>
      <c r="B690" s="1"/>
    </row>
    <row r="691" spans="1:2" ht="14.25" customHeight="1" x14ac:dyDescent="0.25">
      <c r="A691" s="1"/>
      <c r="B691" s="1"/>
    </row>
    <row r="692" spans="1:2" ht="14.25" customHeight="1" x14ac:dyDescent="0.25">
      <c r="A692" s="1"/>
      <c r="B692" s="1"/>
    </row>
    <row r="693" spans="1:2" ht="14.25" customHeight="1" x14ac:dyDescent="0.25">
      <c r="A693" s="1"/>
      <c r="B693" s="1"/>
    </row>
    <row r="694" spans="1:2" ht="14.25" customHeight="1" x14ac:dyDescent="0.25">
      <c r="A694" s="1"/>
      <c r="B694" s="1"/>
    </row>
    <row r="695" spans="1:2" ht="14.25" customHeight="1" x14ac:dyDescent="0.25">
      <c r="A695" s="1"/>
      <c r="B695" s="1"/>
    </row>
    <row r="696" spans="1:2" ht="14.25" customHeight="1" x14ac:dyDescent="0.25">
      <c r="A696" s="1"/>
      <c r="B696" s="1"/>
    </row>
    <row r="697" spans="1:2" ht="14.25" customHeight="1" x14ac:dyDescent="0.25">
      <c r="A697" s="1"/>
      <c r="B697" s="1"/>
    </row>
    <row r="698" spans="1:2" ht="14.25" customHeight="1" x14ac:dyDescent="0.25">
      <c r="A698" s="1"/>
      <c r="B698" s="1"/>
    </row>
    <row r="699" spans="1:2" ht="14.25" customHeight="1" x14ac:dyDescent="0.25">
      <c r="A699" s="1"/>
      <c r="B699" s="1"/>
    </row>
    <row r="700" spans="1:2" ht="14.25" customHeight="1" x14ac:dyDescent="0.25">
      <c r="A700" s="1"/>
      <c r="B700" s="1"/>
    </row>
    <row r="701" spans="1:2" ht="14.25" customHeight="1" x14ac:dyDescent="0.25">
      <c r="A701" s="1"/>
      <c r="B701" s="1"/>
    </row>
    <row r="702" spans="1:2" ht="14.25" customHeight="1" x14ac:dyDescent="0.25">
      <c r="A702" s="1"/>
      <c r="B702" s="1"/>
    </row>
    <row r="703" spans="1:2" ht="14.25" customHeight="1" x14ac:dyDescent="0.25">
      <c r="A703" s="1"/>
      <c r="B703" s="1"/>
    </row>
    <row r="704" spans="1:2" ht="14.25" customHeight="1" x14ac:dyDescent="0.25">
      <c r="A704" s="1"/>
      <c r="B704" s="1"/>
    </row>
    <row r="705" spans="1:2" ht="14.25" customHeight="1" x14ac:dyDescent="0.25">
      <c r="A705" s="1"/>
      <c r="B705" s="1"/>
    </row>
    <row r="706" spans="1:2" ht="14.25" customHeight="1" x14ac:dyDescent="0.25">
      <c r="A706" s="1"/>
      <c r="B706" s="1"/>
    </row>
    <row r="707" spans="1:2" ht="14.25" customHeight="1" x14ac:dyDescent="0.25">
      <c r="A707" s="1"/>
      <c r="B707" s="1"/>
    </row>
    <row r="708" spans="1:2" ht="14.25" customHeight="1" x14ac:dyDescent="0.25">
      <c r="A708" s="1"/>
      <c r="B708" s="1"/>
    </row>
    <row r="709" spans="1:2" ht="14.25" customHeight="1" x14ac:dyDescent="0.25">
      <c r="A709" s="1"/>
      <c r="B709" s="1"/>
    </row>
    <row r="710" spans="1:2" ht="14.25" customHeight="1" x14ac:dyDescent="0.25">
      <c r="A710" s="1"/>
      <c r="B710" s="1"/>
    </row>
    <row r="711" spans="1:2" ht="14.25" customHeight="1" x14ac:dyDescent="0.25">
      <c r="A711" s="1"/>
      <c r="B711" s="1"/>
    </row>
    <row r="712" spans="1:2" ht="14.25" customHeight="1" x14ac:dyDescent="0.25">
      <c r="A712" s="1"/>
      <c r="B712" s="1"/>
    </row>
    <row r="713" spans="1:2" ht="14.25" customHeight="1" x14ac:dyDescent="0.25">
      <c r="A713" s="1"/>
      <c r="B713" s="1"/>
    </row>
    <row r="714" spans="1:2" ht="14.25" customHeight="1" x14ac:dyDescent="0.25">
      <c r="A714" s="1"/>
      <c r="B714" s="1"/>
    </row>
    <row r="715" spans="1:2" ht="14.25" customHeight="1" x14ac:dyDescent="0.25">
      <c r="A715" s="1"/>
      <c r="B715" s="1"/>
    </row>
    <row r="716" spans="1:2" ht="14.25" customHeight="1" x14ac:dyDescent="0.25">
      <c r="A716" s="1"/>
      <c r="B716" s="1"/>
    </row>
    <row r="717" spans="1:2" ht="14.25" customHeight="1" x14ac:dyDescent="0.25">
      <c r="A717" s="1"/>
      <c r="B717" s="1"/>
    </row>
    <row r="718" spans="1:2" ht="14.25" customHeight="1" x14ac:dyDescent="0.25">
      <c r="A718" s="1"/>
      <c r="B718" s="1"/>
    </row>
    <row r="719" spans="1:2" ht="14.25" customHeight="1" x14ac:dyDescent="0.25">
      <c r="A719" s="1"/>
      <c r="B719" s="1"/>
    </row>
    <row r="720" spans="1:2" ht="14.25" customHeight="1" x14ac:dyDescent="0.25">
      <c r="A720" s="1"/>
      <c r="B720" s="1"/>
    </row>
    <row r="721" spans="1:2" ht="14.25" customHeight="1" x14ac:dyDescent="0.25">
      <c r="A721" s="1"/>
      <c r="B721" s="1"/>
    </row>
    <row r="722" spans="1:2" ht="14.25" customHeight="1" x14ac:dyDescent="0.25">
      <c r="A722" s="1"/>
      <c r="B722" s="1"/>
    </row>
    <row r="723" spans="1:2" ht="14.25" customHeight="1" x14ac:dyDescent="0.25">
      <c r="A723" s="1"/>
      <c r="B723" s="1"/>
    </row>
    <row r="724" spans="1:2" ht="14.25" customHeight="1" x14ac:dyDescent="0.25">
      <c r="A724" s="1"/>
      <c r="B724" s="1"/>
    </row>
    <row r="725" spans="1:2" ht="14.25" customHeight="1" x14ac:dyDescent="0.25">
      <c r="A725" s="1"/>
      <c r="B725" s="1"/>
    </row>
    <row r="726" spans="1:2" ht="14.25" customHeight="1" x14ac:dyDescent="0.25">
      <c r="A726" s="1"/>
      <c r="B726" s="1"/>
    </row>
    <row r="727" spans="1:2" ht="14.25" customHeight="1" x14ac:dyDescent="0.25">
      <c r="A727" s="1"/>
      <c r="B727" s="1"/>
    </row>
    <row r="728" spans="1:2" ht="14.25" customHeight="1" x14ac:dyDescent="0.25">
      <c r="A728" s="1"/>
      <c r="B728" s="1"/>
    </row>
    <row r="729" spans="1:2" ht="14.25" customHeight="1" x14ac:dyDescent="0.25">
      <c r="A729" s="1"/>
      <c r="B729" s="1"/>
    </row>
    <row r="730" spans="1:2" ht="14.25" customHeight="1" x14ac:dyDescent="0.25">
      <c r="A730" s="1"/>
      <c r="B730" s="1"/>
    </row>
    <row r="731" spans="1:2" ht="14.25" customHeight="1" x14ac:dyDescent="0.25">
      <c r="A731" s="1"/>
      <c r="B731" s="1"/>
    </row>
    <row r="732" spans="1:2" ht="14.25" customHeight="1" x14ac:dyDescent="0.25">
      <c r="A732" s="1"/>
      <c r="B732" s="1"/>
    </row>
    <row r="733" spans="1:2" ht="14.25" customHeight="1" x14ac:dyDescent="0.25">
      <c r="A733" s="1"/>
      <c r="B733" s="1"/>
    </row>
    <row r="734" spans="1:2" ht="14.25" customHeight="1" x14ac:dyDescent="0.25">
      <c r="A734" s="1"/>
      <c r="B734" s="1"/>
    </row>
    <row r="735" spans="1:2" ht="14.25" customHeight="1" x14ac:dyDescent="0.25">
      <c r="A735" s="1"/>
      <c r="B735" s="1"/>
    </row>
    <row r="736" spans="1:2" ht="14.25" customHeight="1" x14ac:dyDescent="0.25">
      <c r="A736" s="1"/>
      <c r="B736" s="1"/>
    </row>
    <row r="737" spans="1:2" ht="14.25" customHeight="1" x14ac:dyDescent="0.25">
      <c r="A737" s="1"/>
      <c r="B737" s="1"/>
    </row>
    <row r="738" spans="1:2" ht="14.25" customHeight="1" x14ac:dyDescent="0.25">
      <c r="A738" s="1"/>
      <c r="B738" s="1"/>
    </row>
    <row r="739" spans="1:2" ht="14.25" customHeight="1" x14ac:dyDescent="0.25">
      <c r="A739" s="1"/>
      <c r="B739" s="1"/>
    </row>
    <row r="740" spans="1:2" ht="14.25" customHeight="1" x14ac:dyDescent="0.25">
      <c r="A740" s="1"/>
      <c r="B740" s="1"/>
    </row>
    <row r="741" spans="1:2" ht="14.25" customHeight="1" x14ac:dyDescent="0.25">
      <c r="A741" s="1"/>
      <c r="B741" s="1"/>
    </row>
    <row r="742" spans="1:2" ht="14.25" customHeight="1" x14ac:dyDescent="0.25">
      <c r="A742" s="1"/>
      <c r="B742" s="1"/>
    </row>
    <row r="743" spans="1:2" ht="14.25" customHeight="1" x14ac:dyDescent="0.25">
      <c r="A743" s="1"/>
      <c r="B743" s="1"/>
    </row>
    <row r="744" spans="1:2" ht="14.25" customHeight="1" x14ac:dyDescent="0.25">
      <c r="A744" s="1"/>
      <c r="B744" s="1"/>
    </row>
    <row r="745" spans="1:2" ht="14.25" customHeight="1" x14ac:dyDescent="0.25">
      <c r="A745" s="1"/>
      <c r="B745" s="1"/>
    </row>
    <row r="746" spans="1:2" ht="14.25" customHeight="1" x14ac:dyDescent="0.25">
      <c r="A746" s="1"/>
      <c r="B746" s="1"/>
    </row>
    <row r="747" spans="1:2" ht="14.25" customHeight="1" x14ac:dyDescent="0.25">
      <c r="A747" s="1"/>
      <c r="B747" s="1"/>
    </row>
    <row r="748" spans="1:2" ht="14.25" customHeight="1" x14ac:dyDescent="0.25">
      <c r="A748" s="1"/>
      <c r="B748" s="1"/>
    </row>
    <row r="749" spans="1:2" ht="14.25" customHeight="1" x14ac:dyDescent="0.25">
      <c r="A749" s="1"/>
      <c r="B749" s="1"/>
    </row>
    <row r="750" spans="1:2" ht="14.25" customHeight="1" x14ac:dyDescent="0.25">
      <c r="A750" s="1"/>
      <c r="B750" s="1"/>
    </row>
    <row r="751" spans="1:2" ht="14.25" customHeight="1" x14ac:dyDescent="0.25">
      <c r="A751" s="1"/>
      <c r="B751" s="1"/>
    </row>
    <row r="752" spans="1:2" ht="14.25" customHeight="1" x14ac:dyDescent="0.25">
      <c r="A752" s="1"/>
      <c r="B752" s="1"/>
    </row>
    <row r="753" spans="1:2" ht="14.25" customHeight="1" x14ac:dyDescent="0.25">
      <c r="A753" s="1"/>
      <c r="B753" s="1"/>
    </row>
    <row r="754" spans="1:2" ht="14.25" customHeight="1" x14ac:dyDescent="0.25">
      <c r="A754" s="1"/>
      <c r="B754" s="1"/>
    </row>
    <row r="755" spans="1:2" ht="14.25" customHeight="1" x14ac:dyDescent="0.25">
      <c r="A755" s="1"/>
      <c r="B755" s="1"/>
    </row>
    <row r="756" spans="1:2" ht="14.25" customHeight="1" x14ac:dyDescent="0.25">
      <c r="A756" s="1"/>
      <c r="B756" s="1"/>
    </row>
    <row r="757" spans="1:2" ht="14.25" customHeight="1" x14ac:dyDescent="0.25">
      <c r="A757" s="1"/>
      <c r="B757" s="1"/>
    </row>
    <row r="758" spans="1:2" ht="14.25" customHeight="1" x14ac:dyDescent="0.25">
      <c r="A758" s="1"/>
      <c r="B758" s="1"/>
    </row>
    <row r="759" spans="1:2" ht="14.25" customHeight="1" x14ac:dyDescent="0.25">
      <c r="A759" s="1"/>
      <c r="B759" s="1"/>
    </row>
    <row r="760" spans="1:2" ht="14.25" customHeight="1" x14ac:dyDescent="0.25">
      <c r="A760" s="1"/>
      <c r="B760" s="1"/>
    </row>
    <row r="761" spans="1:2" ht="14.25" customHeight="1" x14ac:dyDescent="0.25">
      <c r="A761" s="1"/>
      <c r="B761" s="1"/>
    </row>
    <row r="762" spans="1:2" ht="14.25" customHeight="1" x14ac:dyDescent="0.25">
      <c r="A762" s="1"/>
      <c r="B762" s="1"/>
    </row>
    <row r="763" spans="1:2" ht="14.25" customHeight="1" x14ac:dyDescent="0.25">
      <c r="A763" s="1"/>
      <c r="B763" s="1"/>
    </row>
    <row r="764" spans="1:2" ht="14.25" customHeight="1" x14ac:dyDescent="0.25">
      <c r="A764" s="1"/>
      <c r="B764" s="1"/>
    </row>
    <row r="765" spans="1:2" ht="15.75" customHeight="1" x14ac:dyDescent="0.25"/>
    <row r="766" spans="1:2" ht="15.75" customHeight="1" x14ac:dyDescent="0.25"/>
    <row r="767" spans="1:2" ht="15.75" customHeight="1" x14ac:dyDescent="0.25"/>
    <row r="768" spans="1:2"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A1:A1048576">
    <cfRule type="duplicateValues" dxfId="0" priority="1"/>
  </conditionalFormatting>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1"/>
  </sheetPr>
  <dimension ref="A1:W999"/>
  <sheetViews>
    <sheetView topLeftCell="A67" workbookViewId="0">
      <selection activeCell="C87" sqref="C87"/>
    </sheetView>
  </sheetViews>
  <sheetFormatPr defaultColWidth="14.42578125" defaultRowHeight="15" customHeight="1" x14ac:dyDescent="0.25"/>
  <cols>
    <col min="1" max="1" width="8.85546875" customWidth="1"/>
    <col min="2" max="2" width="44.85546875" customWidth="1"/>
    <col min="3" max="3" width="19.28515625" bestFit="1" customWidth="1"/>
    <col min="4" max="22" width="8.7109375" customWidth="1"/>
  </cols>
  <sheetData>
    <row r="1" spans="1:22" ht="14.25" customHeight="1" x14ac:dyDescent="0.25">
      <c r="A1" s="1" t="s">
        <v>809</v>
      </c>
      <c r="B1" s="1" t="s">
        <v>2117</v>
      </c>
      <c r="C1" s="1" t="s">
        <v>2118</v>
      </c>
      <c r="D1" s="2" t="s">
        <v>2</v>
      </c>
      <c r="E1" s="2" t="s">
        <v>3392</v>
      </c>
      <c r="F1" s="2" t="s">
        <v>3393</v>
      </c>
      <c r="G1" s="2" t="s">
        <v>3394</v>
      </c>
      <c r="H1" s="2" t="s">
        <v>3395</v>
      </c>
      <c r="I1" s="2" t="s">
        <v>3396</v>
      </c>
      <c r="J1" s="2" t="s">
        <v>3397</v>
      </c>
      <c r="K1" s="2" t="s">
        <v>3398</v>
      </c>
      <c r="L1" s="2" t="s">
        <v>3399</v>
      </c>
      <c r="M1" s="2" t="s">
        <v>3400</v>
      </c>
      <c r="N1" s="2" t="s">
        <v>3401</v>
      </c>
      <c r="O1" s="2" t="s">
        <v>3402</v>
      </c>
      <c r="P1" s="2" t="s">
        <v>3403</v>
      </c>
      <c r="Q1" s="2" t="s">
        <v>3404</v>
      </c>
      <c r="R1" s="2" t="s">
        <v>2133</v>
      </c>
      <c r="S1" s="2" t="s">
        <v>2134</v>
      </c>
      <c r="T1" s="2" t="s">
        <v>3405</v>
      </c>
      <c r="U1" s="2" t="s">
        <v>3406</v>
      </c>
      <c r="V1" s="2" t="s">
        <v>3407</v>
      </c>
    </row>
    <row r="2" spans="1:22" ht="14.25" customHeight="1" x14ac:dyDescent="0.25">
      <c r="A2" s="1" t="s">
        <v>822</v>
      </c>
      <c r="B2" s="1" t="s">
        <v>2098</v>
      </c>
      <c r="C2" s="1" t="s">
        <v>3408</v>
      </c>
      <c r="D2" s="2" t="s">
        <v>2098</v>
      </c>
      <c r="E2" s="2">
        <v>5.0440459752368102E+17</v>
      </c>
      <c r="F2" s="2" t="s">
        <v>3409</v>
      </c>
      <c r="G2" s="2" t="s">
        <v>3410</v>
      </c>
      <c r="H2" s="2" t="s">
        <v>3411</v>
      </c>
      <c r="I2" s="2" t="s">
        <v>3410</v>
      </c>
      <c r="J2" s="2" t="s">
        <v>3410</v>
      </c>
      <c r="K2" s="2" t="s">
        <v>3410</v>
      </c>
      <c r="L2" s="2" t="s">
        <v>3410</v>
      </c>
      <c r="M2" s="2" t="s">
        <v>3410</v>
      </c>
      <c r="N2" s="2" t="s">
        <v>3410</v>
      </c>
      <c r="O2" s="2" t="s">
        <v>3410</v>
      </c>
      <c r="P2" s="2">
        <v>0</v>
      </c>
      <c r="Q2" s="2">
        <v>1</v>
      </c>
      <c r="R2" s="183">
        <v>42339</v>
      </c>
      <c r="S2" s="183">
        <v>46022</v>
      </c>
      <c r="U2" s="2">
        <v>5.0440456243844198E+17</v>
      </c>
      <c r="V2" s="2">
        <v>0</v>
      </c>
    </row>
    <row r="3" spans="1:22" ht="14.25" customHeight="1" x14ac:dyDescent="0.25">
      <c r="A3" s="1" t="s">
        <v>822</v>
      </c>
      <c r="B3" s="1" t="s">
        <v>2109</v>
      </c>
      <c r="C3" s="1" t="s">
        <v>3412</v>
      </c>
      <c r="D3" s="2" t="s">
        <v>2109</v>
      </c>
      <c r="E3" s="2">
        <v>5.0440459752368102E+17</v>
      </c>
      <c r="F3" s="2" t="s">
        <v>3409</v>
      </c>
      <c r="G3" s="2" t="s">
        <v>3410</v>
      </c>
      <c r="H3" s="2" t="s">
        <v>3410</v>
      </c>
      <c r="I3" s="2" t="s">
        <v>3410</v>
      </c>
      <c r="J3" s="2" t="s">
        <v>3410</v>
      </c>
      <c r="K3" s="2" t="s">
        <v>3410</v>
      </c>
      <c r="L3" s="2" t="s">
        <v>3410</v>
      </c>
      <c r="M3" s="2" t="s">
        <v>3410</v>
      </c>
      <c r="N3" s="2" t="s">
        <v>3410</v>
      </c>
      <c r="O3" s="2" t="s">
        <v>3410</v>
      </c>
      <c r="P3" s="2">
        <v>0</v>
      </c>
      <c r="Q3" s="2">
        <v>1</v>
      </c>
      <c r="R3" s="183">
        <v>42339</v>
      </c>
      <c r="S3" s="183">
        <v>46022</v>
      </c>
      <c r="U3" s="2">
        <v>5.0440456243844198E+17</v>
      </c>
      <c r="V3" s="2">
        <v>0</v>
      </c>
    </row>
    <row r="4" spans="1:22" ht="14.25" customHeight="1" x14ac:dyDescent="0.25">
      <c r="A4" s="1" t="s">
        <v>822</v>
      </c>
      <c r="B4" s="1" t="s">
        <v>2099</v>
      </c>
      <c r="C4" s="1" t="s">
        <v>3413</v>
      </c>
      <c r="D4" s="2" t="s">
        <v>2099</v>
      </c>
      <c r="E4" s="2">
        <v>5.0440459752368102E+17</v>
      </c>
      <c r="F4" s="2" t="s">
        <v>3409</v>
      </c>
      <c r="G4" s="2" t="s">
        <v>3410</v>
      </c>
      <c r="H4" s="2" t="s">
        <v>3411</v>
      </c>
      <c r="I4" s="2" t="s">
        <v>3410</v>
      </c>
      <c r="J4" s="2" t="s">
        <v>3410</v>
      </c>
      <c r="K4" s="2" t="s">
        <v>3410</v>
      </c>
      <c r="L4" s="2" t="s">
        <v>3410</v>
      </c>
      <c r="M4" s="2" t="s">
        <v>3410</v>
      </c>
      <c r="N4" s="2" t="s">
        <v>3410</v>
      </c>
      <c r="O4" s="2" t="s">
        <v>3410</v>
      </c>
      <c r="P4" s="2">
        <v>0</v>
      </c>
      <c r="Q4" s="2">
        <v>1</v>
      </c>
      <c r="R4" s="183">
        <v>42339</v>
      </c>
      <c r="S4" s="183">
        <v>46022</v>
      </c>
      <c r="U4" s="2">
        <v>5.0440456243844198E+17</v>
      </c>
      <c r="V4" s="2">
        <v>0</v>
      </c>
    </row>
    <row r="5" spans="1:22" ht="14.25" customHeight="1" x14ac:dyDescent="0.25">
      <c r="A5" s="1" t="s">
        <v>822</v>
      </c>
      <c r="B5" s="1" t="s">
        <v>2096</v>
      </c>
      <c r="C5" s="1" t="s">
        <v>3414</v>
      </c>
      <c r="D5" s="2" t="s">
        <v>2096</v>
      </c>
      <c r="E5" s="2">
        <v>5.0440459752368102E+17</v>
      </c>
      <c r="F5" s="2" t="s">
        <v>3409</v>
      </c>
      <c r="G5" s="2" t="s">
        <v>3410</v>
      </c>
      <c r="H5" s="2" t="s">
        <v>3411</v>
      </c>
      <c r="I5" s="2" t="s">
        <v>3410</v>
      </c>
      <c r="J5" s="2" t="s">
        <v>3410</v>
      </c>
      <c r="K5" s="2" t="s">
        <v>3410</v>
      </c>
      <c r="L5" s="2" t="s">
        <v>3410</v>
      </c>
      <c r="M5" s="2" t="s">
        <v>3410</v>
      </c>
      <c r="N5" s="2">
        <v>361223301</v>
      </c>
      <c r="O5" s="2">
        <v>361264630</v>
      </c>
      <c r="P5" s="2">
        <v>0</v>
      </c>
      <c r="Q5" s="2">
        <v>1</v>
      </c>
      <c r="R5" s="183">
        <v>42339</v>
      </c>
      <c r="S5" s="183">
        <v>46022</v>
      </c>
      <c r="U5" s="2">
        <v>5.0440456243844198E+17</v>
      </c>
      <c r="V5" s="2">
        <v>0</v>
      </c>
    </row>
    <row r="6" spans="1:22" ht="14.25" customHeight="1" x14ac:dyDescent="0.25">
      <c r="A6" s="1" t="s">
        <v>822</v>
      </c>
      <c r="B6" s="1" t="s">
        <v>2100</v>
      </c>
      <c r="C6" s="1" t="s">
        <v>3415</v>
      </c>
      <c r="D6" s="2" t="s">
        <v>3416</v>
      </c>
      <c r="E6" s="2">
        <v>5.0440459752368102E+17</v>
      </c>
      <c r="F6" s="2" t="s">
        <v>3409</v>
      </c>
      <c r="G6" s="2" t="s">
        <v>3410</v>
      </c>
      <c r="H6" s="2" t="s">
        <v>3411</v>
      </c>
      <c r="I6" s="2" t="s">
        <v>3410</v>
      </c>
      <c r="J6" s="2" t="s">
        <v>3410</v>
      </c>
      <c r="K6" s="2" t="s">
        <v>3410</v>
      </c>
      <c r="L6" s="2" t="s">
        <v>3410</v>
      </c>
      <c r="M6" s="2" t="s">
        <v>3410</v>
      </c>
      <c r="N6" s="2">
        <v>361223301</v>
      </c>
      <c r="O6" s="2">
        <v>361264526</v>
      </c>
      <c r="P6" s="2">
        <v>0</v>
      </c>
      <c r="Q6" s="2">
        <v>1</v>
      </c>
      <c r="R6" s="183">
        <v>42339</v>
      </c>
      <c r="S6" s="183">
        <v>46022</v>
      </c>
      <c r="U6" s="2">
        <v>5.0440456243844198E+17</v>
      </c>
      <c r="V6" s="2">
        <v>0</v>
      </c>
    </row>
    <row r="7" spans="1:22" ht="14.25" customHeight="1" x14ac:dyDescent="0.25">
      <c r="A7" s="1" t="s">
        <v>822</v>
      </c>
      <c r="B7" s="1" t="s">
        <v>3417</v>
      </c>
      <c r="C7" s="1" t="s">
        <v>3418</v>
      </c>
      <c r="D7" s="2" t="s">
        <v>3419</v>
      </c>
      <c r="E7" s="2">
        <v>5.0440459752368102E+17</v>
      </c>
      <c r="F7" s="2" t="s">
        <v>3409</v>
      </c>
      <c r="G7" s="2" t="s">
        <v>6</v>
      </c>
      <c r="H7" s="2" t="s">
        <v>6</v>
      </c>
      <c r="I7" s="2" t="s">
        <v>6</v>
      </c>
      <c r="J7" s="2" t="s">
        <v>6</v>
      </c>
      <c r="K7" s="2" t="s">
        <v>6</v>
      </c>
      <c r="L7" s="2" t="s">
        <v>6</v>
      </c>
      <c r="M7" s="2" t="s">
        <v>6</v>
      </c>
      <c r="N7" s="2" t="s">
        <v>6</v>
      </c>
      <c r="O7" s="2" t="s">
        <v>6</v>
      </c>
      <c r="P7" s="2">
        <v>0</v>
      </c>
      <c r="Q7" s="2">
        <v>0</v>
      </c>
      <c r="R7" s="183">
        <v>32874</v>
      </c>
      <c r="S7" s="183">
        <v>42339</v>
      </c>
      <c r="T7" s="2" t="s">
        <v>6</v>
      </c>
      <c r="U7" s="2">
        <v>0</v>
      </c>
      <c r="V7" s="2">
        <v>0</v>
      </c>
    </row>
    <row r="8" spans="1:22" ht="14.25" customHeight="1" x14ac:dyDescent="0.25">
      <c r="A8" s="1" t="s">
        <v>822</v>
      </c>
      <c r="B8" s="1" t="s">
        <v>3420</v>
      </c>
      <c r="C8" s="1" t="s">
        <v>3421</v>
      </c>
      <c r="D8" s="2" t="s">
        <v>3422</v>
      </c>
      <c r="E8" s="2">
        <v>5.0440459752368102E+17</v>
      </c>
      <c r="F8" s="2" t="s">
        <v>3409</v>
      </c>
      <c r="G8" s="2" t="s">
        <v>3410</v>
      </c>
      <c r="H8" s="2" t="s">
        <v>3410</v>
      </c>
      <c r="I8" s="2" t="s">
        <v>3410</v>
      </c>
      <c r="J8" s="2" t="s">
        <v>3410</v>
      </c>
      <c r="K8" s="2" t="s">
        <v>3410</v>
      </c>
      <c r="L8" s="2" t="s">
        <v>3410</v>
      </c>
      <c r="M8" s="2" t="s">
        <v>3410</v>
      </c>
      <c r="N8" s="2" t="s">
        <v>3410</v>
      </c>
      <c r="O8" s="2" t="s">
        <v>3410</v>
      </c>
      <c r="P8" s="2">
        <v>0</v>
      </c>
      <c r="Q8" s="2">
        <v>0</v>
      </c>
      <c r="R8" s="183">
        <v>32874</v>
      </c>
      <c r="S8" s="183">
        <v>42339</v>
      </c>
      <c r="T8" s="2" t="s">
        <v>6</v>
      </c>
      <c r="U8" s="2">
        <v>0</v>
      </c>
      <c r="V8" s="2">
        <v>0</v>
      </c>
    </row>
    <row r="9" spans="1:22" ht="14.25" customHeight="1" x14ac:dyDescent="0.25">
      <c r="A9" s="1" t="s">
        <v>822</v>
      </c>
      <c r="B9" s="1" t="s">
        <v>3423</v>
      </c>
      <c r="C9" s="1" t="s">
        <v>3424</v>
      </c>
      <c r="D9" s="2" t="s">
        <v>3423</v>
      </c>
      <c r="E9" s="2">
        <v>5.0440459752368102E+17</v>
      </c>
      <c r="F9" s="2" t="s">
        <v>3409</v>
      </c>
      <c r="G9" s="2" t="s">
        <v>3410</v>
      </c>
      <c r="H9" s="2" t="s">
        <v>3411</v>
      </c>
      <c r="I9" s="2" t="s">
        <v>3410</v>
      </c>
      <c r="J9" s="2" t="s">
        <v>3410</v>
      </c>
      <c r="K9" s="2" t="s">
        <v>3410</v>
      </c>
      <c r="L9" s="2" t="s">
        <v>3410</v>
      </c>
      <c r="M9" s="2" t="s">
        <v>3410</v>
      </c>
      <c r="N9" s="2">
        <v>361223301</v>
      </c>
      <c r="O9" s="2">
        <v>361223950</v>
      </c>
      <c r="P9" s="2">
        <v>0</v>
      </c>
      <c r="Q9" s="2">
        <v>1</v>
      </c>
      <c r="R9" s="183">
        <v>42339</v>
      </c>
      <c r="S9" s="183">
        <v>46022</v>
      </c>
      <c r="U9" s="2">
        <v>5.0440456243844198E+17</v>
      </c>
      <c r="V9" s="2">
        <v>0</v>
      </c>
    </row>
    <row r="10" spans="1:22" ht="14.25" customHeight="1" x14ac:dyDescent="0.25">
      <c r="A10" s="1" t="s">
        <v>822</v>
      </c>
      <c r="B10" s="1" t="s">
        <v>2101</v>
      </c>
      <c r="C10" s="1" t="s">
        <v>3425</v>
      </c>
      <c r="D10" s="2" t="s">
        <v>2101</v>
      </c>
      <c r="E10" s="2">
        <v>5.0440459752368102E+17</v>
      </c>
      <c r="F10" s="2" t="s">
        <v>3409</v>
      </c>
      <c r="G10" s="2" t="s">
        <v>3410</v>
      </c>
      <c r="H10" s="2" t="s">
        <v>3411</v>
      </c>
      <c r="I10" s="2" t="s">
        <v>3410</v>
      </c>
      <c r="J10" s="2" t="s">
        <v>3410</v>
      </c>
      <c r="K10" s="2" t="s">
        <v>3410</v>
      </c>
      <c r="L10" s="2" t="s">
        <v>3410</v>
      </c>
      <c r="M10" s="2" t="s">
        <v>3410</v>
      </c>
      <c r="N10" s="2">
        <v>361223301</v>
      </c>
      <c r="O10" s="2">
        <v>361247262</v>
      </c>
      <c r="P10" s="2">
        <v>0</v>
      </c>
      <c r="Q10" s="2">
        <v>1</v>
      </c>
      <c r="R10" s="183">
        <v>42339</v>
      </c>
      <c r="S10" s="183">
        <v>46022</v>
      </c>
      <c r="U10" s="2">
        <v>5.0440456243844198E+17</v>
      </c>
      <c r="V10" s="2">
        <v>0</v>
      </c>
    </row>
    <row r="11" spans="1:22" ht="14.25" customHeight="1" x14ac:dyDescent="0.25">
      <c r="A11" s="1" t="s">
        <v>822</v>
      </c>
      <c r="B11" s="1" t="s">
        <v>3426</v>
      </c>
      <c r="C11" s="1" t="s">
        <v>3427</v>
      </c>
      <c r="D11" s="2" t="s">
        <v>3428</v>
      </c>
      <c r="E11" s="2">
        <v>0</v>
      </c>
      <c r="F11" s="2" t="s">
        <v>3409</v>
      </c>
      <c r="G11" s="2" t="s">
        <v>3410</v>
      </c>
      <c r="H11" s="2" t="s">
        <v>3410</v>
      </c>
      <c r="I11" s="2" t="s">
        <v>3410</v>
      </c>
      <c r="J11" s="2" t="s">
        <v>3410</v>
      </c>
      <c r="K11" s="2" t="s">
        <v>3410</v>
      </c>
      <c r="L11" s="2" t="s">
        <v>3410</v>
      </c>
      <c r="M11" s="2" t="s">
        <v>3410</v>
      </c>
      <c r="N11" s="2" t="s">
        <v>3410</v>
      </c>
      <c r="O11" s="2" t="s">
        <v>3410</v>
      </c>
      <c r="P11" s="2">
        <v>0</v>
      </c>
      <c r="Q11" s="2">
        <v>0</v>
      </c>
      <c r="R11" s="183">
        <v>32874</v>
      </c>
      <c r="S11" s="183">
        <v>42339</v>
      </c>
      <c r="U11" s="2">
        <v>0</v>
      </c>
      <c r="V11" s="2">
        <v>0</v>
      </c>
    </row>
    <row r="12" spans="1:22" ht="14.25" customHeight="1" x14ac:dyDescent="0.25">
      <c r="A12" s="1" t="s">
        <v>822</v>
      </c>
      <c r="B12" s="1" t="s">
        <v>3429</v>
      </c>
      <c r="C12" s="1" t="s">
        <v>3430</v>
      </c>
      <c r="D12" s="2" t="s">
        <v>3431</v>
      </c>
      <c r="E12" s="2">
        <v>0</v>
      </c>
      <c r="F12" s="2" t="s">
        <v>3409</v>
      </c>
      <c r="G12" s="2" t="s">
        <v>3410</v>
      </c>
      <c r="H12" s="2" t="s">
        <v>3410</v>
      </c>
      <c r="I12" s="2" t="s">
        <v>3410</v>
      </c>
      <c r="J12" s="2" t="s">
        <v>3410</v>
      </c>
      <c r="K12" s="2" t="s">
        <v>3410</v>
      </c>
      <c r="L12" s="2" t="s">
        <v>3410</v>
      </c>
      <c r="M12" s="2" t="s">
        <v>3410</v>
      </c>
      <c r="N12" s="2" t="s">
        <v>3410</v>
      </c>
      <c r="O12" s="2" t="s">
        <v>3410</v>
      </c>
      <c r="P12" s="2">
        <v>0</v>
      </c>
      <c r="Q12" s="2">
        <v>0</v>
      </c>
      <c r="R12" s="183">
        <v>42339</v>
      </c>
      <c r="S12" s="183">
        <v>42735</v>
      </c>
      <c r="U12" s="2">
        <v>0</v>
      </c>
      <c r="V12" s="2">
        <v>0</v>
      </c>
    </row>
    <row r="13" spans="1:22" ht="14.25" customHeight="1" x14ac:dyDescent="0.25">
      <c r="A13" s="1" t="s">
        <v>822</v>
      </c>
      <c r="B13" s="1" t="s">
        <v>3432</v>
      </c>
      <c r="C13" s="1" t="s">
        <v>3433</v>
      </c>
      <c r="D13" s="2" t="s">
        <v>2110</v>
      </c>
      <c r="E13" s="2">
        <v>5.0440459752368102E+17</v>
      </c>
      <c r="F13" s="2" t="s">
        <v>3409</v>
      </c>
      <c r="G13" s="2" t="s">
        <v>3410</v>
      </c>
      <c r="H13" s="2" t="s">
        <v>3411</v>
      </c>
      <c r="I13" s="2" t="s">
        <v>3410</v>
      </c>
      <c r="J13" s="2" t="s">
        <v>3410</v>
      </c>
      <c r="K13" s="2" t="s">
        <v>3410</v>
      </c>
      <c r="L13" s="2" t="s">
        <v>3410</v>
      </c>
      <c r="M13" s="2" t="s">
        <v>3410</v>
      </c>
      <c r="N13" s="2" t="s">
        <v>3410</v>
      </c>
      <c r="O13" s="2" t="s">
        <v>3410</v>
      </c>
      <c r="P13" s="2">
        <v>0</v>
      </c>
      <c r="Q13" s="2">
        <v>1</v>
      </c>
      <c r="R13" s="183">
        <v>42339</v>
      </c>
      <c r="S13" s="183">
        <v>46022</v>
      </c>
      <c r="U13" s="2">
        <v>5.0440456243844198E+17</v>
      </c>
      <c r="V13" s="2">
        <v>0</v>
      </c>
    </row>
    <row r="14" spans="1:22" ht="14.25" customHeight="1" x14ac:dyDescent="0.25">
      <c r="A14" s="1" t="s">
        <v>822</v>
      </c>
      <c r="B14" s="1" t="s">
        <v>2931</v>
      </c>
      <c r="C14" s="1" t="s">
        <v>3434</v>
      </c>
      <c r="D14" s="2" t="s">
        <v>2931</v>
      </c>
      <c r="E14" s="2">
        <v>5.0440459752368102E+17</v>
      </c>
      <c r="F14" s="2" t="s">
        <v>3409</v>
      </c>
      <c r="G14" s="2" t="s">
        <v>3410</v>
      </c>
      <c r="H14" s="2" t="s">
        <v>3411</v>
      </c>
      <c r="I14" s="2" t="s">
        <v>3410</v>
      </c>
      <c r="J14" s="2" t="s">
        <v>3410</v>
      </c>
      <c r="K14" s="2" t="s">
        <v>3410</v>
      </c>
      <c r="L14" s="2" t="s">
        <v>3410</v>
      </c>
      <c r="M14" s="2" t="s">
        <v>3410</v>
      </c>
      <c r="N14" s="2" t="s">
        <v>3410</v>
      </c>
      <c r="O14" s="2" t="s">
        <v>3410</v>
      </c>
      <c r="P14" s="2">
        <v>0</v>
      </c>
      <c r="Q14" s="2">
        <v>1</v>
      </c>
      <c r="R14" s="183">
        <v>42339</v>
      </c>
      <c r="S14" s="183">
        <v>46022</v>
      </c>
      <c r="U14" s="2">
        <v>5.0440456243844198E+17</v>
      </c>
      <c r="V14" s="2">
        <v>0</v>
      </c>
    </row>
    <row r="15" spans="1:22" ht="14.25" customHeight="1" x14ac:dyDescent="0.25">
      <c r="A15" s="1" t="s">
        <v>822</v>
      </c>
      <c r="B15" s="1" t="s">
        <v>3435</v>
      </c>
      <c r="C15" s="1" t="s">
        <v>3436</v>
      </c>
      <c r="D15" s="2" t="s">
        <v>3437</v>
      </c>
      <c r="E15" s="2">
        <v>5.0440459752377997E+17</v>
      </c>
      <c r="F15" s="2" t="s">
        <v>3409</v>
      </c>
      <c r="G15" s="2" t="s">
        <v>3410</v>
      </c>
      <c r="H15" s="2" t="s">
        <v>3410</v>
      </c>
      <c r="I15" s="2" t="s">
        <v>3410</v>
      </c>
      <c r="J15" s="2" t="s">
        <v>3410</v>
      </c>
      <c r="K15" s="2" t="s">
        <v>3410</v>
      </c>
      <c r="L15" s="2" t="s">
        <v>3410</v>
      </c>
      <c r="M15" s="2" t="s">
        <v>3410</v>
      </c>
      <c r="N15" s="2" t="s">
        <v>3410</v>
      </c>
      <c r="O15" s="2" t="s">
        <v>3410</v>
      </c>
      <c r="P15" s="2">
        <v>0</v>
      </c>
      <c r="Q15" s="2">
        <v>1</v>
      </c>
      <c r="R15" s="183">
        <v>42339</v>
      </c>
      <c r="S15" s="183">
        <v>46022</v>
      </c>
      <c r="U15" s="2">
        <v>5.0440456243844198E+17</v>
      </c>
      <c r="V15" s="2">
        <v>0</v>
      </c>
    </row>
    <row r="16" spans="1:22" ht="14.25" customHeight="1" x14ac:dyDescent="0.25">
      <c r="A16" s="1" t="s">
        <v>822</v>
      </c>
      <c r="B16" s="1" t="s">
        <v>3438</v>
      </c>
      <c r="C16" s="1" t="s">
        <v>3439</v>
      </c>
      <c r="D16" s="2" t="s">
        <v>3028</v>
      </c>
      <c r="E16" s="2">
        <v>5.0440459752377997E+17</v>
      </c>
      <c r="F16" s="2" t="s">
        <v>3409</v>
      </c>
      <c r="G16" s="2" t="s">
        <v>3410</v>
      </c>
      <c r="H16" s="2" t="s">
        <v>3410</v>
      </c>
      <c r="I16" s="2" t="s">
        <v>3410</v>
      </c>
      <c r="J16" s="2" t="s">
        <v>3410</v>
      </c>
      <c r="K16" s="2" t="s">
        <v>3410</v>
      </c>
      <c r="L16" s="2" t="s">
        <v>3410</v>
      </c>
      <c r="M16" s="2" t="s">
        <v>3410</v>
      </c>
      <c r="N16" s="2" t="s">
        <v>3410</v>
      </c>
      <c r="O16" s="2" t="s">
        <v>3410</v>
      </c>
      <c r="P16" s="2">
        <v>0</v>
      </c>
      <c r="Q16" s="2">
        <v>1</v>
      </c>
      <c r="R16" s="183">
        <v>42339</v>
      </c>
      <c r="S16" s="183">
        <v>46022</v>
      </c>
      <c r="U16" s="2">
        <v>5.0440456243844198E+17</v>
      </c>
      <c r="V16" s="2">
        <v>0</v>
      </c>
    </row>
    <row r="17" spans="1:22" ht="14.25" customHeight="1" x14ac:dyDescent="0.25">
      <c r="A17" s="1" t="s">
        <v>822</v>
      </c>
      <c r="B17" s="1" t="s">
        <v>3440</v>
      </c>
      <c r="C17" s="1" t="s">
        <v>3441</v>
      </c>
      <c r="D17" s="2" t="s">
        <v>3442</v>
      </c>
      <c r="E17" s="2">
        <v>5.0440459752374502E+17</v>
      </c>
      <c r="F17" s="2" t="s">
        <v>3443</v>
      </c>
      <c r="G17" s="2" t="s">
        <v>3410</v>
      </c>
      <c r="H17" s="2">
        <v>1</v>
      </c>
      <c r="I17" s="2" t="s">
        <v>3410</v>
      </c>
      <c r="J17" s="2" t="s">
        <v>3410</v>
      </c>
      <c r="K17" s="2" t="s">
        <v>3410</v>
      </c>
      <c r="L17" s="2" t="s">
        <v>3410</v>
      </c>
      <c r="M17" s="2" t="s">
        <v>3410</v>
      </c>
      <c r="N17" s="2" t="s">
        <v>3444</v>
      </c>
      <c r="O17" s="2" t="s">
        <v>3445</v>
      </c>
      <c r="P17" s="2">
        <v>0</v>
      </c>
      <c r="Q17" s="2">
        <v>1</v>
      </c>
      <c r="R17" s="183">
        <v>42339</v>
      </c>
      <c r="S17" s="183">
        <v>46022</v>
      </c>
      <c r="U17" s="2">
        <v>5.0440456243844198E+17</v>
      </c>
      <c r="V17" s="2">
        <v>3</v>
      </c>
    </row>
    <row r="18" spans="1:22" ht="14.25" customHeight="1" x14ac:dyDescent="0.25">
      <c r="A18" s="1" t="s">
        <v>822</v>
      </c>
      <c r="B18" s="1" t="s">
        <v>3446</v>
      </c>
      <c r="C18" s="1" t="s">
        <v>3447</v>
      </c>
      <c r="D18" s="2" t="s">
        <v>3448</v>
      </c>
      <c r="E18" s="2">
        <v>5.0440459752374502E+17</v>
      </c>
      <c r="F18" s="2" t="s">
        <v>3449</v>
      </c>
      <c r="G18" s="2" t="s">
        <v>3450</v>
      </c>
      <c r="H18" s="2">
        <v>2</v>
      </c>
      <c r="I18" s="2" t="s">
        <v>3451</v>
      </c>
      <c r="J18" s="2" t="s">
        <v>3450</v>
      </c>
      <c r="K18" s="2" t="s">
        <v>3450</v>
      </c>
      <c r="L18" s="2" t="s">
        <v>3452</v>
      </c>
      <c r="M18" s="2" t="s">
        <v>3453</v>
      </c>
      <c r="N18" s="2">
        <v>36691191</v>
      </c>
      <c r="O18" s="2">
        <v>36691527</v>
      </c>
      <c r="P18" s="2">
        <v>0</v>
      </c>
      <c r="Q18" s="2">
        <v>1</v>
      </c>
      <c r="R18" s="183">
        <v>42339</v>
      </c>
      <c r="S18" s="183">
        <v>46022</v>
      </c>
      <c r="U18" s="2">
        <v>5.0440456243844198E+17</v>
      </c>
      <c r="V18" s="2">
        <v>3</v>
      </c>
    </row>
    <row r="19" spans="1:22" ht="14.25" customHeight="1" x14ac:dyDescent="0.25">
      <c r="A19" s="1" t="s">
        <v>822</v>
      </c>
      <c r="B19" s="1" t="s">
        <v>3454</v>
      </c>
      <c r="C19" s="1" t="s">
        <v>3455</v>
      </c>
      <c r="D19" s="2" t="s">
        <v>3456</v>
      </c>
      <c r="E19" s="2">
        <v>5.0440459752374502E+17</v>
      </c>
      <c r="F19" s="2" t="s">
        <v>3457</v>
      </c>
      <c r="G19" s="2" t="s">
        <v>3458</v>
      </c>
      <c r="H19" s="2">
        <v>3</v>
      </c>
      <c r="I19" s="2" t="s">
        <v>3451</v>
      </c>
      <c r="J19" s="2" t="s">
        <v>3458</v>
      </c>
      <c r="K19" s="2" t="s">
        <v>3458</v>
      </c>
      <c r="L19" s="2" t="s">
        <v>3458</v>
      </c>
      <c r="M19" s="2" t="s">
        <v>3459</v>
      </c>
      <c r="N19" s="2">
        <v>361942341</v>
      </c>
      <c r="O19" s="2">
        <v>361943977</v>
      </c>
      <c r="P19" s="2">
        <v>0</v>
      </c>
      <c r="Q19" s="2">
        <v>1</v>
      </c>
      <c r="R19" s="183">
        <v>42339</v>
      </c>
      <c r="S19" s="183">
        <v>46022</v>
      </c>
      <c r="U19" s="2">
        <v>5.0440456243844198E+17</v>
      </c>
      <c r="V19" s="2">
        <v>3</v>
      </c>
    </row>
    <row r="20" spans="1:22" ht="14.25" customHeight="1" x14ac:dyDescent="0.25">
      <c r="A20" s="1" t="s">
        <v>822</v>
      </c>
      <c r="B20" s="1" t="s">
        <v>3460</v>
      </c>
      <c r="C20" s="1" t="s">
        <v>3461</v>
      </c>
      <c r="D20" s="2" t="s">
        <v>3462</v>
      </c>
      <c r="E20" s="2">
        <v>5.0440459752374502E+17</v>
      </c>
      <c r="F20" s="2" t="s">
        <v>3463</v>
      </c>
      <c r="G20" s="2" t="s">
        <v>3464</v>
      </c>
      <c r="H20" s="2">
        <v>4</v>
      </c>
      <c r="I20" s="2" t="s">
        <v>3451</v>
      </c>
      <c r="J20" s="2" t="s">
        <v>3464</v>
      </c>
      <c r="K20" s="2" t="s">
        <v>3464</v>
      </c>
      <c r="L20" s="2" t="s">
        <v>3465</v>
      </c>
      <c r="M20" s="2" t="s">
        <v>3466</v>
      </c>
      <c r="N20" s="2">
        <v>36321014</v>
      </c>
      <c r="O20" s="2">
        <v>36321017</v>
      </c>
      <c r="P20" s="2">
        <v>0</v>
      </c>
      <c r="Q20" s="2">
        <v>1</v>
      </c>
      <c r="R20" s="183">
        <v>42339</v>
      </c>
      <c r="S20" s="183">
        <v>46022</v>
      </c>
      <c r="U20" s="2">
        <v>5.0440456243844198E+17</v>
      </c>
      <c r="V20" s="2">
        <v>3</v>
      </c>
    </row>
    <row r="21" spans="1:22" ht="14.25" customHeight="1" x14ac:dyDescent="0.25">
      <c r="A21" s="1" t="s">
        <v>822</v>
      </c>
      <c r="B21" s="1" t="s">
        <v>3467</v>
      </c>
      <c r="C21" s="1" t="s">
        <v>3468</v>
      </c>
      <c r="D21" s="2" t="s">
        <v>3469</v>
      </c>
      <c r="E21" s="2">
        <v>5.0440459752374502E+17</v>
      </c>
      <c r="F21" s="2" t="s">
        <v>3470</v>
      </c>
      <c r="G21" s="2" t="s">
        <v>3471</v>
      </c>
      <c r="H21" s="2">
        <v>5</v>
      </c>
      <c r="I21" s="2" t="s">
        <v>3451</v>
      </c>
      <c r="J21" s="2" t="s">
        <v>3471</v>
      </c>
      <c r="K21" s="2" t="s">
        <v>3472</v>
      </c>
      <c r="L21" s="2" t="s">
        <v>3473</v>
      </c>
      <c r="M21" s="2" t="s">
        <v>3474</v>
      </c>
      <c r="N21" s="2">
        <v>36621060</v>
      </c>
      <c r="O21" s="2">
        <v>36621196</v>
      </c>
      <c r="P21" s="2">
        <v>0</v>
      </c>
      <c r="Q21" s="2">
        <v>1</v>
      </c>
      <c r="R21" s="183">
        <v>42339</v>
      </c>
      <c r="S21" s="183">
        <v>46022</v>
      </c>
      <c r="U21" s="2">
        <v>5.0440456243844198E+17</v>
      </c>
      <c r="V21" s="2">
        <v>4</v>
      </c>
    </row>
    <row r="22" spans="1:22" ht="14.25" customHeight="1" x14ac:dyDescent="0.25">
      <c r="A22" s="1" t="s">
        <v>822</v>
      </c>
      <c r="B22" s="1" t="s">
        <v>3475</v>
      </c>
      <c r="C22" s="1" t="s">
        <v>3476</v>
      </c>
      <c r="D22" s="2" t="s">
        <v>3477</v>
      </c>
      <c r="E22" s="2">
        <v>5.0440459752374502E+17</v>
      </c>
      <c r="F22" s="2" t="s">
        <v>3478</v>
      </c>
      <c r="G22" s="2" t="s">
        <v>3410</v>
      </c>
      <c r="H22" s="2">
        <v>6</v>
      </c>
      <c r="I22" s="2" t="s">
        <v>3410</v>
      </c>
      <c r="J22" s="2" t="s">
        <v>3410</v>
      </c>
      <c r="K22" s="2" t="s">
        <v>3410</v>
      </c>
      <c r="L22" s="2" t="s">
        <v>3410</v>
      </c>
      <c r="M22" s="2" t="s">
        <v>3410</v>
      </c>
      <c r="N22" s="2" t="s">
        <v>3479</v>
      </c>
      <c r="O22" s="2" t="s">
        <v>3480</v>
      </c>
      <c r="P22" s="2">
        <v>0</v>
      </c>
      <c r="Q22" s="2">
        <v>1</v>
      </c>
      <c r="R22" s="183">
        <v>42339</v>
      </c>
      <c r="S22" s="183">
        <v>46022</v>
      </c>
      <c r="U22" s="2">
        <v>5.0440456243844198E+17</v>
      </c>
      <c r="V22" s="2">
        <v>3</v>
      </c>
    </row>
    <row r="23" spans="1:22" ht="14.25" customHeight="1" x14ac:dyDescent="0.25">
      <c r="A23" s="1" t="s">
        <v>822</v>
      </c>
      <c r="B23" s="1" t="s">
        <v>3481</v>
      </c>
      <c r="C23" s="1" t="s">
        <v>3482</v>
      </c>
      <c r="D23" s="2" t="s">
        <v>3483</v>
      </c>
      <c r="E23" s="2">
        <v>5.0440459752374502E+17</v>
      </c>
      <c r="F23" s="2" t="s">
        <v>3484</v>
      </c>
      <c r="G23" s="2" t="s">
        <v>3485</v>
      </c>
      <c r="H23" s="2">
        <v>8</v>
      </c>
      <c r="I23" s="2" t="s">
        <v>3451</v>
      </c>
      <c r="J23" s="2" t="s">
        <v>3485</v>
      </c>
      <c r="K23" s="2" t="s">
        <v>3485</v>
      </c>
      <c r="L23" s="2" t="s">
        <v>3486</v>
      </c>
      <c r="M23" s="2" t="s">
        <v>3487</v>
      </c>
      <c r="N23" s="2">
        <v>36541120</v>
      </c>
      <c r="O23" s="2">
        <v>36541802</v>
      </c>
      <c r="P23" s="2">
        <v>0</v>
      </c>
      <c r="Q23" s="2">
        <v>1</v>
      </c>
      <c r="R23" s="183">
        <v>42339</v>
      </c>
      <c r="S23" s="183">
        <v>46022</v>
      </c>
      <c r="U23" s="2">
        <v>5.0440456243844198E+17</v>
      </c>
      <c r="V23" s="2">
        <v>3</v>
      </c>
    </row>
    <row r="24" spans="1:22" ht="14.25" customHeight="1" x14ac:dyDescent="0.25">
      <c r="A24" s="1" t="s">
        <v>822</v>
      </c>
      <c r="B24" s="1" t="s">
        <v>3488</v>
      </c>
      <c r="C24" s="1" t="s">
        <v>3489</v>
      </c>
      <c r="D24" s="2" t="s">
        <v>3490</v>
      </c>
      <c r="E24" s="2">
        <v>5.0440459752374502E+17</v>
      </c>
      <c r="F24" s="2" t="s">
        <v>3409</v>
      </c>
      <c r="G24" s="2" t="s">
        <v>3491</v>
      </c>
      <c r="H24" s="2">
        <v>9</v>
      </c>
      <c r="I24" s="2" t="s">
        <v>3451</v>
      </c>
      <c r="J24" s="2" t="s">
        <v>3491</v>
      </c>
      <c r="K24" s="2" t="s">
        <v>3492</v>
      </c>
      <c r="L24" s="2" t="s">
        <v>3493</v>
      </c>
      <c r="M24" s="2" t="s">
        <v>3494</v>
      </c>
      <c r="N24" s="2" t="s">
        <v>3495</v>
      </c>
      <c r="O24" s="2" t="s">
        <v>3496</v>
      </c>
      <c r="P24" s="2">
        <v>0</v>
      </c>
      <c r="Q24" s="2">
        <v>1</v>
      </c>
      <c r="R24" s="183">
        <v>42339</v>
      </c>
      <c r="S24" s="183">
        <v>46022</v>
      </c>
      <c r="T24" s="2" t="s">
        <v>3497</v>
      </c>
      <c r="U24" s="2">
        <v>5.0440456243844198E+17</v>
      </c>
      <c r="V24" s="2">
        <v>2</v>
      </c>
    </row>
    <row r="25" spans="1:22" ht="14.25" customHeight="1" x14ac:dyDescent="0.25">
      <c r="A25" s="1" t="s">
        <v>822</v>
      </c>
      <c r="B25" s="1" t="s">
        <v>3498</v>
      </c>
      <c r="C25" s="1" t="s">
        <v>3499</v>
      </c>
      <c r="D25" s="2" t="s">
        <v>3500</v>
      </c>
      <c r="E25" s="2">
        <v>5.0440459752374502E+17</v>
      </c>
      <c r="F25" s="2" t="s">
        <v>3501</v>
      </c>
      <c r="G25" s="2" t="s">
        <v>3410</v>
      </c>
      <c r="H25" s="2">
        <v>10</v>
      </c>
      <c r="I25" s="2" t="s">
        <v>3410</v>
      </c>
      <c r="J25" s="2" t="s">
        <v>3410</v>
      </c>
      <c r="K25" s="2" t="s">
        <v>3410</v>
      </c>
      <c r="L25" s="2" t="s">
        <v>3410</v>
      </c>
      <c r="M25" s="2" t="s">
        <v>3410</v>
      </c>
      <c r="N25" s="2" t="s">
        <v>3502</v>
      </c>
      <c r="O25" s="2" t="s">
        <v>3503</v>
      </c>
      <c r="P25" s="2">
        <v>0</v>
      </c>
      <c r="Q25" s="2">
        <v>1</v>
      </c>
      <c r="R25" s="183">
        <v>42339</v>
      </c>
      <c r="S25" s="183">
        <v>46022</v>
      </c>
      <c r="U25" s="2">
        <v>5.0440456243844198E+17</v>
      </c>
      <c r="V25" s="2">
        <v>4</v>
      </c>
    </row>
    <row r="26" spans="1:22" ht="14.25" customHeight="1" x14ac:dyDescent="0.25">
      <c r="A26" s="1" t="s">
        <v>822</v>
      </c>
      <c r="B26" s="1" t="s">
        <v>3504</v>
      </c>
      <c r="C26" s="1" t="s">
        <v>3505</v>
      </c>
      <c r="D26" s="2" t="s">
        <v>3506</v>
      </c>
      <c r="E26" s="2">
        <v>5.0440459752374502E+17</v>
      </c>
      <c r="F26" s="2" t="s">
        <v>3507</v>
      </c>
      <c r="G26" s="2" t="s">
        <v>3508</v>
      </c>
      <c r="H26" s="2">
        <v>11</v>
      </c>
      <c r="I26" s="2" t="s">
        <v>3451</v>
      </c>
      <c r="J26" s="2" t="s">
        <v>3508</v>
      </c>
      <c r="K26" s="2" t="s">
        <v>1212</v>
      </c>
      <c r="L26" s="2" t="s">
        <v>1212</v>
      </c>
      <c r="M26" s="2" t="s">
        <v>3509</v>
      </c>
      <c r="N26" s="2">
        <v>36221245</v>
      </c>
      <c r="O26" s="2">
        <v>36223240</v>
      </c>
      <c r="P26" s="2">
        <v>0</v>
      </c>
      <c r="Q26" s="2">
        <v>1</v>
      </c>
      <c r="R26" s="183">
        <v>42339</v>
      </c>
      <c r="S26" s="183">
        <v>46022</v>
      </c>
      <c r="U26" s="2">
        <v>5.0440456243844198E+17</v>
      </c>
      <c r="V26" s="2">
        <v>3</v>
      </c>
    </row>
    <row r="27" spans="1:22" ht="14.25" customHeight="1" x14ac:dyDescent="0.25">
      <c r="A27" s="1" t="s">
        <v>822</v>
      </c>
      <c r="B27" s="1" t="s">
        <v>3510</v>
      </c>
      <c r="C27" s="1" t="s">
        <v>3511</v>
      </c>
      <c r="D27" s="2" t="s">
        <v>3512</v>
      </c>
      <c r="E27" s="2">
        <v>5.0440459752374502E+17</v>
      </c>
      <c r="F27" s="2" t="s">
        <v>3513</v>
      </c>
      <c r="G27" s="2" t="s">
        <v>3514</v>
      </c>
      <c r="H27" s="2">
        <v>12</v>
      </c>
      <c r="I27" s="2" t="s">
        <v>3451</v>
      </c>
      <c r="J27" s="2" t="s">
        <v>3514</v>
      </c>
      <c r="K27" s="2" t="s">
        <v>3514</v>
      </c>
      <c r="L27" s="2" t="s">
        <v>3515</v>
      </c>
      <c r="M27" s="2" t="s">
        <v>3516</v>
      </c>
      <c r="N27" s="2">
        <v>361811253</v>
      </c>
      <c r="O27" s="2">
        <v>361811981</v>
      </c>
      <c r="P27" s="2">
        <v>0</v>
      </c>
      <c r="Q27" s="2">
        <v>1</v>
      </c>
      <c r="R27" s="183">
        <v>42339</v>
      </c>
      <c r="S27" s="183">
        <v>46022</v>
      </c>
      <c r="U27" s="2">
        <v>5.0440456243844198E+17</v>
      </c>
      <c r="V27" s="2">
        <v>2</v>
      </c>
    </row>
    <row r="28" spans="1:22" ht="14.25" customHeight="1" x14ac:dyDescent="0.25">
      <c r="A28" s="1" t="s">
        <v>822</v>
      </c>
      <c r="B28" s="1" t="s">
        <v>3517</v>
      </c>
      <c r="C28" s="1" t="s">
        <v>3518</v>
      </c>
      <c r="D28" s="2" t="s">
        <v>3519</v>
      </c>
      <c r="E28" s="2">
        <v>5.0440459752374502E+17</v>
      </c>
      <c r="F28" s="2" t="s">
        <v>3520</v>
      </c>
      <c r="G28" s="2" t="s">
        <v>3410</v>
      </c>
      <c r="H28" s="2">
        <v>13</v>
      </c>
      <c r="I28" s="2" t="s">
        <v>3410</v>
      </c>
      <c r="J28" s="2" t="s">
        <v>3410</v>
      </c>
      <c r="K28" s="2" t="s">
        <v>3410</v>
      </c>
      <c r="L28" s="2" t="s">
        <v>3410</v>
      </c>
      <c r="M28" s="2" t="s">
        <v>3410</v>
      </c>
      <c r="N28" s="2" t="s">
        <v>3521</v>
      </c>
      <c r="O28" s="2" t="s">
        <v>3522</v>
      </c>
      <c r="P28" s="2">
        <v>0</v>
      </c>
      <c r="Q28" s="2">
        <v>1</v>
      </c>
      <c r="R28" s="183">
        <v>42339</v>
      </c>
      <c r="S28" s="183">
        <v>46022</v>
      </c>
      <c r="U28" s="2">
        <v>5.0440456243844198E+17</v>
      </c>
      <c r="V28" s="2">
        <v>4</v>
      </c>
    </row>
    <row r="29" spans="1:22" ht="14.25" customHeight="1" x14ac:dyDescent="0.25">
      <c r="A29" s="1" t="s">
        <v>822</v>
      </c>
      <c r="B29" s="1" t="s">
        <v>3523</v>
      </c>
      <c r="C29" s="1" t="s">
        <v>3524</v>
      </c>
      <c r="D29" s="2" t="s">
        <v>3525</v>
      </c>
      <c r="E29" s="2">
        <v>5.0440459752374502E+17</v>
      </c>
      <c r="F29" s="2" t="s">
        <v>3526</v>
      </c>
      <c r="G29" s="2" t="s">
        <v>3491</v>
      </c>
      <c r="H29" s="2">
        <v>14</v>
      </c>
      <c r="I29" s="2" t="s">
        <v>3451</v>
      </c>
      <c r="J29" s="2" t="s">
        <v>3491</v>
      </c>
      <c r="K29" s="2" t="s">
        <v>3527</v>
      </c>
      <c r="L29" s="2" t="s">
        <v>3528</v>
      </c>
      <c r="M29" s="2" t="s">
        <v>3529</v>
      </c>
      <c r="N29" s="2">
        <v>361224981</v>
      </c>
      <c r="O29" s="2">
        <v>361234865</v>
      </c>
      <c r="P29" s="2">
        <v>0</v>
      </c>
      <c r="Q29" s="2">
        <v>1</v>
      </c>
      <c r="R29" s="183">
        <v>42339</v>
      </c>
      <c r="S29" s="183">
        <v>46022</v>
      </c>
      <c r="T29" s="2" t="s">
        <v>3530</v>
      </c>
      <c r="U29" s="2">
        <v>5.0440456243844198E+17</v>
      </c>
      <c r="V29" s="2">
        <v>1</v>
      </c>
    </row>
    <row r="30" spans="1:22" ht="14.25" customHeight="1" x14ac:dyDescent="0.25">
      <c r="A30" s="1" t="s">
        <v>822</v>
      </c>
      <c r="B30" s="1" t="s">
        <v>3531</v>
      </c>
      <c r="C30" s="1" t="s">
        <v>3532</v>
      </c>
      <c r="D30" s="2" t="s">
        <v>3533</v>
      </c>
      <c r="E30" s="2">
        <v>5.0440459752374502E+17</v>
      </c>
      <c r="F30" s="2" t="s">
        <v>3410</v>
      </c>
      <c r="G30" s="2" t="s">
        <v>3410</v>
      </c>
      <c r="H30" s="2">
        <v>7</v>
      </c>
      <c r="I30" s="2" t="s">
        <v>3410</v>
      </c>
      <c r="J30" s="2" t="s">
        <v>3410</v>
      </c>
      <c r="K30" s="2" t="s">
        <v>3410</v>
      </c>
      <c r="L30" s="2" t="s">
        <v>3410</v>
      </c>
      <c r="M30" s="2" t="s">
        <v>3410</v>
      </c>
      <c r="N30" s="2" t="s">
        <v>3410</v>
      </c>
      <c r="O30" s="2" t="s">
        <v>3410</v>
      </c>
      <c r="P30" s="2">
        <v>0</v>
      </c>
      <c r="Q30" s="2">
        <v>1</v>
      </c>
      <c r="R30" s="183">
        <v>42339</v>
      </c>
      <c r="S30" s="183">
        <v>46022</v>
      </c>
      <c r="U30" s="2">
        <v>5.0440456243844198E+17</v>
      </c>
      <c r="V30" s="2">
        <v>4</v>
      </c>
    </row>
    <row r="31" spans="1:22" ht="14.25" customHeight="1" x14ac:dyDescent="0.25">
      <c r="A31" s="1" t="s">
        <v>822</v>
      </c>
      <c r="B31" s="1" t="s">
        <v>3534</v>
      </c>
      <c r="C31" s="1" t="s">
        <v>3535</v>
      </c>
      <c r="E31" s="2">
        <v>5.0440459752377997E+17</v>
      </c>
      <c r="P31" s="2">
        <v>0</v>
      </c>
      <c r="Q31" s="2">
        <v>0</v>
      </c>
      <c r="R31" s="183">
        <v>32874</v>
      </c>
      <c r="S31" s="183">
        <v>42339</v>
      </c>
      <c r="T31" s="2" t="s">
        <v>6</v>
      </c>
      <c r="U31" s="2">
        <v>0</v>
      </c>
      <c r="V31" s="2">
        <v>0</v>
      </c>
    </row>
    <row r="32" spans="1:22" ht="14.25" customHeight="1" x14ac:dyDescent="0.25">
      <c r="A32" s="1" t="s">
        <v>822</v>
      </c>
      <c r="B32" s="1" t="s">
        <v>3536</v>
      </c>
      <c r="C32" s="1" t="s">
        <v>3537</v>
      </c>
      <c r="E32" s="2">
        <v>5.0440459752380902E+17</v>
      </c>
      <c r="P32" s="2">
        <v>0</v>
      </c>
      <c r="Q32" s="2">
        <v>0</v>
      </c>
      <c r="R32" s="183">
        <v>32874</v>
      </c>
      <c r="S32" s="183">
        <v>42339</v>
      </c>
      <c r="T32" s="2" t="s">
        <v>6</v>
      </c>
      <c r="U32" s="2">
        <v>0</v>
      </c>
      <c r="V32" s="2">
        <v>0</v>
      </c>
    </row>
    <row r="33" spans="1:22" ht="14.25" customHeight="1" x14ac:dyDescent="0.25">
      <c r="A33" s="1" t="s">
        <v>822</v>
      </c>
      <c r="B33" s="1" t="s">
        <v>3538</v>
      </c>
      <c r="C33" s="1" t="s">
        <v>3539</v>
      </c>
      <c r="E33" s="2">
        <v>5.0440459760914803E+17</v>
      </c>
      <c r="P33" s="2">
        <v>0</v>
      </c>
      <c r="Q33" s="2">
        <v>0</v>
      </c>
      <c r="R33" s="183">
        <v>32874</v>
      </c>
      <c r="S33" s="183">
        <v>42339</v>
      </c>
      <c r="T33" s="2" t="s">
        <v>6</v>
      </c>
      <c r="U33" s="2">
        <v>0</v>
      </c>
      <c r="V33" s="2">
        <v>0</v>
      </c>
    </row>
    <row r="34" spans="1:22" ht="14.25" customHeight="1" x14ac:dyDescent="0.25">
      <c r="A34" s="1" t="s">
        <v>822</v>
      </c>
      <c r="B34" s="1" t="s">
        <v>3540</v>
      </c>
      <c r="C34" s="1" t="s">
        <v>3541</v>
      </c>
      <c r="D34" s="2" t="s">
        <v>3542</v>
      </c>
      <c r="E34" s="2">
        <v>0</v>
      </c>
      <c r="P34" s="2">
        <v>0</v>
      </c>
      <c r="Q34" s="2">
        <v>0</v>
      </c>
      <c r="R34" s="183">
        <v>32874</v>
      </c>
      <c r="S34" s="183">
        <v>42339</v>
      </c>
      <c r="T34" s="2" t="s">
        <v>6</v>
      </c>
      <c r="U34" s="2">
        <v>0</v>
      </c>
      <c r="V34" s="2">
        <v>0</v>
      </c>
    </row>
    <row r="35" spans="1:22" ht="14.25" customHeight="1" x14ac:dyDescent="0.25">
      <c r="A35" s="1" t="s">
        <v>822</v>
      </c>
      <c r="B35" s="1" t="s">
        <v>3543</v>
      </c>
      <c r="C35" s="1" t="s">
        <v>3544</v>
      </c>
      <c r="D35" s="2" t="s">
        <v>1212</v>
      </c>
      <c r="E35" s="2">
        <v>5.0440459752368102E+17</v>
      </c>
      <c r="P35" s="2">
        <v>0</v>
      </c>
      <c r="Q35" s="2">
        <v>0</v>
      </c>
      <c r="R35" s="183">
        <v>32874</v>
      </c>
      <c r="S35" s="183">
        <v>42339</v>
      </c>
      <c r="T35" s="2" t="s">
        <v>6</v>
      </c>
      <c r="U35" s="2">
        <v>0</v>
      </c>
      <c r="V35" s="2">
        <v>0</v>
      </c>
    </row>
    <row r="36" spans="1:22" ht="14.25" customHeight="1" x14ac:dyDescent="0.25">
      <c r="A36" s="1" t="s">
        <v>822</v>
      </c>
      <c r="B36" s="1" t="s">
        <v>3545</v>
      </c>
      <c r="C36" s="1" t="s">
        <v>3546</v>
      </c>
      <c r="D36" s="2" t="s">
        <v>1212</v>
      </c>
      <c r="E36" s="2">
        <v>5.0440459752368102E+17</v>
      </c>
      <c r="P36" s="2">
        <v>0</v>
      </c>
      <c r="Q36" s="2">
        <v>0</v>
      </c>
      <c r="R36" s="183">
        <v>32874</v>
      </c>
      <c r="S36" s="183">
        <v>42339</v>
      </c>
      <c r="T36" s="2" t="s">
        <v>6</v>
      </c>
      <c r="U36" s="2">
        <v>0</v>
      </c>
      <c r="V36" s="2">
        <v>0</v>
      </c>
    </row>
    <row r="37" spans="1:22" ht="14.25" customHeight="1" x14ac:dyDescent="0.25">
      <c r="A37" s="1" t="s">
        <v>822</v>
      </c>
      <c r="B37" s="1" t="s">
        <v>3547</v>
      </c>
      <c r="C37" s="1" t="s">
        <v>3548</v>
      </c>
      <c r="E37" s="2">
        <v>0</v>
      </c>
      <c r="P37" s="2">
        <v>0</v>
      </c>
      <c r="Q37" s="2">
        <v>0</v>
      </c>
      <c r="R37" s="183">
        <v>32874</v>
      </c>
      <c r="S37" s="183">
        <v>42339</v>
      </c>
      <c r="U37" s="2">
        <v>0</v>
      </c>
      <c r="V37" s="2">
        <v>0</v>
      </c>
    </row>
    <row r="38" spans="1:22" ht="14.25" customHeight="1" x14ac:dyDescent="0.25">
      <c r="A38" s="1" t="s">
        <v>822</v>
      </c>
      <c r="B38" s="1" t="s">
        <v>3549</v>
      </c>
      <c r="C38" s="1" t="s">
        <v>3550</v>
      </c>
      <c r="E38" s="2">
        <v>0</v>
      </c>
      <c r="P38" s="2">
        <v>0</v>
      </c>
      <c r="Q38" s="2">
        <v>0</v>
      </c>
      <c r="R38" s="183">
        <v>32874</v>
      </c>
      <c r="S38" s="183">
        <v>42339</v>
      </c>
      <c r="T38" s="2" t="s">
        <v>6</v>
      </c>
      <c r="U38" s="2">
        <v>0</v>
      </c>
      <c r="V38" s="2">
        <v>0</v>
      </c>
    </row>
    <row r="39" spans="1:22" ht="14.25" customHeight="1" x14ac:dyDescent="0.25">
      <c r="A39" s="1" t="s">
        <v>822</v>
      </c>
      <c r="B39" s="1" t="s">
        <v>3551</v>
      </c>
      <c r="C39" s="1" t="s">
        <v>3552</v>
      </c>
      <c r="E39" s="2">
        <v>0</v>
      </c>
      <c r="P39" s="2">
        <v>0</v>
      </c>
      <c r="Q39" s="2">
        <v>0</v>
      </c>
      <c r="R39" s="183">
        <v>32874</v>
      </c>
      <c r="S39" s="183">
        <v>42339</v>
      </c>
      <c r="T39" s="2" t="s">
        <v>6</v>
      </c>
      <c r="U39" s="2">
        <v>0</v>
      </c>
      <c r="V39" s="2">
        <v>0</v>
      </c>
    </row>
    <row r="40" spans="1:22" ht="14.25" customHeight="1" x14ac:dyDescent="0.25">
      <c r="A40" s="1" t="s">
        <v>822</v>
      </c>
      <c r="B40" s="1" t="s">
        <v>3553</v>
      </c>
      <c r="C40" s="1" t="s">
        <v>3554</v>
      </c>
      <c r="E40" s="2">
        <v>0</v>
      </c>
      <c r="P40" s="2">
        <v>0</v>
      </c>
      <c r="Q40" s="2">
        <v>0</v>
      </c>
      <c r="R40" s="183">
        <v>32874</v>
      </c>
      <c r="S40" s="183">
        <v>42339</v>
      </c>
      <c r="T40" s="2" t="s">
        <v>6</v>
      </c>
      <c r="U40" s="2">
        <v>0</v>
      </c>
      <c r="V40" s="2">
        <v>0</v>
      </c>
    </row>
    <row r="41" spans="1:22" ht="14.25" customHeight="1" x14ac:dyDescent="0.25">
      <c r="A41" s="1" t="s">
        <v>822</v>
      </c>
      <c r="B41" s="1" t="s">
        <v>3555</v>
      </c>
      <c r="C41" s="1" t="s">
        <v>3556</v>
      </c>
      <c r="E41" s="2">
        <v>0</v>
      </c>
      <c r="P41" s="2">
        <v>0</v>
      </c>
      <c r="Q41" s="2">
        <v>0</v>
      </c>
      <c r="R41" s="183">
        <v>32874</v>
      </c>
      <c r="S41" s="183">
        <v>42339</v>
      </c>
      <c r="T41" s="2" t="s">
        <v>6</v>
      </c>
      <c r="U41" s="2">
        <v>0</v>
      </c>
      <c r="V41" s="2">
        <v>0</v>
      </c>
    </row>
    <row r="42" spans="1:22" ht="14.25" customHeight="1" x14ac:dyDescent="0.25">
      <c r="A42" s="1" t="s">
        <v>822</v>
      </c>
      <c r="B42" s="1" t="s">
        <v>3557</v>
      </c>
      <c r="C42" s="1" t="s">
        <v>3558</v>
      </c>
      <c r="E42" s="2">
        <v>0</v>
      </c>
      <c r="P42" s="2">
        <v>0</v>
      </c>
      <c r="Q42" s="2">
        <v>0</v>
      </c>
      <c r="R42" s="183">
        <v>32874</v>
      </c>
      <c r="S42" s="183">
        <v>42339</v>
      </c>
      <c r="T42" s="2" t="s">
        <v>6</v>
      </c>
      <c r="U42" s="2">
        <v>0</v>
      </c>
      <c r="V42" s="2">
        <v>0</v>
      </c>
    </row>
    <row r="43" spans="1:22" ht="14.25" customHeight="1" x14ac:dyDescent="0.25">
      <c r="A43" s="1" t="s">
        <v>822</v>
      </c>
      <c r="B43" s="1" t="s">
        <v>3559</v>
      </c>
      <c r="C43" s="1" t="s">
        <v>3560</v>
      </c>
      <c r="D43" s="2" t="s">
        <v>1212</v>
      </c>
      <c r="E43" s="2">
        <v>0</v>
      </c>
      <c r="P43" s="2">
        <v>0</v>
      </c>
      <c r="Q43" s="2">
        <v>0</v>
      </c>
      <c r="R43" s="183">
        <v>32874</v>
      </c>
      <c r="S43" s="183">
        <v>42339</v>
      </c>
      <c r="T43" s="2" t="s">
        <v>6</v>
      </c>
      <c r="U43" s="2">
        <v>0</v>
      </c>
      <c r="V43" s="2">
        <v>0</v>
      </c>
    </row>
    <row r="44" spans="1:22" ht="14.25" customHeight="1" x14ac:dyDescent="0.25">
      <c r="A44" s="1" t="s">
        <v>822</v>
      </c>
      <c r="B44" s="1" t="s">
        <v>3561</v>
      </c>
      <c r="C44" s="1" t="s">
        <v>3562</v>
      </c>
      <c r="D44" s="2" t="s">
        <v>1212</v>
      </c>
      <c r="E44" s="2">
        <v>0</v>
      </c>
      <c r="P44" s="2">
        <v>0</v>
      </c>
      <c r="Q44" s="2">
        <v>0</v>
      </c>
      <c r="R44" s="183">
        <v>32874</v>
      </c>
      <c r="S44" s="183">
        <v>42339</v>
      </c>
      <c r="T44" s="2" t="s">
        <v>6</v>
      </c>
      <c r="U44" s="2">
        <v>0</v>
      </c>
      <c r="V44" s="2">
        <v>0</v>
      </c>
    </row>
    <row r="45" spans="1:22" ht="14.25" customHeight="1" x14ac:dyDescent="0.25">
      <c r="A45" s="1" t="s">
        <v>822</v>
      </c>
      <c r="B45" s="1" t="s">
        <v>3563</v>
      </c>
      <c r="C45" s="1" t="s">
        <v>3564</v>
      </c>
      <c r="D45" s="2" t="s">
        <v>1212</v>
      </c>
      <c r="E45" s="2">
        <v>0</v>
      </c>
      <c r="P45" s="2">
        <v>0</v>
      </c>
      <c r="Q45" s="2">
        <v>0</v>
      </c>
      <c r="R45" s="183">
        <v>32874</v>
      </c>
      <c r="S45" s="183">
        <v>42339</v>
      </c>
      <c r="T45" s="2" t="s">
        <v>6</v>
      </c>
      <c r="U45" s="2">
        <v>0</v>
      </c>
      <c r="V45" s="2">
        <v>0</v>
      </c>
    </row>
    <row r="46" spans="1:22" ht="14.25" customHeight="1" x14ac:dyDescent="0.25">
      <c r="A46" s="1" t="s">
        <v>822</v>
      </c>
      <c r="B46" s="1" t="s">
        <v>3565</v>
      </c>
      <c r="C46" s="1" t="s">
        <v>3566</v>
      </c>
      <c r="E46" s="2">
        <v>0</v>
      </c>
      <c r="P46" s="2">
        <v>0</v>
      </c>
      <c r="Q46" s="2">
        <v>0</v>
      </c>
      <c r="R46" s="183">
        <v>32874</v>
      </c>
      <c r="S46" s="183">
        <v>42339</v>
      </c>
      <c r="T46" s="2" t="s">
        <v>6</v>
      </c>
      <c r="U46" s="2">
        <v>0</v>
      </c>
      <c r="V46" s="2">
        <v>0</v>
      </c>
    </row>
    <row r="47" spans="1:22" ht="14.25" customHeight="1" x14ac:dyDescent="0.25">
      <c r="A47" s="1" t="s">
        <v>822</v>
      </c>
      <c r="B47" s="1" t="s">
        <v>3567</v>
      </c>
      <c r="C47" s="1" t="s">
        <v>3568</v>
      </c>
      <c r="E47" s="2">
        <v>0</v>
      </c>
      <c r="P47" s="2">
        <v>0</v>
      </c>
      <c r="Q47" s="2">
        <v>0</v>
      </c>
      <c r="R47" s="183">
        <v>32874</v>
      </c>
      <c r="S47" s="183">
        <v>42339</v>
      </c>
      <c r="T47" s="2" t="s">
        <v>6</v>
      </c>
      <c r="U47" s="2">
        <v>0</v>
      </c>
      <c r="V47" s="2">
        <v>0</v>
      </c>
    </row>
    <row r="48" spans="1:22" ht="14.25" customHeight="1" x14ac:dyDescent="0.25">
      <c r="A48" s="1" t="s">
        <v>822</v>
      </c>
      <c r="B48" s="1" t="s">
        <v>3569</v>
      </c>
      <c r="C48" s="1" t="s">
        <v>3570</v>
      </c>
      <c r="E48" s="2">
        <v>0</v>
      </c>
      <c r="P48" s="2">
        <v>0</v>
      </c>
      <c r="Q48" s="2">
        <v>0</v>
      </c>
      <c r="R48" s="183">
        <v>32874</v>
      </c>
      <c r="S48" s="183">
        <v>42339</v>
      </c>
      <c r="T48" s="2" t="s">
        <v>6</v>
      </c>
      <c r="U48" s="2">
        <v>0</v>
      </c>
      <c r="V48" s="2">
        <v>0</v>
      </c>
    </row>
    <row r="49" spans="1:22" ht="14.25" customHeight="1" x14ac:dyDescent="0.25">
      <c r="A49" s="1" t="s">
        <v>822</v>
      </c>
      <c r="B49" s="1" t="s">
        <v>3571</v>
      </c>
      <c r="C49" s="1" t="s">
        <v>3572</v>
      </c>
      <c r="E49" s="2">
        <v>0</v>
      </c>
      <c r="P49" s="2">
        <v>0</v>
      </c>
      <c r="Q49" s="2">
        <v>0</v>
      </c>
      <c r="R49" s="183">
        <v>32874</v>
      </c>
      <c r="S49" s="183">
        <v>42339</v>
      </c>
      <c r="T49" s="2" t="s">
        <v>6</v>
      </c>
      <c r="U49" s="2">
        <v>0</v>
      </c>
      <c r="V49" s="2">
        <v>0</v>
      </c>
    </row>
    <row r="50" spans="1:22" ht="14.25" customHeight="1" x14ac:dyDescent="0.25">
      <c r="A50" s="1" t="s">
        <v>822</v>
      </c>
      <c r="B50" s="1" t="s">
        <v>3573</v>
      </c>
      <c r="C50" s="1" t="s">
        <v>3574</v>
      </c>
      <c r="E50" s="2">
        <v>0</v>
      </c>
      <c r="P50" s="2">
        <v>0</v>
      </c>
      <c r="Q50" s="2">
        <v>0</v>
      </c>
      <c r="R50" s="183">
        <v>32874</v>
      </c>
      <c r="S50" s="183">
        <v>42339</v>
      </c>
      <c r="T50" s="2" t="s">
        <v>6</v>
      </c>
      <c r="U50" s="2">
        <v>0</v>
      </c>
      <c r="V50" s="2">
        <v>0</v>
      </c>
    </row>
    <row r="51" spans="1:22" ht="14.25" customHeight="1" x14ac:dyDescent="0.25">
      <c r="A51" s="1" t="s">
        <v>822</v>
      </c>
      <c r="B51" s="1" t="s">
        <v>3575</v>
      </c>
      <c r="C51" s="1" t="s">
        <v>3576</v>
      </c>
      <c r="E51" s="2">
        <v>0</v>
      </c>
      <c r="P51" s="2">
        <v>0</v>
      </c>
      <c r="Q51" s="2">
        <v>0</v>
      </c>
      <c r="R51" s="183">
        <v>32874</v>
      </c>
      <c r="S51" s="183">
        <v>42339</v>
      </c>
      <c r="T51" s="2" t="s">
        <v>6</v>
      </c>
      <c r="U51" s="2">
        <v>0</v>
      </c>
      <c r="V51" s="2">
        <v>0</v>
      </c>
    </row>
    <row r="52" spans="1:22" ht="14.25" customHeight="1" x14ac:dyDescent="0.25">
      <c r="A52" s="1" t="s">
        <v>822</v>
      </c>
      <c r="B52" s="1" t="s">
        <v>3577</v>
      </c>
      <c r="C52" s="1" t="s">
        <v>3578</v>
      </c>
      <c r="E52" s="2">
        <v>0</v>
      </c>
      <c r="P52" s="2">
        <v>0</v>
      </c>
      <c r="Q52" s="2">
        <v>0</v>
      </c>
      <c r="R52" s="183">
        <v>32874</v>
      </c>
      <c r="S52" s="183">
        <v>42339</v>
      </c>
      <c r="T52" s="2" t="s">
        <v>6</v>
      </c>
      <c r="U52" s="2">
        <v>0</v>
      </c>
      <c r="V52" s="2">
        <v>0</v>
      </c>
    </row>
    <row r="53" spans="1:22" ht="14.25" customHeight="1" x14ac:dyDescent="0.25">
      <c r="A53" s="1" t="s">
        <v>822</v>
      </c>
      <c r="B53" s="1" t="s">
        <v>3579</v>
      </c>
      <c r="C53" s="1" t="s">
        <v>3580</v>
      </c>
      <c r="E53" s="2">
        <v>0</v>
      </c>
      <c r="P53" s="2">
        <v>0</v>
      </c>
      <c r="Q53" s="2">
        <v>0</v>
      </c>
      <c r="R53" s="183">
        <v>42339</v>
      </c>
      <c r="S53" s="183">
        <v>42005</v>
      </c>
      <c r="T53" s="2" t="s">
        <v>6</v>
      </c>
      <c r="U53" s="2">
        <v>0</v>
      </c>
      <c r="V53" s="2">
        <v>0</v>
      </c>
    </row>
    <row r="54" spans="1:22" ht="14.25" customHeight="1" x14ac:dyDescent="0.25">
      <c r="A54" s="1" t="s">
        <v>822</v>
      </c>
      <c r="B54" s="1" t="s">
        <v>3581</v>
      </c>
      <c r="C54" s="1" t="s">
        <v>3582</v>
      </c>
      <c r="E54" s="2">
        <v>0</v>
      </c>
      <c r="P54" s="2">
        <v>0</v>
      </c>
      <c r="Q54" s="2">
        <v>0</v>
      </c>
      <c r="R54" s="183">
        <v>32874</v>
      </c>
      <c r="S54" s="183">
        <v>42339</v>
      </c>
      <c r="T54" s="2" t="s">
        <v>6</v>
      </c>
      <c r="U54" s="2">
        <v>0</v>
      </c>
      <c r="V54" s="2">
        <v>0</v>
      </c>
    </row>
    <row r="55" spans="1:22" ht="14.25" customHeight="1" x14ac:dyDescent="0.25">
      <c r="A55" s="1" t="s">
        <v>822</v>
      </c>
      <c r="B55" s="1" t="s">
        <v>3583</v>
      </c>
      <c r="C55" s="1" t="s">
        <v>3584</v>
      </c>
      <c r="E55" s="2">
        <v>0</v>
      </c>
      <c r="P55" s="2">
        <v>0</v>
      </c>
      <c r="Q55" s="2">
        <v>0</v>
      </c>
      <c r="R55" s="183">
        <v>32874</v>
      </c>
      <c r="S55" s="183">
        <v>42339</v>
      </c>
      <c r="T55" s="2" t="s">
        <v>6</v>
      </c>
      <c r="U55" s="2">
        <v>0</v>
      </c>
      <c r="V55" s="2">
        <v>0</v>
      </c>
    </row>
    <row r="56" spans="1:22" ht="14.25" customHeight="1" x14ac:dyDescent="0.25">
      <c r="A56" s="1" t="s">
        <v>822</v>
      </c>
      <c r="B56" s="1" t="s">
        <v>3585</v>
      </c>
      <c r="C56" s="1" t="s">
        <v>3586</v>
      </c>
      <c r="E56" s="2">
        <v>0</v>
      </c>
      <c r="P56" s="2">
        <v>0</v>
      </c>
      <c r="Q56" s="2">
        <v>0</v>
      </c>
      <c r="R56" s="183">
        <v>32874</v>
      </c>
      <c r="S56" s="183">
        <v>42339</v>
      </c>
      <c r="T56" s="2" t="s">
        <v>6</v>
      </c>
      <c r="U56" s="2">
        <v>0</v>
      </c>
      <c r="V56" s="2">
        <v>0</v>
      </c>
    </row>
    <row r="57" spans="1:22" ht="14.25" customHeight="1" x14ac:dyDescent="0.25">
      <c r="A57" s="1" t="s">
        <v>822</v>
      </c>
      <c r="B57" s="1" t="s">
        <v>3587</v>
      </c>
      <c r="C57" s="1" t="s">
        <v>3588</v>
      </c>
      <c r="E57" s="2">
        <v>0</v>
      </c>
      <c r="P57" s="2">
        <v>0</v>
      </c>
      <c r="Q57" s="2">
        <v>0</v>
      </c>
      <c r="R57" s="183">
        <v>32874</v>
      </c>
      <c r="S57" s="183">
        <v>42339</v>
      </c>
      <c r="T57" s="2" t="s">
        <v>6</v>
      </c>
      <c r="U57" s="2">
        <v>0</v>
      </c>
      <c r="V57" s="2">
        <v>0</v>
      </c>
    </row>
    <row r="58" spans="1:22" ht="14.25" customHeight="1" x14ac:dyDescent="0.25">
      <c r="A58" s="1" t="s">
        <v>822</v>
      </c>
      <c r="B58" s="1" t="s">
        <v>2102</v>
      </c>
      <c r="C58" s="1" t="s">
        <v>3589</v>
      </c>
      <c r="D58" s="2" t="s">
        <v>3590</v>
      </c>
      <c r="E58" s="2">
        <v>5.0440459752368102E+17</v>
      </c>
      <c r="H58" s="2" t="s">
        <v>3411</v>
      </c>
      <c r="P58" s="2">
        <v>0</v>
      </c>
      <c r="Q58" s="2">
        <v>1</v>
      </c>
      <c r="R58" s="183">
        <v>42339</v>
      </c>
      <c r="S58" s="183">
        <v>46022</v>
      </c>
      <c r="U58" s="2">
        <v>5.0440456243844198E+17</v>
      </c>
      <c r="V58" s="2">
        <v>0</v>
      </c>
    </row>
    <row r="59" spans="1:22" ht="14.25" customHeight="1" x14ac:dyDescent="0.25">
      <c r="A59" s="1" t="s">
        <v>822</v>
      </c>
      <c r="B59" s="1" t="s">
        <v>3591</v>
      </c>
      <c r="C59" s="1" t="s">
        <v>3592</v>
      </c>
      <c r="E59" s="2">
        <v>5.0440459752368102E+17</v>
      </c>
      <c r="H59" s="2" t="s">
        <v>3411</v>
      </c>
      <c r="P59" s="2">
        <v>0</v>
      </c>
      <c r="Q59" s="2">
        <v>0</v>
      </c>
      <c r="R59" s="183">
        <v>42339</v>
      </c>
      <c r="S59" s="183">
        <v>46022</v>
      </c>
      <c r="U59" s="2">
        <v>5.0440456243844198E+17</v>
      </c>
      <c r="V59" s="2">
        <v>0</v>
      </c>
    </row>
    <row r="60" spans="1:22" ht="14.25" customHeight="1" x14ac:dyDescent="0.25">
      <c r="A60" s="1" t="s">
        <v>822</v>
      </c>
      <c r="B60" s="1" t="s">
        <v>3593</v>
      </c>
      <c r="C60" s="1" t="s">
        <v>3594</v>
      </c>
      <c r="E60" s="2">
        <v>0</v>
      </c>
      <c r="P60" s="2">
        <v>0</v>
      </c>
      <c r="Q60" s="2">
        <v>0</v>
      </c>
      <c r="R60" s="183">
        <v>32874</v>
      </c>
      <c r="S60" s="183">
        <v>42339</v>
      </c>
      <c r="U60" s="2">
        <v>0</v>
      </c>
      <c r="V60" s="2">
        <v>0</v>
      </c>
    </row>
    <row r="61" spans="1:22" ht="14.25" customHeight="1" x14ac:dyDescent="0.25">
      <c r="A61" s="1" t="s">
        <v>822</v>
      </c>
      <c r="B61" s="1" t="s">
        <v>3595</v>
      </c>
      <c r="C61" s="1" t="s">
        <v>3596</v>
      </c>
      <c r="D61" s="2" t="s">
        <v>3597</v>
      </c>
      <c r="E61" s="2">
        <v>0</v>
      </c>
      <c r="P61" s="2">
        <v>0</v>
      </c>
      <c r="Q61" s="2">
        <v>0</v>
      </c>
      <c r="R61" s="183">
        <v>42370</v>
      </c>
      <c r="S61" s="183">
        <v>42735</v>
      </c>
      <c r="U61" s="2">
        <v>101296</v>
      </c>
      <c r="V61" s="2">
        <v>0</v>
      </c>
    </row>
    <row r="62" spans="1:22" ht="14.25" customHeight="1" x14ac:dyDescent="0.25">
      <c r="A62" s="1" t="s">
        <v>822</v>
      </c>
      <c r="B62" s="1" t="s">
        <v>3598</v>
      </c>
      <c r="C62" s="1" t="s">
        <v>3599</v>
      </c>
      <c r="D62" s="2" t="s">
        <v>3598</v>
      </c>
      <c r="E62" s="2">
        <v>5.0440459752368102E+17</v>
      </c>
      <c r="H62" s="2" t="s">
        <v>3411</v>
      </c>
      <c r="P62" s="2">
        <v>0</v>
      </c>
      <c r="Q62" s="2">
        <v>0</v>
      </c>
      <c r="R62" s="183">
        <v>42571</v>
      </c>
      <c r="S62" s="183">
        <v>42571</v>
      </c>
      <c r="U62" s="2">
        <v>5.0440456243844198E+17</v>
      </c>
      <c r="V62" s="2">
        <v>0</v>
      </c>
    </row>
    <row r="63" spans="1:22" ht="14.25" customHeight="1" x14ac:dyDescent="0.25">
      <c r="A63" s="1" t="s">
        <v>822</v>
      </c>
      <c r="B63" s="1" t="s">
        <v>3600</v>
      </c>
      <c r="C63" s="1" t="s">
        <v>3601</v>
      </c>
      <c r="D63" s="2" t="s">
        <v>3602</v>
      </c>
      <c r="E63" s="2">
        <v>0</v>
      </c>
      <c r="P63" s="2">
        <v>0</v>
      </c>
      <c r="Q63" s="2">
        <v>0</v>
      </c>
      <c r="R63" s="183">
        <v>42736</v>
      </c>
      <c r="S63" s="183">
        <v>43100</v>
      </c>
      <c r="U63" s="2">
        <v>0</v>
      </c>
      <c r="V63" s="2">
        <v>0</v>
      </c>
    </row>
    <row r="64" spans="1:22" ht="14.25" customHeight="1" x14ac:dyDescent="0.25">
      <c r="A64" s="1" t="s">
        <v>822</v>
      </c>
      <c r="B64" s="1" t="s">
        <v>3603</v>
      </c>
      <c r="C64" s="1" t="s">
        <v>3604</v>
      </c>
      <c r="E64" s="2">
        <v>0</v>
      </c>
      <c r="P64" s="2">
        <v>0</v>
      </c>
      <c r="Q64" s="2">
        <v>0</v>
      </c>
      <c r="R64" s="183">
        <v>42979</v>
      </c>
      <c r="S64" s="183">
        <v>42979</v>
      </c>
      <c r="U64" s="2">
        <v>0</v>
      </c>
      <c r="V64" s="2">
        <v>0</v>
      </c>
    </row>
    <row r="65" spans="1:22" ht="14.25" customHeight="1" x14ac:dyDescent="0.25">
      <c r="A65" s="1" t="s">
        <v>822</v>
      </c>
      <c r="B65" s="1" t="s">
        <v>3605</v>
      </c>
      <c r="C65" s="1" t="s">
        <v>3606</v>
      </c>
      <c r="E65" s="2">
        <v>0</v>
      </c>
      <c r="P65" s="2">
        <v>0</v>
      </c>
      <c r="Q65" s="2">
        <v>0</v>
      </c>
      <c r="R65" s="183">
        <v>42979</v>
      </c>
      <c r="S65" s="183">
        <v>42979</v>
      </c>
      <c r="U65" s="2">
        <v>0</v>
      </c>
      <c r="V65" s="2">
        <v>0</v>
      </c>
    </row>
    <row r="66" spans="1:22" ht="14.25" customHeight="1" x14ac:dyDescent="0.25">
      <c r="A66" s="1" t="s">
        <v>822</v>
      </c>
      <c r="B66" s="1" t="s">
        <v>3607</v>
      </c>
      <c r="C66" s="1" t="s">
        <v>3608</v>
      </c>
      <c r="E66" s="2">
        <v>0</v>
      </c>
      <c r="P66" s="2">
        <v>0</v>
      </c>
      <c r="Q66" s="2">
        <v>0</v>
      </c>
      <c r="R66" s="183">
        <v>42979</v>
      </c>
      <c r="S66" s="183">
        <v>42979</v>
      </c>
      <c r="U66" s="2">
        <v>0</v>
      </c>
      <c r="V66" s="2">
        <v>0</v>
      </c>
    </row>
    <row r="67" spans="1:22" ht="14.25" customHeight="1" x14ac:dyDescent="0.25">
      <c r="A67" s="1" t="s">
        <v>822</v>
      </c>
      <c r="B67" s="1" t="s">
        <v>3609</v>
      </c>
      <c r="C67" s="1" t="s">
        <v>3610</v>
      </c>
      <c r="E67" s="2">
        <v>0</v>
      </c>
      <c r="P67" s="2">
        <v>0</v>
      </c>
      <c r="Q67" s="2">
        <v>0</v>
      </c>
      <c r="R67" s="183">
        <v>42980</v>
      </c>
      <c r="S67" s="183">
        <v>42980</v>
      </c>
      <c r="U67" s="2">
        <v>0</v>
      </c>
      <c r="V67" s="2">
        <v>0</v>
      </c>
    </row>
    <row r="68" spans="1:22" ht="14.25" customHeight="1" x14ac:dyDescent="0.25">
      <c r="A68" s="1" t="s">
        <v>822</v>
      </c>
      <c r="B68" s="1" t="s">
        <v>3611</v>
      </c>
      <c r="C68" s="1" t="s">
        <v>3612</v>
      </c>
      <c r="E68" s="2">
        <v>0</v>
      </c>
      <c r="P68" s="2">
        <v>0</v>
      </c>
      <c r="Q68" s="2">
        <v>0</v>
      </c>
      <c r="R68" s="183">
        <v>43042</v>
      </c>
      <c r="S68" s="183">
        <v>43042</v>
      </c>
      <c r="U68" s="2">
        <v>0</v>
      </c>
      <c r="V68" s="2">
        <v>0</v>
      </c>
    </row>
    <row r="69" spans="1:22" ht="14.25" customHeight="1" x14ac:dyDescent="0.25">
      <c r="A69" s="1" t="s">
        <v>822</v>
      </c>
      <c r="B69" s="1" t="s">
        <v>3613</v>
      </c>
      <c r="C69" s="1" t="s">
        <v>3614</v>
      </c>
      <c r="E69" s="2">
        <v>0</v>
      </c>
      <c r="P69" s="2">
        <v>0</v>
      </c>
      <c r="Q69" s="2">
        <v>0</v>
      </c>
      <c r="R69" s="183">
        <v>43048</v>
      </c>
      <c r="S69" s="183">
        <v>43048</v>
      </c>
      <c r="U69" s="2">
        <v>0</v>
      </c>
      <c r="V69" s="2">
        <v>0</v>
      </c>
    </row>
    <row r="70" spans="1:22" ht="14.25" customHeight="1" x14ac:dyDescent="0.25">
      <c r="A70" s="1" t="s">
        <v>822</v>
      </c>
      <c r="B70" s="1" t="s">
        <v>3615</v>
      </c>
      <c r="C70" s="1" t="s">
        <v>3616</v>
      </c>
      <c r="E70" s="2">
        <v>0</v>
      </c>
      <c r="P70" s="2">
        <v>0</v>
      </c>
      <c r="Q70" s="2">
        <v>0</v>
      </c>
      <c r="R70" s="183">
        <v>43052</v>
      </c>
      <c r="S70" s="183">
        <v>43052</v>
      </c>
      <c r="U70" s="2">
        <v>0</v>
      </c>
      <c r="V70" s="2">
        <v>0</v>
      </c>
    </row>
    <row r="71" spans="1:22" ht="14.25" customHeight="1" x14ac:dyDescent="0.25">
      <c r="A71" s="1" t="s">
        <v>822</v>
      </c>
      <c r="B71" s="1" t="s">
        <v>3617</v>
      </c>
      <c r="C71" s="1" t="s">
        <v>3618</v>
      </c>
      <c r="E71" s="2">
        <v>0</v>
      </c>
      <c r="P71" s="2">
        <v>0</v>
      </c>
      <c r="Q71" s="2">
        <v>0</v>
      </c>
      <c r="R71" s="183">
        <v>43101</v>
      </c>
      <c r="S71" s="183">
        <v>43465</v>
      </c>
      <c r="U71" s="2">
        <v>0</v>
      </c>
      <c r="V71" s="2">
        <v>0</v>
      </c>
    </row>
    <row r="72" spans="1:22" ht="14.25" customHeight="1" x14ac:dyDescent="0.25">
      <c r="A72" s="1" t="s">
        <v>822</v>
      </c>
      <c r="B72" s="1" t="s">
        <v>3619</v>
      </c>
      <c r="C72" s="1" t="s">
        <v>3620</v>
      </c>
      <c r="D72" s="2" t="s">
        <v>1212</v>
      </c>
      <c r="E72" s="2">
        <v>0</v>
      </c>
      <c r="P72" s="2">
        <v>0</v>
      </c>
      <c r="Q72" s="2">
        <v>0</v>
      </c>
      <c r="R72" s="183">
        <v>43115</v>
      </c>
      <c r="S72" s="183">
        <v>43115</v>
      </c>
      <c r="U72" s="2">
        <v>0</v>
      </c>
      <c r="V72" s="2">
        <v>0</v>
      </c>
    </row>
    <row r="73" spans="1:22" ht="14.25" customHeight="1" x14ac:dyDescent="0.25">
      <c r="A73" s="1" t="s">
        <v>822</v>
      </c>
      <c r="B73" s="1" t="s">
        <v>3621</v>
      </c>
      <c r="C73" s="1" t="s">
        <v>3622</v>
      </c>
      <c r="E73" s="2">
        <v>0</v>
      </c>
      <c r="P73" s="2">
        <v>0</v>
      </c>
      <c r="Q73" s="2">
        <v>0</v>
      </c>
      <c r="R73" s="183">
        <v>43115</v>
      </c>
      <c r="S73" s="183">
        <v>43115</v>
      </c>
      <c r="U73" s="2">
        <v>0</v>
      </c>
      <c r="V73" s="2">
        <v>0</v>
      </c>
    </row>
    <row r="74" spans="1:22" ht="14.25" customHeight="1" x14ac:dyDescent="0.25">
      <c r="A74" s="1" t="s">
        <v>822</v>
      </c>
      <c r="B74" s="1" t="s">
        <v>3623</v>
      </c>
      <c r="C74" s="1" t="s">
        <v>3624</v>
      </c>
      <c r="E74" s="2">
        <v>0</v>
      </c>
      <c r="P74" s="2">
        <v>0</v>
      </c>
      <c r="Q74" s="2">
        <v>0</v>
      </c>
      <c r="R74" s="183">
        <v>38353</v>
      </c>
      <c r="S74" s="183">
        <v>38717</v>
      </c>
      <c r="U74" s="2">
        <v>0</v>
      </c>
      <c r="V74" s="2">
        <v>0</v>
      </c>
    </row>
    <row r="75" spans="1:22" ht="14.25" customHeight="1" x14ac:dyDescent="0.25">
      <c r="A75" s="1" t="s">
        <v>822</v>
      </c>
      <c r="B75" s="1" t="s">
        <v>3625</v>
      </c>
      <c r="C75" s="1" t="s">
        <v>3626</v>
      </c>
      <c r="E75" s="2">
        <v>0</v>
      </c>
      <c r="P75" s="2">
        <v>0</v>
      </c>
      <c r="Q75" s="2">
        <v>0</v>
      </c>
      <c r="R75" s="183">
        <v>39814</v>
      </c>
      <c r="S75" s="183">
        <v>40178</v>
      </c>
      <c r="U75" s="2">
        <v>0</v>
      </c>
      <c r="V75" s="2">
        <v>0</v>
      </c>
    </row>
    <row r="76" spans="1:22" ht="14.25" customHeight="1" x14ac:dyDescent="0.25">
      <c r="A76" s="1" t="s">
        <v>822</v>
      </c>
      <c r="B76" s="1" t="s">
        <v>3627</v>
      </c>
      <c r="C76" s="1" t="s">
        <v>3628</v>
      </c>
      <c r="D76" s="2" t="s">
        <v>3617</v>
      </c>
      <c r="E76" s="2">
        <v>0</v>
      </c>
      <c r="P76" s="2">
        <v>0</v>
      </c>
      <c r="Q76" s="2">
        <v>0</v>
      </c>
      <c r="R76" s="183">
        <v>43466</v>
      </c>
      <c r="S76" s="183">
        <v>43830</v>
      </c>
      <c r="U76" s="2">
        <v>0</v>
      </c>
      <c r="V76" s="2">
        <v>0</v>
      </c>
    </row>
    <row r="77" spans="1:22" ht="14.25" customHeight="1" x14ac:dyDescent="0.25">
      <c r="A77" s="1" t="s">
        <v>822</v>
      </c>
      <c r="B77" s="1" t="s">
        <v>3629</v>
      </c>
      <c r="C77" s="1" t="s">
        <v>3630</v>
      </c>
      <c r="E77" s="2">
        <v>0</v>
      </c>
      <c r="P77" s="2">
        <v>0</v>
      </c>
      <c r="Q77" s="2">
        <v>0</v>
      </c>
      <c r="R77" s="183">
        <v>43831</v>
      </c>
      <c r="S77" s="183">
        <v>44196</v>
      </c>
      <c r="U77" s="2">
        <v>5.0440456243844198E+17</v>
      </c>
      <c r="V77" s="2">
        <v>0</v>
      </c>
    </row>
    <row r="78" spans="1:22" ht="14.25" customHeight="1" x14ac:dyDescent="0.25">
      <c r="A78" s="1" t="s">
        <v>3631</v>
      </c>
      <c r="B78" s="1" t="s">
        <v>3632</v>
      </c>
      <c r="C78" s="1" t="s">
        <v>3633</v>
      </c>
      <c r="E78" s="2">
        <v>0</v>
      </c>
      <c r="P78" s="2">
        <v>0</v>
      </c>
      <c r="Q78" s="2">
        <v>0</v>
      </c>
      <c r="R78" s="183">
        <v>44142</v>
      </c>
      <c r="S78" s="183">
        <v>2958465</v>
      </c>
      <c r="U78" s="2">
        <v>0</v>
      </c>
      <c r="V78" s="2">
        <v>0</v>
      </c>
    </row>
    <row r="79" spans="1:22" ht="14.25" customHeight="1" x14ac:dyDescent="0.25">
      <c r="A79" s="1" t="s">
        <v>822</v>
      </c>
      <c r="B79" s="1" t="s">
        <v>3634</v>
      </c>
      <c r="C79" s="1" t="s">
        <v>3635</v>
      </c>
      <c r="E79" s="2">
        <v>5.0440459752368102E+17</v>
      </c>
      <c r="P79" s="2">
        <v>0</v>
      </c>
      <c r="Q79" s="2">
        <v>1</v>
      </c>
      <c r="R79" s="183">
        <v>44197</v>
      </c>
      <c r="S79" s="183">
        <v>44561</v>
      </c>
      <c r="U79" s="2">
        <v>5.0440456243844198E+17</v>
      </c>
      <c r="V79" s="2">
        <v>0</v>
      </c>
    </row>
    <row r="80" spans="1:22" ht="14.25" customHeight="1" x14ac:dyDescent="0.25">
      <c r="A80" s="1" t="s">
        <v>822</v>
      </c>
      <c r="B80" s="1" t="s">
        <v>2103</v>
      </c>
      <c r="C80" s="1" t="s">
        <v>3636</v>
      </c>
      <c r="E80" s="2">
        <v>5.0440459752368102E+17</v>
      </c>
      <c r="P80" s="2">
        <v>0</v>
      </c>
      <c r="Q80" s="2">
        <v>1</v>
      </c>
      <c r="R80" s="183">
        <v>44197</v>
      </c>
      <c r="S80" s="183">
        <v>2958465</v>
      </c>
      <c r="U80" s="2">
        <v>5.0440456243844198E+17</v>
      </c>
      <c r="V80" s="2">
        <v>0</v>
      </c>
    </row>
    <row r="81" spans="1:23" ht="14.25" customHeight="1" x14ac:dyDescent="0.25">
      <c r="A81" s="1" t="s">
        <v>822</v>
      </c>
      <c r="B81" s="1" t="s">
        <v>3637</v>
      </c>
      <c r="C81" s="1" t="s">
        <v>3638</v>
      </c>
      <c r="E81" s="2">
        <v>5.0440459752368102E+17</v>
      </c>
      <c r="P81" s="2">
        <v>0</v>
      </c>
      <c r="Q81" s="2">
        <v>1</v>
      </c>
      <c r="R81" s="183">
        <v>44197</v>
      </c>
      <c r="S81" s="183">
        <v>2958465</v>
      </c>
      <c r="U81" s="2">
        <v>5.0440456243844198E+17</v>
      </c>
      <c r="V81" s="2">
        <v>0</v>
      </c>
    </row>
    <row r="82" spans="1:23" ht="14.25" customHeight="1" x14ac:dyDescent="0.25">
      <c r="A82" s="1" t="s">
        <v>822</v>
      </c>
      <c r="B82" s="1" t="s">
        <v>3639</v>
      </c>
      <c r="C82" s="1" t="s">
        <v>3640</v>
      </c>
      <c r="E82" s="2">
        <v>5.0440459752368102E+17</v>
      </c>
      <c r="P82" s="2">
        <v>0</v>
      </c>
      <c r="Q82" s="2">
        <v>1</v>
      </c>
      <c r="R82" s="183">
        <v>44562</v>
      </c>
      <c r="S82" s="183">
        <v>44926</v>
      </c>
      <c r="U82" s="2">
        <v>0</v>
      </c>
      <c r="V82" s="2">
        <v>0</v>
      </c>
    </row>
    <row r="83" spans="1:23" ht="14.25" customHeight="1" x14ac:dyDescent="0.25">
      <c r="A83" s="1" t="s">
        <v>822</v>
      </c>
      <c r="B83" s="1" t="s">
        <v>3641</v>
      </c>
      <c r="C83" s="1" t="s">
        <v>3642</v>
      </c>
      <c r="D83" s="2" t="s">
        <v>3643</v>
      </c>
      <c r="E83" s="2">
        <v>5.0440459752368102E+17</v>
      </c>
      <c r="P83" s="2">
        <v>0</v>
      </c>
      <c r="Q83" s="2">
        <v>1</v>
      </c>
      <c r="R83" s="183">
        <v>44562</v>
      </c>
      <c r="S83" s="183">
        <v>44620</v>
      </c>
      <c r="U83" s="2">
        <v>0</v>
      </c>
      <c r="V83" s="2">
        <v>0</v>
      </c>
    </row>
    <row r="84" spans="1:23" ht="14.25" customHeight="1" x14ac:dyDescent="0.25">
      <c r="A84" s="1" t="s">
        <v>822</v>
      </c>
      <c r="B84" s="370" t="s">
        <v>4103</v>
      </c>
      <c r="C84" s="1" t="s">
        <v>4135</v>
      </c>
      <c r="E84" s="485">
        <v>0</v>
      </c>
      <c r="P84" s="485">
        <v>0</v>
      </c>
      <c r="Q84" s="485">
        <v>0</v>
      </c>
      <c r="R84" s="183">
        <v>44563</v>
      </c>
      <c r="S84" s="183">
        <v>44986</v>
      </c>
      <c r="U84" s="485">
        <v>0</v>
      </c>
      <c r="V84" s="485">
        <v>0</v>
      </c>
      <c r="W84" s="572" t="str">
        <f>"('"&amp;C84&amp;"','"&amp;A84&amp;"','"&amp;B84&amp;"','"&amp;D84&amp;"','"&amp;E84&amp;"','"&amp;F84&amp;"','"&amp;G84&amp;"','"&amp;H84&amp;"','"&amp;I84&amp;"','"&amp;J84&amp;"','"&amp;K84&amp;"','"&amp;L84&amp;"','"&amp;M84&amp;"','"&amp;N84&amp;"','"&amp;O84&amp;"','"&amp;P84&amp;"','"&amp;Q84&amp;"','"&amp;R84&amp;"','"&amp;S84&amp;"','"&amp;T84&amp;"','"&amp;U84&amp;"','"&amp;V84&amp;"',);"</f>
        <v>('20221122001','504404575327187914','Kantor Cabang Kelas 1 atau 2','','0','','','','','','','','','','','0','0','44563','44986','','0','0',);</v>
      </c>
    </row>
    <row r="85" spans="1:23" ht="14.25" customHeight="1" x14ac:dyDescent="0.25">
      <c r="A85" s="1" t="s">
        <v>822</v>
      </c>
      <c r="B85" s="1" t="s">
        <v>4134</v>
      </c>
      <c r="C85" s="1" t="s">
        <v>4136</v>
      </c>
      <c r="E85" s="485">
        <v>0</v>
      </c>
      <c r="P85" s="485">
        <v>0</v>
      </c>
      <c r="Q85" s="485">
        <v>0</v>
      </c>
      <c r="R85" s="183">
        <v>44563</v>
      </c>
      <c r="S85" s="183">
        <v>44986</v>
      </c>
      <c r="U85" s="485">
        <v>0</v>
      </c>
      <c r="V85" s="485">
        <v>0</v>
      </c>
      <c r="W85" s="572" t="str">
        <f t="shared" ref="W85:W87" si="0">"('"&amp;C85&amp;"','"&amp;A85&amp;"','"&amp;B85&amp;"','"&amp;D85&amp;"','"&amp;E85&amp;"','"&amp;F85&amp;"','"&amp;G85&amp;"','"&amp;H85&amp;"','"&amp;I85&amp;"','"&amp;J85&amp;"','"&amp;K85&amp;"','"&amp;L85&amp;"','"&amp;M85&amp;"','"&amp;N85&amp;"','"&amp;O85&amp;"','"&amp;P85&amp;"','"&amp;Q85&amp;"','"&amp;R85&amp;"','"&amp;S85&amp;"','"&amp;T85&amp;"','"&amp;U85&amp;"','"&amp;V85&amp;"',);"</f>
        <v>('20221122002','504404575327187914','Kantor Cabang Kelas 3 atau 4','','0','','','','','','','','','','','0','0','44563','44986','','0','0',);</v>
      </c>
    </row>
    <row r="86" spans="1:23" ht="14.25" customHeight="1" x14ac:dyDescent="0.25">
      <c r="A86" s="1" t="s">
        <v>822</v>
      </c>
      <c r="B86" s="370" t="s">
        <v>4142</v>
      </c>
      <c r="C86" s="1" t="s">
        <v>4144</v>
      </c>
      <c r="E86" s="485">
        <v>0</v>
      </c>
      <c r="P86" s="485">
        <v>0</v>
      </c>
      <c r="Q86" s="485">
        <v>0</v>
      </c>
      <c r="R86" s="183">
        <v>44563</v>
      </c>
      <c r="S86" s="183">
        <v>44986</v>
      </c>
      <c r="U86" s="485">
        <v>0</v>
      </c>
      <c r="V86" s="485">
        <v>0</v>
      </c>
      <c r="W86" s="572" t="str">
        <f t="shared" si="0"/>
        <v>('20221122003','504404575327187914','Kantor Cabang Pembantu Kelas 1 atau 2','','0','','','','','','','','','','','0','0','44563','44986','','0','0',);</v>
      </c>
    </row>
    <row r="87" spans="1:23" ht="14.25" customHeight="1" x14ac:dyDescent="0.25">
      <c r="A87" s="1" t="s">
        <v>822</v>
      </c>
      <c r="B87" s="370" t="s">
        <v>4159</v>
      </c>
      <c r="C87" s="1" t="s">
        <v>4160</v>
      </c>
      <c r="E87" s="485">
        <v>0</v>
      </c>
      <c r="P87" s="485">
        <v>0</v>
      </c>
      <c r="Q87" s="485">
        <v>0</v>
      </c>
      <c r="R87" s="183">
        <v>44563</v>
      </c>
      <c r="S87" s="183">
        <v>44986</v>
      </c>
      <c r="U87" s="485">
        <v>0</v>
      </c>
      <c r="V87" s="485">
        <v>0</v>
      </c>
      <c r="W87" s="572" t="str">
        <f t="shared" si="0"/>
        <v>('20221122004','504404575327187914','Kantor Cabang Pembantu Kelas 3 atau 4','','0','','','','','','','','','','','0','0','44563','44986','','0','0',);</v>
      </c>
    </row>
    <row r="88" spans="1:23" ht="14.25" customHeight="1" x14ac:dyDescent="0.25">
      <c r="A88" s="1"/>
      <c r="B88" s="1"/>
      <c r="C88" s="1"/>
    </row>
    <row r="89" spans="1:23" ht="14.25" customHeight="1" x14ac:dyDescent="0.25">
      <c r="A89" s="1"/>
      <c r="B89" s="1"/>
      <c r="C89" s="1"/>
    </row>
    <row r="90" spans="1:23" ht="14.25" customHeight="1" x14ac:dyDescent="0.25">
      <c r="A90" s="1"/>
      <c r="B90" s="1"/>
      <c r="C90" s="1"/>
    </row>
    <row r="91" spans="1:23" ht="14.25" customHeight="1" x14ac:dyDescent="0.25">
      <c r="A91" s="1"/>
      <c r="B91" s="1"/>
      <c r="C91" s="1"/>
    </row>
    <row r="92" spans="1:23" ht="14.25" customHeight="1" x14ac:dyDescent="0.25">
      <c r="A92" s="1"/>
      <c r="B92" s="1"/>
      <c r="C92" s="1"/>
    </row>
    <row r="93" spans="1:23" ht="14.25" customHeight="1" x14ac:dyDescent="0.25">
      <c r="A93" s="1"/>
      <c r="B93" s="1"/>
      <c r="C93" s="1"/>
    </row>
    <row r="94" spans="1:23" ht="14.25" customHeight="1" x14ac:dyDescent="0.25">
      <c r="A94" s="1"/>
      <c r="B94" s="1"/>
      <c r="C94" s="1"/>
    </row>
    <row r="95" spans="1:23" ht="14.25" customHeight="1" x14ac:dyDescent="0.25">
      <c r="A95" s="1"/>
      <c r="B95" s="1"/>
      <c r="C95" s="1"/>
    </row>
    <row r="96" spans="1:23" ht="14.25" customHeight="1" x14ac:dyDescent="0.25">
      <c r="A96" s="1"/>
      <c r="B96" s="1"/>
      <c r="C96" s="1"/>
    </row>
    <row r="97" spans="1:3" ht="14.25" customHeight="1" x14ac:dyDescent="0.25">
      <c r="A97" s="1"/>
      <c r="B97" s="1"/>
      <c r="C97" s="1"/>
    </row>
    <row r="98" spans="1:3" ht="14.25" customHeight="1" x14ac:dyDescent="0.25">
      <c r="A98" s="1"/>
      <c r="B98" s="1"/>
      <c r="C98" s="1"/>
    </row>
    <row r="99" spans="1:3" ht="14.25" customHeight="1" x14ac:dyDescent="0.25">
      <c r="A99" s="1"/>
      <c r="B99" s="1"/>
      <c r="C99" s="1"/>
    </row>
    <row r="100" spans="1:3" ht="14.25" customHeight="1" x14ac:dyDescent="0.25">
      <c r="A100" s="1"/>
      <c r="B100" s="1"/>
      <c r="C100" s="1"/>
    </row>
    <row r="101" spans="1:3" ht="14.25" customHeight="1" x14ac:dyDescent="0.25">
      <c r="A101" s="1"/>
      <c r="B101" s="1"/>
      <c r="C101" s="1"/>
    </row>
    <row r="102" spans="1:3" ht="14.25" customHeight="1" x14ac:dyDescent="0.25">
      <c r="A102" s="1"/>
      <c r="B102" s="1"/>
      <c r="C102" s="1"/>
    </row>
    <row r="103" spans="1:3" ht="14.25" customHeight="1" x14ac:dyDescent="0.25">
      <c r="A103" s="1"/>
      <c r="B103" s="1"/>
      <c r="C103" s="1"/>
    </row>
    <row r="104" spans="1:3" ht="14.25" customHeight="1" x14ac:dyDescent="0.25">
      <c r="A104" s="1"/>
      <c r="B104" s="1"/>
      <c r="C104" s="1"/>
    </row>
    <row r="105" spans="1:3" ht="14.25" customHeight="1" x14ac:dyDescent="0.25">
      <c r="A105" s="1"/>
      <c r="B105" s="1"/>
      <c r="C105" s="1"/>
    </row>
    <row r="106" spans="1:3" ht="14.25" customHeight="1" x14ac:dyDescent="0.25">
      <c r="A106" s="1"/>
      <c r="B106" s="1"/>
      <c r="C106" s="1"/>
    </row>
    <row r="107" spans="1:3" ht="14.25" customHeight="1" x14ac:dyDescent="0.25">
      <c r="A107" s="1"/>
      <c r="B107" s="1"/>
      <c r="C107" s="1"/>
    </row>
    <row r="108" spans="1:3" ht="14.25" customHeight="1" x14ac:dyDescent="0.25">
      <c r="A108" s="1"/>
      <c r="B108" s="1"/>
      <c r="C108" s="1"/>
    </row>
    <row r="109" spans="1:3" ht="14.25" customHeight="1" x14ac:dyDescent="0.25">
      <c r="A109" s="1"/>
      <c r="B109" s="1"/>
      <c r="C109" s="1"/>
    </row>
    <row r="110" spans="1:3" ht="14.25" customHeight="1" x14ac:dyDescent="0.25">
      <c r="A110" s="1"/>
      <c r="B110" s="1"/>
      <c r="C110" s="1"/>
    </row>
    <row r="111" spans="1:3" ht="14.25" customHeight="1" x14ac:dyDescent="0.25">
      <c r="A111" s="1"/>
      <c r="B111" s="1"/>
      <c r="C111" s="1"/>
    </row>
    <row r="112" spans="1:3" ht="14.25" customHeight="1" x14ac:dyDescent="0.25">
      <c r="A112" s="1"/>
      <c r="B112" s="1"/>
      <c r="C112" s="1"/>
    </row>
    <row r="113" spans="1:3" ht="14.25" customHeight="1" x14ac:dyDescent="0.25">
      <c r="A113" s="1"/>
      <c r="B113" s="1"/>
      <c r="C113" s="1"/>
    </row>
    <row r="114" spans="1:3" ht="14.25" customHeight="1" x14ac:dyDescent="0.25">
      <c r="A114" s="1"/>
      <c r="B114" s="1"/>
      <c r="C114" s="1"/>
    </row>
    <row r="115" spans="1:3" ht="14.25" customHeight="1" x14ac:dyDescent="0.25">
      <c r="A115" s="1"/>
      <c r="B115" s="1"/>
      <c r="C115" s="1"/>
    </row>
    <row r="116" spans="1:3" ht="14.25" customHeight="1" x14ac:dyDescent="0.25">
      <c r="A116" s="1"/>
      <c r="B116" s="1"/>
      <c r="C116" s="1"/>
    </row>
    <row r="117" spans="1:3" ht="14.25" customHeight="1" x14ac:dyDescent="0.25">
      <c r="A117" s="1"/>
      <c r="B117" s="1"/>
      <c r="C117" s="1"/>
    </row>
    <row r="118" spans="1:3" ht="14.25" customHeight="1" x14ac:dyDescent="0.25">
      <c r="A118" s="1"/>
      <c r="B118" s="1"/>
      <c r="C118" s="1"/>
    </row>
    <row r="119" spans="1:3" ht="14.25" customHeight="1" x14ac:dyDescent="0.25">
      <c r="A119" s="1"/>
      <c r="B119" s="1"/>
      <c r="C119" s="1"/>
    </row>
    <row r="120" spans="1:3" ht="14.25" customHeight="1" x14ac:dyDescent="0.25">
      <c r="A120" s="1"/>
      <c r="B120" s="1"/>
      <c r="C120" s="1"/>
    </row>
    <row r="121" spans="1:3" ht="14.25" customHeight="1" x14ac:dyDescent="0.25">
      <c r="A121" s="1"/>
      <c r="B121" s="1"/>
      <c r="C121" s="1"/>
    </row>
    <row r="122" spans="1:3" ht="14.25" customHeight="1" x14ac:dyDescent="0.25">
      <c r="A122" s="1"/>
      <c r="B122" s="1"/>
      <c r="C122" s="1"/>
    </row>
    <row r="123" spans="1:3" ht="14.25" customHeight="1" x14ac:dyDescent="0.25">
      <c r="A123" s="1"/>
      <c r="B123" s="1"/>
      <c r="C123" s="1"/>
    </row>
    <row r="124" spans="1:3" ht="14.25" customHeight="1" x14ac:dyDescent="0.25">
      <c r="A124" s="1"/>
      <c r="B124" s="1"/>
      <c r="C124" s="1"/>
    </row>
    <row r="125" spans="1:3" ht="14.25" customHeight="1" x14ac:dyDescent="0.25">
      <c r="A125" s="1"/>
      <c r="B125" s="1"/>
      <c r="C125" s="1"/>
    </row>
    <row r="126" spans="1:3" ht="14.25" customHeight="1" x14ac:dyDescent="0.25">
      <c r="A126" s="1"/>
      <c r="B126" s="1"/>
      <c r="C126" s="1"/>
    </row>
    <row r="127" spans="1:3" ht="14.25" customHeight="1" x14ac:dyDescent="0.25">
      <c r="A127" s="1"/>
      <c r="B127" s="1"/>
      <c r="C127" s="1"/>
    </row>
    <row r="128" spans="1:3" ht="14.25" customHeight="1" x14ac:dyDescent="0.25">
      <c r="A128" s="1"/>
      <c r="B128" s="1"/>
      <c r="C128" s="1"/>
    </row>
    <row r="129" spans="1:3" ht="14.25" customHeight="1" x14ac:dyDescent="0.25">
      <c r="A129" s="1"/>
      <c r="B129" s="1"/>
      <c r="C129" s="1"/>
    </row>
    <row r="130" spans="1:3" ht="14.25" customHeight="1" x14ac:dyDescent="0.25">
      <c r="A130" s="1"/>
      <c r="B130" s="1"/>
      <c r="C130" s="1"/>
    </row>
    <row r="131" spans="1:3" ht="14.25" customHeight="1" x14ac:dyDescent="0.25">
      <c r="A131" s="1"/>
      <c r="B131" s="1"/>
      <c r="C131" s="1"/>
    </row>
    <row r="132" spans="1:3" ht="14.25" customHeight="1" x14ac:dyDescent="0.25">
      <c r="A132" s="1"/>
      <c r="B132" s="1"/>
      <c r="C132" s="1"/>
    </row>
    <row r="133" spans="1:3" ht="14.25" customHeight="1" x14ac:dyDescent="0.25">
      <c r="A133" s="1"/>
      <c r="B133" s="1"/>
      <c r="C133" s="1"/>
    </row>
    <row r="134" spans="1:3" ht="14.25" customHeight="1" x14ac:dyDescent="0.25">
      <c r="A134" s="1"/>
      <c r="B134" s="1"/>
      <c r="C134" s="1"/>
    </row>
    <row r="135" spans="1:3" ht="14.25" customHeight="1" x14ac:dyDescent="0.25">
      <c r="A135" s="1"/>
      <c r="B135" s="1"/>
      <c r="C135" s="1"/>
    </row>
    <row r="136" spans="1:3" ht="14.25" customHeight="1" x14ac:dyDescent="0.25">
      <c r="A136" s="1"/>
      <c r="B136" s="1"/>
      <c r="C136" s="1"/>
    </row>
    <row r="137" spans="1:3" ht="14.25" customHeight="1" x14ac:dyDescent="0.25">
      <c r="A137" s="1"/>
      <c r="B137" s="1"/>
      <c r="C137" s="1"/>
    </row>
    <row r="138" spans="1:3" ht="14.25" customHeight="1" x14ac:dyDescent="0.25">
      <c r="A138" s="1"/>
      <c r="B138" s="1"/>
      <c r="C138" s="1"/>
    </row>
    <row r="139" spans="1:3" ht="14.25" customHeight="1" x14ac:dyDescent="0.25">
      <c r="A139" s="1"/>
      <c r="B139" s="1"/>
      <c r="C139" s="1"/>
    </row>
    <row r="140" spans="1:3" ht="14.25" customHeight="1" x14ac:dyDescent="0.25">
      <c r="A140" s="1"/>
      <c r="B140" s="1"/>
      <c r="C140" s="1"/>
    </row>
    <row r="141" spans="1:3" ht="14.25" customHeight="1" x14ac:dyDescent="0.25">
      <c r="A141" s="1"/>
      <c r="B141" s="1"/>
      <c r="C141" s="1"/>
    </row>
    <row r="142" spans="1:3" ht="14.25" customHeight="1" x14ac:dyDescent="0.25">
      <c r="A142" s="1"/>
      <c r="B142" s="1"/>
      <c r="C142" s="1"/>
    </row>
    <row r="143" spans="1:3" ht="14.25" customHeight="1" x14ac:dyDescent="0.25">
      <c r="A143" s="1"/>
      <c r="B143" s="1"/>
      <c r="C143" s="1"/>
    </row>
    <row r="144" spans="1:3" ht="14.25" customHeight="1" x14ac:dyDescent="0.25">
      <c r="A144" s="1"/>
      <c r="B144" s="1"/>
      <c r="C144" s="1"/>
    </row>
    <row r="145" spans="1:3" ht="14.25" customHeight="1" x14ac:dyDescent="0.25">
      <c r="A145" s="1"/>
      <c r="B145" s="1"/>
      <c r="C145" s="1"/>
    </row>
    <row r="146" spans="1:3" ht="14.25" customHeight="1" x14ac:dyDescent="0.25">
      <c r="A146" s="1"/>
      <c r="B146" s="1"/>
      <c r="C146" s="1"/>
    </row>
    <row r="147" spans="1:3" ht="14.25" customHeight="1" x14ac:dyDescent="0.25">
      <c r="A147" s="1"/>
      <c r="B147" s="1"/>
      <c r="C147" s="1"/>
    </row>
    <row r="148" spans="1:3" ht="14.25" customHeight="1" x14ac:dyDescent="0.25">
      <c r="A148" s="1"/>
      <c r="B148" s="1"/>
      <c r="C148" s="1"/>
    </row>
    <row r="149" spans="1:3" ht="14.25" customHeight="1" x14ac:dyDescent="0.25">
      <c r="A149" s="1"/>
      <c r="B149" s="1"/>
      <c r="C149" s="1"/>
    </row>
    <row r="150" spans="1:3" ht="14.25" customHeight="1" x14ac:dyDescent="0.25">
      <c r="A150" s="1"/>
      <c r="B150" s="1"/>
      <c r="C150" s="1"/>
    </row>
    <row r="151" spans="1:3" ht="14.25" customHeight="1" x14ac:dyDescent="0.25">
      <c r="A151" s="1"/>
      <c r="B151" s="1"/>
      <c r="C151" s="1"/>
    </row>
    <row r="152" spans="1:3" ht="14.25" customHeight="1" x14ac:dyDescent="0.25">
      <c r="A152" s="1"/>
      <c r="B152" s="1"/>
      <c r="C152" s="1"/>
    </row>
    <row r="153" spans="1:3" ht="14.25" customHeight="1" x14ac:dyDescent="0.25">
      <c r="A153" s="1"/>
      <c r="B153" s="1"/>
      <c r="C153" s="1"/>
    </row>
    <row r="154" spans="1:3" ht="14.25" customHeight="1" x14ac:dyDescent="0.25">
      <c r="A154" s="1"/>
      <c r="B154" s="1"/>
      <c r="C154" s="1"/>
    </row>
    <row r="155" spans="1:3" ht="14.25" customHeight="1" x14ac:dyDescent="0.25">
      <c r="A155" s="1"/>
      <c r="B155" s="1"/>
      <c r="C155" s="1"/>
    </row>
    <row r="156" spans="1:3" ht="14.25" customHeight="1" x14ac:dyDescent="0.25">
      <c r="A156" s="1"/>
      <c r="B156" s="1"/>
      <c r="C156" s="1"/>
    </row>
    <row r="157" spans="1:3" ht="14.25" customHeight="1" x14ac:dyDescent="0.25">
      <c r="A157" s="1"/>
      <c r="B157" s="1"/>
      <c r="C157" s="1"/>
    </row>
    <row r="158" spans="1:3" ht="14.25" customHeight="1" x14ac:dyDescent="0.25">
      <c r="A158" s="1"/>
      <c r="B158" s="1"/>
      <c r="C158" s="1"/>
    </row>
    <row r="159" spans="1:3" ht="14.25" customHeight="1" x14ac:dyDescent="0.25">
      <c r="A159" s="1"/>
      <c r="B159" s="1"/>
      <c r="C159" s="1"/>
    </row>
    <row r="160" spans="1:3" ht="14.25" customHeight="1" x14ac:dyDescent="0.25">
      <c r="A160" s="1"/>
      <c r="B160" s="1"/>
      <c r="C160" s="1"/>
    </row>
    <row r="161" spans="1:3" ht="14.25" customHeight="1" x14ac:dyDescent="0.25">
      <c r="A161" s="1"/>
      <c r="B161" s="1"/>
      <c r="C161" s="1"/>
    </row>
    <row r="162" spans="1:3" ht="14.25" customHeight="1" x14ac:dyDescent="0.25">
      <c r="A162" s="1"/>
      <c r="B162" s="1"/>
      <c r="C162" s="1"/>
    </row>
    <row r="163" spans="1:3" ht="14.25" customHeight="1" x14ac:dyDescent="0.25">
      <c r="A163" s="1"/>
      <c r="B163" s="1"/>
      <c r="C163" s="1"/>
    </row>
    <row r="164" spans="1:3" ht="14.25" customHeight="1" x14ac:dyDescent="0.25">
      <c r="A164" s="1"/>
      <c r="B164" s="1"/>
      <c r="C164" s="1"/>
    </row>
    <row r="165" spans="1:3" ht="14.25" customHeight="1" x14ac:dyDescent="0.25">
      <c r="A165" s="1"/>
      <c r="B165" s="1"/>
      <c r="C165" s="1"/>
    </row>
    <row r="166" spans="1:3" ht="14.25" customHeight="1" x14ac:dyDescent="0.25">
      <c r="A166" s="1"/>
      <c r="B166" s="1"/>
      <c r="C166" s="1"/>
    </row>
    <row r="167" spans="1:3" ht="14.25" customHeight="1" x14ac:dyDescent="0.25">
      <c r="A167" s="1"/>
      <c r="B167" s="1"/>
      <c r="C167" s="1"/>
    </row>
    <row r="168" spans="1:3" ht="14.25" customHeight="1" x14ac:dyDescent="0.25">
      <c r="A168" s="1"/>
      <c r="B168" s="1"/>
      <c r="C168" s="1"/>
    </row>
    <row r="169" spans="1:3" ht="14.25" customHeight="1" x14ac:dyDescent="0.25">
      <c r="A169" s="1"/>
      <c r="B169" s="1"/>
      <c r="C169" s="1"/>
    </row>
    <row r="170" spans="1:3" ht="14.25" customHeight="1" x14ac:dyDescent="0.25">
      <c r="A170" s="1"/>
      <c r="B170" s="1"/>
      <c r="C170" s="1"/>
    </row>
    <row r="171" spans="1:3" ht="14.25" customHeight="1" x14ac:dyDescent="0.25">
      <c r="A171" s="1"/>
      <c r="B171" s="1"/>
      <c r="C171" s="1"/>
    </row>
    <row r="172" spans="1:3" ht="14.25" customHeight="1" x14ac:dyDescent="0.25">
      <c r="A172" s="1"/>
      <c r="B172" s="1"/>
      <c r="C172" s="1"/>
    </row>
    <row r="173" spans="1:3" ht="14.25" customHeight="1" x14ac:dyDescent="0.25">
      <c r="A173" s="1"/>
      <c r="B173" s="1"/>
      <c r="C173" s="1"/>
    </row>
    <row r="174" spans="1:3" ht="14.25" customHeight="1" x14ac:dyDescent="0.25">
      <c r="A174" s="1"/>
      <c r="B174" s="1"/>
      <c r="C174" s="1"/>
    </row>
    <row r="175" spans="1:3" ht="14.25" customHeight="1" x14ac:dyDescent="0.25">
      <c r="A175" s="1"/>
      <c r="B175" s="1"/>
      <c r="C175" s="1"/>
    </row>
    <row r="176" spans="1:3" ht="14.25" customHeight="1" x14ac:dyDescent="0.25">
      <c r="A176" s="1"/>
      <c r="B176" s="1"/>
      <c r="C176" s="1"/>
    </row>
    <row r="177" spans="1:3" ht="14.25" customHeight="1" x14ac:dyDescent="0.25">
      <c r="A177" s="1"/>
      <c r="B177" s="1"/>
      <c r="C177" s="1"/>
    </row>
    <row r="178" spans="1:3" ht="14.25" customHeight="1" x14ac:dyDescent="0.25">
      <c r="A178" s="1"/>
      <c r="B178" s="1"/>
      <c r="C178" s="1"/>
    </row>
    <row r="179" spans="1:3" ht="14.25" customHeight="1" x14ac:dyDescent="0.25">
      <c r="A179" s="1"/>
      <c r="B179" s="1"/>
      <c r="C179" s="1"/>
    </row>
    <row r="180" spans="1:3" ht="14.25" customHeight="1" x14ac:dyDescent="0.25">
      <c r="A180" s="1"/>
      <c r="B180" s="1"/>
      <c r="C180" s="1"/>
    </row>
    <row r="181" spans="1:3" ht="14.25" customHeight="1" x14ac:dyDescent="0.25">
      <c r="A181" s="1"/>
      <c r="B181" s="1"/>
      <c r="C181" s="1"/>
    </row>
    <row r="182" spans="1:3" ht="14.25" customHeight="1" x14ac:dyDescent="0.25">
      <c r="A182" s="1"/>
      <c r="B182" s="1"/>
      <c r="C182" s="1"/>
    </row>
    <row r="183" spans="1:3" ht="14.25" customHeight="1" x14ac:dyDescent="0.25">
      <c r="A183" s="1"/>
      <c r="B183" s="1"/>
      <c r="C183" s="1"/>
    </row>
    <row r="184" spans="1:3" ht="14.25" customHeight="1" x14ac:dyDescent="0.25">
      <c r="A184" s="1"/>
      <c r="B184" s="1"/>
      <c r="C184" s="1"/>
    </row>
    <row r="185" spans="1:3" ht="14.25" customHeight="1" x14ac:dyDescent="0.25">
      <c r="A185" s="1"/>
      <c r="B185" s="1"/>
      <c r="C185" s="1"/>
    </row>
    <row r="186" spans="1:3" ht="14.25" customHeight="1" x14ac:dyDescent="0.25">
      <c r="A186" s="1"/>
      <c r="B186" s="1"/>
      <c r="C186" s="1"/>
    </row>
    <row r="187" spans="1:3" ht="14.25" customHeight="1" x14ac:dyDescent="0.25">
      <c r="A187" s="1"/>
      <c r="B187" s="1"/>
      <c r="C187" s="1"/>
    </row>
    <row r="188" spans="1:3" ht="14.25" customHeight="1" x14ac:dyDescent="0.25">
      <c r="A188" s="1"/>
      <c r="B188" s="1"/>
      <c r="C188" s="1"/>
    </row>
    <row r="189" spans="1:3" ht="14.25" customHeight="1" x14ac:dyDescent="0.25">
      <c r="A189" s="1"/>
      <c r="B189" s="1"/>
      <c r="C189" s="1"/>
    </row>
    <row r="190" spans="1:3" ht="14.25" customHeight="1" x14ac:dyDescent="0.25">
      <c r="A190" s="1"/>
      <c r="B190" s="1"/>
      <c r="C190" s="1"/>
    </row>
    <row r="191" spans="1:3" ht="14.25" customHeight="1" x14ac:dyDescent="0.25">
      <c r="A191" s="1"/>
      <c r="B191" s="1"/>
      <c r="C191" s="1"/>
    </row>
    <row r="192" spans="1:3" ht="14.25" customHeight="1" x14ac:dyDescent="0.25">
      <c r="A192" s="1"/>
      <c r="B192" s="1"/>
      <c r="C192" s="1"/>
    </row>
    <row r="193" spans="1:3" ht="14.25" customHeight="1" x14ac:dyDescent="0.25">
      <c r="A193" s="1"/>
      <c r="B193" s="1"/>
      <c r="C193" s="1"/>
    </row>
    <row r="194" spans="1:3" ht="14.25" customHeight="1" x14ac:dyDescent="0.25">
      <c r="A194" s="1"/>
      <c r="B194" s="1"/>
      <c r="C194" s="1"/>
    </row>
    <row r="195" spans="1:3" ht="14.25" customHeight="1" x14ac:dyDescent="0.25">
      <c r="A195" s="1"/>
      <c r="B195" s="1"/>
      <c r="C195" s="1"/>
    </row>
    <row r="196" spans="1:3" ht="14.25" customHeight="1" x14ac:dyDescent="0.25">
      <c r="A196" s="1"/>
      <c r="B196" s="1"/>
      <c r="C196" s="1"/>
    </row>
    <row r="197" spans="1:3" ht="14.25" customHeight="1" x14ac:dyDescent="0.25">
      <c r="A197" s="1"/>
      <c r="B197" s="1"/>
      <c r="C197" s="1"/>
    </row>
    <row r="198" spans="1:3" ht="14.25" customHeight="1" x14ac:dyDescent="0.25">
      <c r="A198" s="1"/>
      <c r="B198" s="1"/>
      <c r="C198" s="1"/>
    </row>
    <row r="199" spans="1:3" ht="14.25" customHeight="1" x14ac:dyDescent="0.25">
      <c r="A199" s="1"/>
      <c r="B199" s="1"/>
      <c r="C199" s="1"/>
    </row>
    <row r="200" spans="1:3" ht="14.25" customHeight="1" x14ac:dyDescent="0.25">
      <c r="A200" s="1"/>
      <c r="B200" s="1"/>
      <c r="C200" s="1"/>
    </row>
    <row r="201" spans="1:3" ht="14.25" customHeight="1" x14ac:dyDescent="0.25">
      <c r="A201" s="1"/>
      <c r="B201" s="1"/>
      <c r="C201" s="1"/>
    </row>
    <row r="202" spans="1:3" ht="14.25" customHeight="1" x14ac:dyDescent="0.25">
      <c r="A202" s="1"/>
      <c r="B202" s="1"/>
      <c r="C202" s="1"/>
    </row>
    <row r="203" spans="1:3" ht="14.25" customHeight="1" x14ac:dyDescent="0.25">
      <c r="A203" s="1"/>
      <c r="B203" s="1"/>
      <c r="C203" s="1"/>
    </row>
    <row r="204" spans="1:3" ht="14.25" customHeight="1" x14ac:dyDescent="0.25">
      <c r="A204" s="1"/>
      <c r="B204" s="1"/>
      <c r="C204" s="1"/>
    </row>
    <row r="205" spans="1:3" ht="14.25" customHeight="1" x14ac:dyDescent="0.25">
      <c r="A205" s="1"/>
      <c r="B205" s="1"/>
      <c r="C205" s="1"/>
    </row>
    <row r="206" spans="1:3" ht="14.25" customHeight="1" x14ac:dyDescent="0.25">
      <c r="A206" s="1"/>
      <c r="B206" s="1"/>
      <c r="C206" s="1"/>
    </row>
    <row r="207" spans="1:3" ht="14.25" customHeight="1" x14ac:dyDescent="0.25">
      <c r="A207" s="1"/>
      <c r="B207" s="1"/>
      <c r="C207" s="1"/>
    </row>
    <row r="208" spans="1:3" ht="14.25" customHeight="1" x14ac:dyDescent="0.25">
      <c r="A208" s="1"/>
      <c r="B208" s="1"/>
      <c r="C208" s="1"/>
    </row>
    <row r="209" spans="1:3" ht="14.25" customHeight="1" x14ac:dyDescent="0.25">
      <c r="A209" s="1"/>
      <c r="B209" s="1"/>
      <c r="C209" s="1"/>
    </row>
    <row r="210" spans="1:3" ht="14.25" customHeight="1" x14ac:dyDescent="0.25">
      <c r="A210" s="1"/>
      <c r="B210" s="1"/>
      <c r="C210" s="1"/>
    </row>
    <row r="211" spans="1:3" ht="14.25" customHeight="1" x14ac:dyDescent="0.25">
      <c r="A211" s="1"/>
      <c r="B211" s="1"/>
      <c r="C211" s="1"/>
    </row>
    <row r="212" spans="1:3" ht="14.25" customHeight="1" x14ac:dyDescent="0.25">
      <c r="A212" s="1"/>
      <c r="B212" s="1"/>
      <c r="C212" s="1"/>
    </row>
    <row r="213" spans="1:3" ht="14.25" customHeight="1" x14ac:dyDescent="0.25">
      <c r="A213" s="1"/>
      <c r="B213" s="1"/>
      <c r="C213" s="1"/>
    </row>
    <row r="214" spans="1:3" ht="14.25" customHeight="1" x14ac:dyDescent="0.25">
      <c r="A214" s="1"/>
      <c r="B214" s="1"/>
      <c r="C214" s="1"/>
    </row>
    <row r="215" spans="1:3" ht="14.25" customHeight="1" x14ac:dyDescent="0.25">
      <c r="A215" s="1"/>
      <c r="B215" s="1"/>
      <c r="C215" s="1"/>
    </row>
    <row r="216" spans="1:3" ht="14.25" customHeight="1" x14ac:dyDescent="0.25">
      <c r="A216" s="1"/>
      <c r="B216" s="1"/>
      <c r="C216" s="1"/>
    </row>
    <row r="217" spans="1:3" ht="14.25" customHeight="1" x14ac:dyDescent="0.25">
      <c r="A217" s="1"/>
      <c r="B217" s="1"/>
      <c r="C217" s="1"/>
    </row>
    <row r="218" spans="1:3" ht="14.25" customHeight="1" x14ac:dyDescent="0.25">
      <c r="A218" s="1"/>
      <c r="B218" s="1"/>
      <c r="C218" s="1"/>
    </row>
    <row r="219" spans="1:3" ht="14.25" customHeight="1" x14ac:dyDescent="0.25">
      <c r="A219" s="1"/>
      <c r="B219" s="1"/>
      <c r="C219" s="1"/>
    </row>
    <row r="220" spans="1:3" ht="14.25" customHeight="1" x14ac:dyDescent="0.25">
      <c r="A220" s="1"/>
      <c r="B220" s="1"/>
      <c r="C220" s="1"/>
    </row>
    <row r="221" spans="1:3" ht="14.25" customHeight="1" x14ac:dyDescent="0.25">
      <c r="A221" s="1"/>
      <c r="B221" s="1"/>
      <c r="C221" s="1"/>
    </row>
    <row r="222" spans="1:3" ht="14.25" customHeight="1" x14ac:dyDescent="0.25">
      <c r="A222" s="1"/>
      <c r="B222" s="1"/>
      <c r="C222" s="1"/>
    </row>
    <row r="223" spans="1:3" ht="14.25" customHeight="1" x14ac:dyDescent="0.25">
      <c r="A223" s="1"/>
      <c r="B223" s="1"/>
      <c r="C223" s="1"/>
    </row>
    <row r="224" spans="1:3" ht="14.25" customHeight="1" x14ac:dyDescent="0.25">
      <c r="A224" s="1"/>
      <c r="B224" s="1"/>
      <c r="C224" s="1"/>
    </row>
    <row r="225" spans="1:3" ht="14.25" customHeight="1" x14ac:dyDescent="0.25">
      <c r="A225" s="1"/>
      <c r="B225" s="1"/>
      <c r="C225" s="1"/>
    </row>
    <row r="226" spans="1:3" ht="14.25" customHeight="1" x14ac:dyDescent="0.25">
      <c r="A226" s="1"/>
      <c r="B226" s="1"/>
      <c r="C226" s="1"/>
    </row>
    <row r="227" spans="1:3" ht="14.25" customHeight="1" x14ac:dyDescent="0.25">
      <c r="A227" s="1"/>
      <c r="B227" s="1"/>
      <c r="C227" s="1"/>
    </row>
    <row r="228" spans="1:3" ht="14.25" customHeight="1" x14ac:dyDescent="0.25">
      <c r="A228" s="1"/>
      <c r="B228" s="1"/>
      <c r="C228" s="1"/>
    </row>
    <row r="229" spans="1:3" ht="14.25" customHeight="1" x14ac:dyDescent="0.25">
      <c r="A229" s="1"/>
      <c r="B229" s="1"/>
      <c r="C229" s="1"/>
    </row>
    <row r="230" spans="1:3" ht="14.25" customHeight="1" x14ac:dyDescent="0.25">
      <c r="A230" s="1"/>
      <c r="B230" s="1"/>
      <c r="C230" s="1"/>
    </row>
    <row r="231" spans="1:3" ht="14.25" customHeight="1" x14ac:dyDescent="0.25">
      <c r="A231" s="1"/>
      <c r="B231" s="1"/>
      <c r="C231" s="1"/>
    </row>
    <row r="232" spans="1:3" ht="14.25" customHeight="1" x14ac:dyDescent="0.25">
      <c r="A232" s="1"/>
      <c r="B232" s="1"/>
      <c r="C232" s="1"/>
    </row>
    <row r="233" spans="1:3" ht="14.25" customHeight="1" x14ac:dyDescent="0.25">
      <c r="A233" s="1"/>
      <c r="B233" s="1"/>
      <c r="C233" s="1"/>
    </row>
    <row r="234" spans="1:3" ht="14.25" customHeight="1" x14ac:dyDescent="0.25">
      <c r="A234" s="1"/>
      <c r="B234" s="1"/>
      <c r="C234" s="1"/>
    </row>
    <row r="235" spans="1:3" ht="14.25" customHeight="1" x14ac:dyDescent="0.25">
      <c r="A235" s="1"/>
      <c r="B235" s="1"/>
      <c r="C235" s="1"/>
    </row>
    <row r="236" spans="1:3" ht="14.25" customHeight="1" x14ac:dyDescent="0.25">
      <c r="A236" s="1"/>
      <c r="B236" s="1"/>
      <c r="C236" s="1"/>
    </row>
    <row r="237" spans="1:3" ht="14.25" customHeight="1" x14ac:dyDescent="0.25">
      <c r="A237" s="1"/>
      <c r="B237" s="1"/>
      <c r="C237" s="1"/>
    </row>
    <row r="238" spans="1:3" ht="14.25" customHeight="1" x14ac:dyDescent="0.25">
      <c r="A238" s="1"/>
      <c r="B238" s="1"/>
      <c r="C238" s="1"/>
    </row>
    <row r="239" spans="1:3" ht="14.25" customHeight="1" x14ac:dyDescent="0.25">
      <c r="A239" s="1"/>
      <c r="B239" s="1"/>
      <c r="C239" s="1"/>
    </row>
    <row r="240" spans="1:3" ht="14.25" customHeight="1" x14ac:dyDescent="0.25">
      <c r="A240" s="1"/>
      <c r="B240" s="1"/>
      <c r="C240" s="1"/>
    </row>
    <row r="241" spans="1:3" ht="14.25" customHeight="1" x14ac:dyDescent="0.25">
      <c r="A241" s="1"/>
      <c r="B241" s="1"/>
      <c r="C241" s="1"/>
    </row>
    <row r="242" spans="1:3" ht="14.25" customHeight="1" x14ac:dyDescent="0.25">
      <c r="A242" s="1"/>
      <c r="B242" s="1"/>
      <c r="C242" s="1"/>
    </row>
    <row r="243" spans="1:3" ht="14.25" customHeight="1" x14ac:dyDescent="0.25">
      <c r="A243" s="1"/>
      <c r="B243" s="1"/>
      <c r="C243" s="1"/>
    </row>
    <row r="244" spans="1:3" ht="14.25" customHeight="1" x14ac:dyDescent="0.25">
      <c r="A244" s="1"/>
      <c r="B244" s="1"/>
      <c r="C244" s="1"/>
    </row>
    <row r="245" spans="1:3" ht="14.25" customHeight="1" x14ac:dyDescent="0.25">
      <c r="A245" s="1"/>
      <c r="B245" s="1"/>
      <c r="C245" s="1"/>
    </row>
    <row r="246" spans="1:3" ht="14.25" customHeight="1" x14ac:dyDescent="0.25">
      <c r="A246" s="1"/>
      <c r="B246" s="1"/>
      <c r="C246" s="1"/>
    </row>
    <row r="247" spans="1:3" ht="14.25" customHeight="1" x14ac:dyDescent="0.25">
      <c r="A247" s="1"/>
      <c r="B247" s="1"/>
      <c r="C247" s="1"/>
    </row>
    <row r="248" spans="1:3" ht="14.25" customHeight="1" x14ac:dyDescent="0.25">
      <c r="A248" s="1"/>
      <c r="B248" s="1"/>
      <c r="C248" s="1"/>
    </row>
    <row r="249" spans="1:3" ht="14.25" customHeight="1" x14ac:dyDescent="0.25">
      <c r="A249" s="1"/>
      <c r="B249" s="1"/>
      <c r="C249" s="1"/>
    </row>
    <row r="250" spans="1:3" ht="14.25" customHeight="1" x14ac:dyDescent="0.25">
      <c r="A250" s="1"/>
      <c r="B250" s="1"/>
      <c r="C250" s="1"/>
    </row>
    <row r="251" spans="1:3" ht="14.25" customHeight="1" x14ac:dyDescent="0.25">
      <c r="A251" s="1"/>
      <c r="B251" s="1"/>
      <c r="C251" s="1"/>
    </row>
    <row r="252" spans="1:3" ht="14.25" customHeight="1" x14ac:dyDescent="0.25">
      <c r="A252" s="1"/>
      <c r="B252" s="1"/>
      <c r="C252" s="1"/>
    </row>
    <row r="253" spans="1:3" ht="14.25" customHeight="1" x14ac:dyDescent="0.25">
      <c r="A253" s="1"/>
      <c r="B253" s="1"/>
      <c r="C253" s="1"/>
    </row>
    <row r="254" spans="1:3" ht="14.25" customHeight="1" x14ac:dyDescent="0.25">
      <c r="A254" s="1"/>
      <c r="B254" s="1"/>
      <c r="C254" s="1"/>
    </row>
    <row r="255" spans="1:3" ht="14.25" customHeight="1" x14ac:dyDescent="0.25">
      <c r="A255" s="1"/>
      <c r="B255" s="1"/>
      <c r="C255" s="1"/>
    </row>
    <row r="256" spans="1:3" ht="14.25" customHeight="1" x14ac:dyDescent="0.25">
      <c r="A256" s="1"/>
      <c r="B256" s="1"/>
      <c r="C256" s="1"/>
    </row>
    <row r="257" spans="1:3" ht="14.25" customHeight="1" x14ac:dyDescent="0.25">
      <c r="A257" s="1"/>
      <c r="B257" s="1"/>
      <c r="C257" s="1"/>
    </row>
    <row r="258" spans="1:3" ht="14.25" customHeight="1" x14ac:dyDescent="0.25">
      <c r="A258" s="1"/>
      <c r="B258" s="1"/>
      <c r="C258" s="1"/>
    </row>
    <row r="259" spans="1:3" ht="14.25" customHeight="1" x14ac:dyDescent="0.25">
      <c r="A259" s="1"/>
      <c r="B259" s="1"/>
      <c r="C259" s="1"/>
    </row>
    <row r="260" spans="1:3" ht="14.25" customHeight="1" x14ac:dyDescent="0.25">
      <c r="A260" s="1"/>
      <c r="B260" s="1"/>
      <c r="C260" s="1"/>
    </row>
    <row r="261" spans="1:3" ht="14.25" customHeight="1" x14ac:dyDescent="0.25">
      <c r="A261" s="1"/>
      <c r="B261" s="1"/>
      <c r="C261" s="1"/>
    </row>
    <row r="262" spans="1:3" ht="14.25" customHeight="1" x14ac:dyDescent="0.25">
      <c r="A262" s="1"/>
      <c r="B262" s="1"/>
      <c r="C262" s="1"/>
    </row>
    <row r="263" spans="1:3" ht="14.25" customHeight="1" x14ac:dyDescent="0.25">
      <c r="A263" s="1"/>
      <c r="B263" s="1"/>
      <c r="C263" s="1"/>
    </row>
    <row r="264" spans="1:3" ht="14.25" customHeight="1" x14ac:dyDescent="0.25">
      <c r="A264" s="1"/>
      <c r="B264" s="1"/>
      <c r="C264" s="1"/>
    </row>
    <row r="265" spans="1:3" ht="14.25" customHeight="1" x14ac:dyDescent="0.25">
      <c r="A265" s="1"/>
      <c r="B265" s="1"/>
      <c r="C265" s="1"/>
    </row>
    <row r="266" spans="1:3" ht="14.25" customHeight="1" x14ac:dyDescent="0.25">
      <c r="A266" s="1"/>
      <c r="B266" s="1"/>
      <c r="C266" s="1"/>
    </row>
    <row r="267" spans="1:3" ht="14.25" customHeight="1" x14ac:dyDescent="0.25">
      <c r="A267" s="1"/>
      <c r="B267" s="1"/>
      <c r="C267" s="1"/>
    </row>
    <row r="268" spans="1:3" ht="14.25" customHeight="1" x14ac:dyDescent="0.25">
      <c r="A268" s="1"/>
      <c r="B268" s="1"/>
      <c r="C268" s="1"/>
    </row>
    <row r="269" spans="1:3" ht="14.25" customHeight="1" x14ac:dyDescent="0.25">
      <c r="A269" s="1"/>
      <c r="B269" s="1"/>
      <c r="C269" s="1"/>
    </row>
    <row r="270" spans="1:3" ht="14.25" customHeight="1" x14ac:dyDescent="0.25">
      <c r="A270" s="1"/>
      <c r="B270" s="1"/>
      <c r="C270" s="1"/>
    </row>
    <row r="271" spans="1:3" ht="14.25" customHeight="1" x14ac:dyDescent="0.25">
      <c r="A271" s="1"/>
      <c r="B271" s="1"/>
      <c r="C271" s="1"/>
    </row>
    <row r="272" spans="1:3" ht="14.25" customHeight="1" x14ac:dyDescent="0.25">
      <c r="A272" s="1"/>
      <c r="B272" s="1"/>
      <c r="C272" s="1"/>
    </row>
    <row r="273" spans="1:3" ht="14.25" customHeight="1" x14ac:dyDescent="0.25">
      <c r="A273" s="1"/>
      <c r="B273" s="1"/>
      <c r="C273" s="1"/>
    </row>
    <row r="274" spans="1:3" ht="14.25" customHeight="1" x14ac:dyDescent="0.25">
      <c r="A274" s="1"/>
      <c r="B274" s="1"/>
      <c r="C274" s="1"/>
    </row>
    <row r="275" spans="1:3" ht="14.25" customHeight="1" x14ac:dyDescent="0.25">
      <c r="A275" s="1"/>
      <c r="B275" s="1"/>
      <c r="C275" s="1"/>
    </row>
    <row r="276" spans="1:3" ht="14.25" customHeight="1" x14ac:dyDescent="0.25">
      <c r="A276" s="1"/>
      <c r="B276" s="1"/>
      <c r="C276" s="1"/>
    </row>
    <row r="277" spans="1:3" ht="14.25" customHeight="1" x14ac:dyDescent="0.25">
      <c r="A277" s="1"/>
      <c r="B277" s="1"/>
      <c r="C277" s="1"/>
    </row>
    <row r="278" spans="1:3" ht="14.25" customHeight="1" x14ac:dyDescent="0.25">
      <c r="A278" s="1"/>
      <c r="B278" s="1"/>
      <c r="C278" s="1"/>
    </row>
    <row r="279" spans="1:3" ht="14.25" customHeight="1" x14ac:dyDescent="0.25">
      <c r="A279" s="1"/>
      <c r="B279" s="1"/>
      <c r="C279" s="1"/>
    </row>
    <row r="280" spans="1:3" ht="14.25" customHeight="1" x14ac:dyDescent="0.25">
      <c r="A280" s="1"/>
      <c r="B280" s="1"/>
      <c r="C280" s="1"/>
    </row>
    <row r="281" spans="1:3" ht="14.25" customHeight="1" x14ac:dyDescent="0.25">
      <c r="A281" s="1"/>
      <c r="B281" s="1"/>
      <c r="C281" s="1"/>
    </row>
    <row r="282" spans="1:3" ht="14.25" customHeight="1" x14ac:dyDescent="0.25">
      <c r="A282" s="1"/>
      <c r="B282" s="1"/>
      <c r="C282" s="1"/>
    </row>
    <row r="283" spans="1:3" ht="15.75" customHeight="1" x14ac:dyDescent="0.25"/>
    <row r="284" spans="1:3" ht="15.75" customHeight="1" x14ac:dyDescent="0.25"/>
    <row r="285" spans="1:3" ht="15.75" customHeight="1" x14ac:dyDescent="0.25"/>
    <row r="286" spans="1:3" ht="15.75" customHeight="1" x14ac:dyDescent="0.25"/>
    <row r="287" spans="1:3" ht="15.75" customHeight="1" x14ac:dyDescent="0.25"/>
    <row r="288" spans="1:3"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honeticPr fontId="26"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Z688"/>
  <sheetViews>
    <sheetView topLeftCell="A2" zoomScale="70" zoomScaleNormal="70" workbookViewId="0">
      <selection activeCell="G2" sqref="G2:G688"/>
    </sheetView>
  </sheetViews>
  <sheetFormatPr defaultColWidth="14.42578125" defaultRowHeight="15" customHeight="1" x14ac:dyDescent="0.25"/>
  <cols>
    <col min="1" max="1" width="35.140625" customWidth="1"/>
    <col min="2" max="2" width="13.140625" customWidth="1"/>
    <col min="3" max="3" width="123" customWidth="1"/>
    <col min="4" max="4" width="17.28515625" customWidth="1"/>
    <col min="5" max="6" width="20.28515625" customWidth="1"/>
    <col min="7" max="7" width="8.85546875" customWidth="1"/>
    <col min="8" max="26" width="8.7109375" customWidth="1"/>
  </cols>
  <sheetData>
    <row r="1" spans="1:26" ht="14.25" customHeight="1" x14ac:dyDescent="0.25">
      <c r="A1" s="4" t="s">
        <v>0</v>
      </c>
      <c r="B1" s="5" t="s">
        <v>1</v>
      </c>
      <c r="C1" s="4" t="s">
        <v>9</v>
      </c>
      <c r="D1" s="6" t="s">
        <v>10</v>
      </c>
      <c r="E1" s="4" t="s">
        <v>2</v>
      </c>
      <c r="F1" s="4" t="s">
        <v>4</v>
      </c>
      <c r="G1" s="2"/>
      <c r="H1" s="2"/>
      <c r="I1" s="2"/>
      <c r="J1" s="2"/>
      <c r="K1" s="2"/>
      <c r="L1" s="2"/>
      <c r="M1" s="2"/>
      <c r="N1" s="2"/>
      <c r="O1" s="2"/>
      <c r="P1" s="2"/>
      <c r="Q1" s="2"/>
      <c r="R1" s="2"/>
      <c r="S1" s="2"/>
      <c r="T1" s="2"/>
      <c r="U1" s="2"/>
      <c r="V1" s="2"/>
      <c r="W1" s="2"/>
      <c r="X1" s="2"/>
      <c r="Y1" s="2"/>
      <c r="Z1" s="2"/>
    </row>
    <row r="2" spans="1:26" ht="14.25" customHeight="1" x14ac:dyDescent="0.25">
      <c r="A2" s="1" t="s">
        <v>5</v>
      </c>
      <c r="B2" s="1">
        <f>VLOOKUP(A2,'KPI TYPE'!$A:$B,2,FALSE)</f>
        <v>20221005001</v>
      </c>
      <c r="C2" s="7" t="s">
        <v>11</v>
      </c>
      <c r="D2" s="2">
        <v>20220400001</v>
      </c>
      <c r="E2" s="8"/>
      <c r="F2" s="1" t="s">
        <v>12</v>
      </c>
      <c r="G2" s="2" t="str">
        <f t="shared" ref="G2:G65" si="0">"INSERT INTO `hr_kpi_group` (`KPI_GROUP_ID`, `KPI_TYPE_ID`, `GROUP_TITLE`, `DESCRIPTION`, `NUMBER_INDEX`) VALUES ('"&amp;D2&amp;"', '"&amp;B2&amp;"', '"&amp;C2&amp;"', '"&amp;E2&amp;"', '"&amp;F2&amp;"'); "</f>
        <v xml:space="preserve">INSERT INTO `hr_kpi_group` (`KPI_GROUP_ID`, `KPI_TYPE_ID`, `GROUP_TITLE`, `DESCRIPTION`, `NUMBER_INDEX`) VALUES ('20220400001', '20221005001', 'Meningkatnya pendapatan', '', '1'); </v>
      </c>
      <c r="H2" s="2"/>
      <c r="I2" s="2"/>
      <c r="J2" s="2"/>
      <c r="K2" s="2"/>
      <c r="L2" s="2"/>
      <c r="M2" s="2"/>
      <c r="N2" s="2"/>
      <c r="O2" s="2"/>
      <c r="P2" s="2"/>
      <c r="Q2" s="2"/>
      <c r="R2" s="2"/>
      <c r="S2" s="2"/>
      <c r="T2" s="2"/>
      <c r="U2" s="2"/>
      <c r="V2" s="2"/>
      <c r="W2" s="2"/>
      <c r="X2" s="2"/>
      <c r="Y2" s="2"/>
      <c r="Z2" s="2"/>
    </row>
    <row r="3" spans="1:26" ht="14.25" customHeight="1" x14ac:dyDescent="0.25">
      <c r="A3" s="1" t="s">
        <v>5</v>
      </c>
      <c r="B3" s="1">
        <f>VLOOKUP(A3,'KPI TYPE'!$A:$B,2,FALSE)</f>
        <v>20221005001</v>
      </c>
      <c r="C3" s="9" t="s">
        <v>13</v>
      </c>
      <c r="D3" s="2">
        <v>20220400002</v>
      </c>
      <c r="E3" s="1"/>
      <c r="F3" s="1" t="s">
        <v>14</v>
      </c>
      <c r="G3" s="2" t="str">
        <f t="shared" si="0"/>
        <v xml:space="preserve">INSERT INTO `hr_kpi_group` (`KPI_GROUP_ID`, `KPI_TYPE_ID`, `GROUP_TITLE`, `DESCRIPTION`, `NUMBER_INDEX`) VALUES ('20220400002', '20221005001', 'Terjaganya operasional bank yang efisien', '', '2'); </v>
      </c>
      <c r="H3" s="2"/>
      <c r="I3" s="2"/>
      <c r="J3" s="2"/>
      <c r="K3" s="2"/>
      <c r="L3" s="2"/>
      <c r="M3" s="2"/>
      <c r="N3" s="2"/>
      <c r="O3" s="2"/>
      <c r="P3" s="2"/>
      <c r="Q3" s="2"/>
      <c r="R3" s="2"/>
      <c r="S3" s="2"/>
      <c r="T3" s="2"/>
      <c r="U3" s="2"/>
      <c r="V3" s="2"/>
      <c r="W3" s="2"/>
      <c r="X3" s="2"/>
      <c r="Y3" s="2"/>
      <c r="Z3" s="2"/>
    </row>
    <row r="4" spans="1:26" ht="14.25" customHeight="1" x14ac:dyDescent="0.25">
      <c r="A4" s="1" t="s">
        <v>5</v>
      </c>
      <c r="B4" s="1">
        <f>VLOOKUP(A4,'KPI TYPE'!$A:$B,2,FALSE)</f>
        <v>20221005001</v>
      </c>
      <c r="C4" s="9" t="s">
        <v>15</v>
      </c>
      <c r="D4" s="2">
        <v>20220400003</v>
      </c>
      <c r="E4" s="8"/>
      <c r="F4" s="1" t="s">
        <v>16</v>
      </c>
      <c r="G4" s="2" t="str">
        <f t="shared" si="0"/>
        <v xml:space="preserve">INSERT INTO `hr_kpi_group` (`KPI_GROUP_ID`, `KPI_TYPE_ID`, `GROUP_TITLE`, `DESCRIPTION`, `NUMBER_INDEX`) VALUES ('20220400003', '20221005001', 'Meningkatnya kemampuan sebagai agent of regional development', '', '3'); </v>
      </c>
      <c r="H4" s="2"/>
      <c r="I4" s="2"/>
      <c r="J4" s="2"/>
      <c r="K4" s="2"/>
      <c r="L4" s="2"/>
      <c r="M4" s="2"/>
      <c r="N4" s="2"/>
      <c r="O4" s="2"/>
      <c r="P4" s="2"/>
      <c r="Q4" s="2"/>
      <c r="R4" s="2"/>
      <c r="S4" s="2"/>
      <c r="T4" s="2"/>
      <c r="U4" s="2"/>
      <c r="V4" s="2"/>
      <c r="W4" s="2"/>
      <c r="X4" s="2"/>
      <c r="Y4" s="2"/>
      <c r="Z4" s="2"/>
    </row>
    <row r="5" spans="1:26" ht="14.25" customHeight="1" x14ac:dyDescent="0.25">
      <c r="A5" s="1" t="s">
        <v>5</v>
      </c>
      <c r="B5" s="1">
        <f>VLOOKUP(A5,'KPI TYPE'!$A:$B,2,FALSE)</f>
        <v>20221005001</v>
      </c>
      <c r="C5" s="9" t="s">
        <v>17</v>
      </c>
      <c r="D5" s="2">
        <v>20220400004</v>
      </c>
      <c r="E5" s="1"/>
      <c r="F5" s="1" t="s">
        <v>18</v>
      </c>
      <c r="G5" s="2" t="str">
        <f t="shared" si="0"/>
        <v xml:space="preserve">INSERT INTO `hr_kpi_group` (`KPI_GROUP_ID`, `KPI_TYPE_ID`, `GROUP_TITLE`, `DESCRIPTION`, `NUMBER_INDEX`) VALUES ('20220400004', '20221005001', 'Memperluas jangkauan layanan keuangan ', '', '4'); </v>
      </c>
      <c r="H5" s="2"/>
      <c r="I5" s="2"/>
      <c r="J5" s="2"/>
      <c r="K5" s="2"/>
      <c r="L5" s="2"/>
      <c r="M5" s="2"/>
      <c r="N5" s="2"/>
      <c r="O5" s="2"/>
      <c r="P5" s="2"/>
      <c r="Q5" s="2"/>
      <c r="R5" s="2"/>
      <c r="S5" s="2"/>
      <c r="T5" s="2"/>
      <c r="U5" s="2"/>
      <c r="V5" s="2"/>
      <c r="W5" s="2"/>
      <c r="X5" s="2"/>
      <c r="Y5" s="2"/>
      <c r="Z5" s="2"/>
    </row>
    <row r="6" spans="1:26" ht="14.25" customHeight="1" x14ac:dyDescent="0.25">
      <c r="A6" s="1" t="s">
        <v>5</v>
      </c>
      <c r="B6" s="1">
        <f>VLOOKUP(A6,'KPI TYPE'!$A:$B,2,FALSE)</f>
        <v>20221005001</v>
      </c>
      <c r="C6" s="9" t="s">
        <v>19</v>
      </c>
      <c r="D6" s="2">
        <v>20220400005</v>
      </c>
      <c r="E6" s="8"/>
      <c r="F6" s="1" t="s">
        <v>20</v>
      </c>
      <c r="G6" s="2" t="str">
        <f t="shared" si="0"/>
        <v xml:space="preserve">INSERT INTO `hr_kpi_group` (`KPI_GROUP_ID`, `KPI_TYPE_ID`, `GROUP_TITLE`, `DESCRIPTION`, `NUMBER_INDEX`) VALUES ('20220400005', '20221005001', 'Meningkatkan pertumbuhan dana  pihak ketiga berbiaya kompetitif', '', '5'); </v>
      </c>
      <c r="H6" s="2"/>
      <c r="I6" s="2"/>
      <c r="J6" s="2"/>
      <c r="K6" s="2"/>
      <c r="L6" s="2"/>
      <c r="M6" s="2"/>
      <c r="N6" s="2"/>
      <c r="O6" s="2"/>
      <c r="P6" s="2"/>
      <c r="Q6" s="2"/>
      <c r="R6" s="2"/>
      <c r="S6" s="2"/>
      <c r="T6" s="2"/>
      <c r="U6" s="2"/>
      <c r="V6" s="2"/>
      <c r="W6" s="2"/>
      <c r="X6" s="2"/>
      <c r="Y6" s="2"/>
      <c r="Z6" s="2"/>
    </row>
    <row r="7" spans="1:26" ht="14.25" customHeight="1" x14ac:dyDescent="0.25">
      <c r="A7" s="1" t="s">
        <v>5</v>
      </c>
      <c r="B7" s="1">
        <f>VLOOKUP(A7,'KPI TYPE'!$A:$B,2,FALSE)</f>
        <v>20221005001</v>
      </c>
      <c r="C7" s="9" t="s">
        <v>21</v>
      </c>
      <c r="D7" s="2">
        <v>20220400006</v>
      </c>
      <c r="E7" s="1"/>
      <c r="F7" s="1" t="s">
        <v>22</v>
      </c>
      <c r="G7" s="2" t="str">
        <f t="shared" si="0"/>
        <v xml:space="preserve">INSERT INTO `hr_kpi_group` (`KPI_GROUP_ID`, `KPI_TYPE_ID`, `GROUP_TITLE`, `DESCRIPTION`, `NUMBER_INDEX`) VALUES ('20220400006', '20221005001', 'Mengoptimalkan aset produktif bank', '', '6'); </v>
      </c>
      <c r="H7" s="2"/>
      <c r="I7" s="2"/>
      <c r="J7" s="2"/>
      <c r="K7" s="2"/>
      <c r="L7" s="2"/>
      <c r="M7" s="2"/>
      <c r="N7" s="2"/>
      <c r="O7" s="2"/>
      <c r="P7" s="2"/>
      <c r="Q7" s="2"/>
      <c r="R7" s="2"/>
      <c r="S7" s="2"/>
      <c r="T7" s="2"/>
      <c r="U7" s="2"/>
      <c r="V7" s="2"/>
      <c r="W7" s="2"/>
      <c r="X7" s="2"/>
      <c r="Y7" s="2"/>
      <c r="Z7" s="2"/>
    </row>
    <row r="8" spans="1:26" ht="14.25" customHeight="1" x14ac:dyDescent="0.25">
      <c r="A8" s="1" t="s">
        <v>5</v>
      </c>
      <c r="B8" s="1">
        <f>VLOOKUP(A8,'KPI TYPE'!$A:$B,2,FALSE)</f>
        <v>20221005001</v>
      </c>
      <c r="C8" s="10" t="s">
        <v>23</v>
      </c>
      <c r="D8" s="2">
        <v>20220400007</v>
      </c>
      <c r="E8" s="8"/>
      <c r="F8" s="1" t="s">
        <v>24</v>
      </c>
      <c r="G8" s="2" t="str">
        <f t="shared" si="0"/>
        <v xml:space="preserve">INSERT INTO `hr_kpi_group` (`KPI_GROUP_ID`, `KPI_TYPE_ID`, `GROUP_TITLE`, `DESCRIPTION`, `NUMBER_INDEX`) VALUES ('20220400007', '20221005001', 'Meningkatkan kualitas pengelolaan Governance, Risk Management dan Compliance', '', '7'); </v>
      </c>
      <c r="H8" s="2"/>
      <c r="I8" s="2"/>
      <c r="J8" s="2"/>
      <c r="K8" s="2"/>
      <c r="L8" s="2"/>
      <c r="M8" s="2"/>
      <c r="N8" s="2"/>
      <c r="O8" s="2"/>
      <c r="P8" s="2"/>
      <c r="Q8" s="2"/>
      <c r="R8" s="2"/>
      <c r="S8" s="2"/>
      <c r="T8" s="2"/>
      <c r="U8" s="2"/>
      <c r="V8" s="2"/>
      <c r="W8" s="2"/>
      <c r="X8" s="2"/>
      <c r="Y8" s="2"/>
      <c r="Z8" s="2"/>
    </row>
    <row r="9" spans="1:26" ht="14.25" customHeight="1" x14ac:dyDescent="0.25">
      <c r="A9" s="1" t="s">
        <v>5</v>
      </c>
      <c r="B9" s="1">
        <f>VLOOKUP(A9,'KPI TYPE'!$A:$B,2,FALSE)</f>
        <v>20221005001</v>
      </c>
      <c r="C9" s="9" t="s">
        <v>25</v>
      </c>
      <c r="D9" s="2">
        <v>20220400008</v>
      </c>
      <c r="E9" s="1"/>
      <c r="F9" s="1" t="s">
        <v>26</v>
      </c>
      <c r="G9" s="2" t="str">
        <f t="shared" si="0"/>
        <v xml:space="preserve">INSERT INTO `hr_kpi_group` (`KPI_GROUP_ID`, `KPI_TYPE_ID`, `GROUP_TITLE`, `DESCRIPTION`, `NUMBER_INDEX`) VALUES ('20220400008', '20221005001', 'Mengoptimalkan teknologi informasi untuk meningkatkan kapabilitas produk dan layanan bank', '', '8'); </v>
      </c>
      <c r="H9" s="2"/>
      <c r="I9" s="2"/>
      <c r="J9" s="2"/>
      <c r="K9" s="2"/>
      <c r="L9" s="2"/>
      <c r="M9" s="2"/>
      <c r="N9" s="2"/>
      <c r="O9" s="2"/>
      <c r="P9" s="2"/>
      <c r="Q9" s="2"/>
      <c r="R9" s="2"/>
      <c r="S9" s="2"/>
      <c r="T9" s="2"/>
      <c r="U9" s="2"/>
      <c r="V9" s="2"/>
      <c r="W9" s="2"/>
      <c r="X9" s="2"/>
      <c r="Y9" s="2"/>
      <c r="Z9" s="2"/>
    </row>
    <row r="10" spans="1:26" ht="14.25" customHeight="1" x14ac:dyDescent="0.25">
      <c r="A10" s="1" t="s">
        <v>5</v>
      </c>
      <c r="B10" s="1">
        <f>VLOOKUP(A10,'KPI TYPE'!$A:$B,2,FALSE)</f>
        <v>20221005001</v>
      </c>
      <c r="C10" s="9" t="s">
        <v>27</v>
      </c>
      <c r="D10" s="2">
        <v>20220400009</v>
      </c>
      <c r="E10" s="8"/>
      <c r="F10" s="1" t="s">
        <v>28</v>
      </c>
      <c r="G10" s="2" t="str">
        <f t="shared" si="0"/>
        <v xml:space="preserve">INSERT INTO `hr_kpi_group` (`KPI_GROUP_ID`, `KPI_TYPE_ID`, `GROUP_TITLE`, `DESCRIPTION`, `NUMBER_INDEX`) VALUES ('20220400009', '20221005001', 'Memperkuat internalisasi budaya perusahaan ', '', '9'); </v>
      </c>
      <c r="H10" s="2"/>
      <c r="I10" s="2"/>
      <c r="J10" s="2"/>
      <c r="K10" s="2"/>
      <c r="L10" s="2"/>
      <c r="M10" s="2"/>
      <c r="N10" s="2"/>
      <c r="O10" s="2"/>
      <c r="P10" s="2"/>
      <c r="Q10" s="2"/>
      <c r="R10" s="2"/>
      <c r="S10" s="2"/>
      <c r="T10" s="2"/>
      <c r="U10" s="2"/>
      <c r="V10" s="2"/>
      <c r="W10" s="2"/>
      <c r="X10" s="2"/>
      <c r="Y10" s="2"/>
      <c r="Z10" s="2"/>
    </row>
    <row r="11" spans="1:26" ht="14.25" customHeight="1" x14ac:dyDescent="0.25">
      <c r="A11" s="1" t="s">
        <v>5</v>
      </c>
      <c r="B11" s="1">
        <f>VLOOKUP(A11,'KPI TYPE'!$A:$B,2,FALSE)</f>
        <v>20221005001</v>
      </c>
      <c r="C11" s="11" t="s">
        <v>29</v>
      </c>
      <c r="D11" s="2">
        <v>20220400010</v>
      </c>
      <c r="E11" s="1"/>
      <c r="F11" s="1" t="s">
        <v>30</v>
      </c>
      <c r="G11" s="2" t="str">
        <f t="shared" si="0"/>
        <v xml:space="preserve">INSERT INTO `hr_kpi_group` (`KPI_GROUP_ID`, `KPI_TYPE_ID`, `GROUP_TITLE`, `DESCRIPTION`, `NUMBER_INDEX`) VALUES ('20220400010', '20221005001', 'Memastikan pemenuhan availability layanan digital banking', '', '10'); </v>
      </c>
      <c r="H11" s="2"/>
      <c r="I11" s="2"/>
      <c r="J11" s="2"/>
      <c r="K11" s="2"/>
      <c r="L11" s="2"/>
      <c r="M11" s="2"/>
      <c r="N11" s="2"/>
      <c r="O11" s="2"/>
      <c r="P11" s="2"/>
      <c r="Q11" s="2"/>
      <c r="R11" s="2"/>
      <c r="S11" s="2"/>
      <c r="T11" s="2"/>
      <c r="U11" s="2"/>
      <c r="V11" s="2"/>
      <c r="W11" s="2"/>
      <c r="X11" s="2"/>
      <c r="Y11" s="2"/>
      <c r="Z11" s="2"/>
    </row>
    <row r="12" spans="1:26" ht="14.25" customHeight="1" x14ac:dyDescent="0.25">
      <c r="A12" s="1" t="s">
        <v>5</v>
      </c>
      <c r="B12" s="1">
        <f>VLOOKUP(A12,'KPI TYPE'!$A:$B,2,FALSE)</f>
        <v>20221005001</v>
      </c>
      <c r="C12" s="11" t="s">
        <v>31</v>
      </c>
      <c r="D12" s="2">
        <v>20220400011</v>
      </c>
      <c r="E12" s="8"/>
      <c r="F12" s="1" t="s">
        <v>32</v>
      </c>
      <c r="G12" s="2" t="str">
        <f t="shared" si="0"/>
        <v xml:space="preserve">INSERT INTO `hr_kpi_group` (`KPI_GROUP_ID`, `KPI_TYPE_ID`, `GROUP_TITLE`, `DESCRIPTION`, `NUMBER_INDEX`) VALUES ('20220400011', '20221005001', 'Meningkatkan kualitas layanan Card Center dan E-Banking', '', '11'); </v>
      </c>
      <c r="H12" s="2"/>
      <c r="I12" s="2"/>
      <c r="J12" s="2"/>
      <c r="K12" s="2"/>
      <c r="L12" s="2"/>
      <c r="M12" s="2"/>
      <c r="N12" s="2"/>
      <c r="O12" s="2"/>
      <c r="P12" s="2"/>
      <c r="Q12" s="2"/>
      <c r="R12" s="2"/>
      <c r="S12" s="2"/>
      <c r="T12" s="2"/>
      <c r="U12" s="2"/>
      <c r="V12" s="2"/>
      <c r="W12" s="2"/>
      <c r="X12" s="2"/>
      <c r="Y12" s="2"/>
      <c r="Z12" s="2"/>
    </row>
    <row r="13" spans="1:26" ht="14.25" customHeight="1" x14ac:dyDescent="0.25">
      <c r="A13" s="1" t="s">
        <v>5</v>
      </c>
      <c r="B13" s="1">
        <f>VLOOKUP(A13,'KPI TYPE'!$A:$B,2,FALSE)</f>
        <v>20221005001</v>
      </c>
      <c r="C13" s="11" t="s">
        <v>1969</v>
      </c>
      <c r="D13" s="2">
        <v>20220400012</v>
      </c>
      <c r="E13" s="1"/>
      <c r="F13" s="1" t="s">
        <v>33</v>
      </c>
      <c r="G13" s="2" t="str">
        <f t="shared" si="0"/>
        <v xml:space="preserve">INSERT INTO `hr_kpi_group` (`KPI_GROUP_ID`, `KPI_TYPE_ID`, `GROUP_TITLE`, `DESCRIPTION`, `NUMBER_INDEX`) VALUES ('20220400012', '20221005001', 'Memastikan delivery layanan call center yang responsif', '', '12'); </v>
      </c>
      <c r="H13" s="2"/>
      <c r="I13" s="2"/>
      <c r="J13" s="2"/>
      <c r="K13" s="2"/>
      <c r="L13" s="2"/>
      <c r="M13" s="2"/>
      <c r="N13" s="2"/>
      <c r="O13" s="2"/>
      <c r="P13" s="2"/>
      <c r="Q13" s="2"/>
      <c r="R13" s="2"/>
      <c r="S13" s="2"/>
      <c r="T13" s="2"/>
      <c r="U13" s="2"/>
      <c r="V13" s="2"/>
      <c r="W13" s="2"/>
      <c r="X13" s="2"/>
      <c r="Y13" s="2"/>
      <c r="Z13" s="2"/>
    </row>
    <row r="14" spans="1:26" ht="14.25" customHeight="1" x14ac:dyDescent="0.25">
      <c r="A14" s="1" t="s">
        <v>5</v>
      </c>
      <c r="B14" s="1">
        <f>VLOOKUP(A14,'KPI TYPE'!$A:$B,2,FALSE)</f>
        <v>20221005001</v>
      </c>
      <c r="C14" s="11" t="s">
        <v>34</v>
      </c>
      <c r="D14" s="2">
        <v>20220400013</v>
      </c>
      <c r="E14" s="8"/>
      <c r="F14" s="1" t="s">
        <v>35</v>
      </c>
      <c r="G14" s="2" t="str">
        <f t="shared" si="0"/>
        <v xml:space="preserve">INSERT INTO `hr_kpi_group` (`KPI_GROUP_ID`, `KPI_TYPE_ID`, `GROUP_TITLE`, `DESCRIPTION`, `NUMBER_INDEX`) VALUES ('20220400013', '20221005001', 'Mengoptimalkan pelaksanaan evaluasi ke unit kerja', '', '13'); </v>
      </c>
      <c r="H14" s="2"/>
      <c r="I14" s="2"/>
      <c r="J14" s="2"/>
      <c r="K14" s="2"/>
      <c r="L14" s="2"/>
      <c r="M14" s="2"/>
      <c r="N14" s="2"/>
      <c r="O14" s="2"/>
      <c r="P14" s="2"/>
      <c r="Q14" s="2"/>
      <c r="R14" s="2"/>
      <c r="S14" s="2"/>
      <c r="T14" s="2"/>
      <c r="U14" s="2"/>
      <c r="V14" s="2"/>
      <c r="W14" s="2"/>
      <c r="X14" s="2"/>
      <c r="Y14" s="2"/>
      <c r="Z14" s="2"/>
    </row>
    <row r="15" spans="1:26" ht="14.25" customHeight="1" x14ac:dyDescent="0.25">
      <c r="A15" s="1" t="s">
        <v>5</v>
      </c>
      <c r="B15" s="1">
        <f>VLOOKUP(A15,'KPI TYPE'!$A:$B,2,FALSE)</f>
        <v>20221005001</v>
      </c>
      <c r="C15" s="11" t="s">
        <v>36</v>
      </c>
      <c r="D15" s="2">
        <v>20220400014</v>
      </c>
      <c r="E15" s="1"/>
      <c r="F15" s="1" t="s">
        <v>37</v>
      </c>
      <c r="G15" s="2" t="str">
        <f t="shared" si="0"/>
        <v xml:space="preserve">INSERT INTO `hr_kpi_group` (`KPI_GROUP_ID`, `KPI_TYPE_ID`, `GROUP_TITLE`, `DESCRIPTION`, `NUMBER_INDEX`) VALUES ('20220400014', '20221005001', 'Meningkatkan kualitas layanan pengaduan nasabah', '', '14'); </v>
      </c>
      <c r="H15" s="2"/>
      <c r="I15" s="2"/>
      <c r="J15" s="2"/>
      <c r="K15" s="2"/>
      <c r="L15" s="2"/>
      <c r="M15" s="2"/>
      <c r="N15" s="2"/>
      <c r="O15" s="2"/>
      <c r="P15" s="2"/>
      <c r="Q15" s="2"/>
      <c r="R15" s="2"/>
      <c r="S15" s="2"/>
      <c r="T15" s="2"/>
      <c r="U15" s="2"/>
      <c r="V15" s="2"/>
      <c r="W15" s="2"/>
      <c r="X15" s="2"/>
      <c r="Y15" s="2"/>
      <c r="Z15" s="2"/>
    </row>
    <row r="16" spans="1:26" ht="14.25" customHeight="1" x14ac:dyDescent="0.25">
      <c r="A16" s="1" t="s">
        <v>5</v>
      </c>
      <c r="B16" s="1">
        <f>VLOOKUP(A16,'KPI TYPE'!$A:$B,2,FALSE)</f>
        <v>20221005001</v>
      </c>
      <c r="C16" s="11" t="s">
        <v>38</v>
      </c>
      <c r="D16" s="2">
        <v>20220400015</v>
      </c>
      <c r="E16" s="8"/>
      <c r="F16" s="1" t="s">
        <v>39</v>
      </c>
      <c r="G16" s="2" t="str">
        <f t="shared" si="0"/>
        <v xml:space="preserve">INSERT INTO `hr_kpi_group` (`KPI_GROUP_ID`, `KPI_TYPE_ID`, `GROUP_TITLE`, `DESCRIPTION`, `NUMBER_INDEX`) VALUES ('20220400015', '20221005001', 'Mengoptimalkan pertumbuhan kartu', '', '15'); </v>
      </c>
      <c r="H16" s="2"/>
      <c r="I16" s="2"/>
      <c r="J16" s="2"/>
      <c r="K16" s="2"/>
      <c r="L16" s="2"/>
      <c r="M16" s="2"/>
      <c r="N16" s="2"/>
      <c r="O16" s="2"/>
      <c r="P16" s="2"/>
      <c r="Q16" s="2"/>
      <c r="R16" s="2"/>
      <c r="S16" s="2"/>
      <c r="T16" s="2"/>
      <c r="U16" s="2"/>
      <c r="V16" s="2"/>
      <c r="W16" s="2"/>
      <c r="X16" s="2"/>
      <c r="Y16" s="2"/>
      <c r="Z16" s="2"/>
    </row>
    <row r="17" spans="1:26" ht="14.25" customHeight="1" x14ac:dyDescent="0.25">
      <c r="A17" s="1" t="s">
        <v>5</v>
      </c>
      <c r="B17" s="1">
        <f>VLOOKUP(A17,'KPI TYPE'!$A:$B,2,FALSE)</f>
        <v>20221005001</v>
      </c>
      <c r="C17" s="11" t="s">
        <v>40</v>
      </c>
      <c r="D17" s="2">
        <v>20220400016</v>
      </c>
      <c r="E17" s="1"/>
      <c r="F17" s="1" t="s">
        <v>41</v>
      </c>
      <c r="G17" s="2" t="str">
        <f t="shared" si="0"/>
        <v xml:space="preserve">INSERT INTO `hr_kpi_group` (`KPI_GROUP_ID`, `KPI_TYPE_ID`, `GROUP_TITLE`, `DESCRIPTION`, `NUMBER_INDEX`) VALUES ('20220400016', '20221005001', 'Memastikan pemenuhan pelaporan sesuai timeline', '', '16'); </v>
      </c>
      <c r="H17" s="2"/>
      <c r="I17" s="2"/>
      <c r="J17" s="2"/>
      <c r="K17" s="2"/>
      <c r="L17" s="2"/>
      <c r="M17" s="2"/>
      <c r="N17" s="2"/>
      <c r="O17" s="2"/>
      <c r="P17" s="2"/>
      <c r="Q17" s="2"/>
      <c r="R17" s="2"/>
      <c r="S17" s="2"/>
      <c r="T17" s="2"/>
      <c r="U17" s="2"/>
      <c r="V17" s="2"/>
      <c r="W17" s="2"/>
      <c r="X17" s="2"/>
      <c r="Y17" s="2"/>
      <c r="Z17" s="2"/>
    </row>
    <row r="18" spans="1:26" ht="14.25" customHeight="1" x14ac:dyDescent="0.25">
      <c r="A18" s="1" t="s">
        <v>5</v>
      </c>
      <c r="B18" s="1">
        <f>VLOOKUP(A18,'KPI TYPE'!$A:$B,2,FALSE)</f>
        <v>20221005001</v>
      </c>
      <c r="C18" s="11" t="s">
        <v>42</v>
      </c>
      <c r="D18" s="2">
        <v>20220400017</v>
      </c>
      <c r="E18" s="8"/>
      <c r="F18" s="1" t="s">
        <v>43</v>
      </c>
      <c r="G18" s="2" t="str">
        <f t="shared" si="0"/>
        <v xml:space="preserve">INSERT INTO `hr_kpi_group` (`KPI_GROUP_ID`, `KPI_TYPE_ID`, `GROUP_TITLE`, `DESCRIPTION`, `NUMBER_INDEX`) VALUES ('20220400017', '20221005001', 'Meningkatkan efektivitas pemantauan dan evaluasi implementasi strategi pendanaan ', '', '17'); </v>
      </c>
      <c r="H18" s="2"/>
      <c r="I18" s="2"/>
      <c r="J18" s="2"/>
      <c r="K18" s="2"/>
      <c r="L18" s="2"/>
      <c r="M18" s="2"/>
      <c r="N18" s="2"/>
      <c r="O18" s="2"/>
      <c r="P18" s="2"/>
      <c r="Q18" s="2"/>
      <c r="R18" s="2"/>
      <c r="S18" s="2"/>
      <c r="T18" s="2"/>
      <c r="U18" s="2"/>
      <c r="V18" s="2"/>
      <c r="W18" s="2"/>
      <c r="X18" s="2"/>
      <c r="Y18" s="2"/>
      <c r="Z18" s="2"/>
    </row>
    <row r="19" spans="1:26" ht="14.25" customHeight="1" x14ac:dyDescent="0.25">
      <c r="A19" s="1" t="s">
        <v>5</v>
      </c>
      <c r="B19" s="1">
        <f>VLOOKUP(A19,'KPI TYPE'!$A:$B,2,FALSE)</f>
        <v>20221005001</v>
      </c>
      <c r="C19" s="11" t="s">
        <v>44</v>
      </c>
      <c r="D19" s="2">
        <v>20220400018</v>
      </c>
      <c r="E19" s="1"/>
      <c r="F19" s="1" t="s">
        <v>45</v>
      </c>
      <c r="G19" s="2" t="str">
        <f t="shared" si="0"/>
        <v xml:space="preserve">INSERT INTO `hr_kpi_group` (`KPI_GROUP_ID`, `KPI_TYPE_ID`, `GROUP_TITLE`, `DESCRIPTION`, `NUMBER_INDEX`) VALUES ('20220400018', '20221005001', 'Meningkatkan kualitas layanan finansial kepada Pemda', '', '18'); </v>
      </c>
      <c r="H19" s="2"/>
      <c r="I19" s="2"/>
      <c r="J19" s="2"/>
      <c r="K19" s="2"/>
      <c r="L19" s="2"/>
      <c r="M19" s="2"/>
      <c r="N19" s="2"/>
      <c r="O19" s="2"/>
      <c r="P19" s="2"/>
      <c r="Q19" s="2"/>
      <c r="R19" s="2"/>
      <c r="S19" s="2"/>
      <c r="T19" s="2"/>
      <c r="U19" s="2"/>
      <c r="V19" s="2"/>
      <c r="W19" s="2"/>
      <c r="X19" s="2"/>
      <c r="Y19" s="2"/>
      <c r="Z19" s="2"/>
    </row>
    <row r="20" spans="1:26" ht="14.25" customHeight="1" x14ac:dyDescent="0.25">
      <c r="A20" s="1" t="s">
        <v>5</v>
      </c>
      <c r="B20" s="1">
        <f>VLOOKUP(A20,'KPI TYPE'!$A:$B,2,FALSE)</f>
        <v>20221005001</v>
      </c>
      <c r="C20" s="11" t="s">
        <v>46</v>
      </c>
      <c r="D20" s="2">
        <v>20220400019</v>
      </c>
      <c r="E20" s="8"/>
      <c r="F20" s="1" t="s">
        <v>47</v>
      </c>
      <c r="G20" s="2" t="str">
        <f t="shared" si="0"/>
        <v xml:space="preserve">INSERT INTO `hr_kpi_group` (`KPI_GROUP_ID`, `KPI_TYPE_ID`, `GROUP_TITLE`, `DESCRIPTION`, `NUMBER_INDEX`) VALUES ('20220400019', '20221005001', 'Mengoptimalkan pengembangan produk dana pihak ketiga', '', '19'); </v>
      </c>
      <c r="H20" s="2"/>
      <c r="I20" s="2"/>
      <c r="J20" s="2"/>
      <c r="K20" s="2"/>
      <c r="L20" s="2"/>
      <c r="M20" s="2"/>
      <c r="N20" s="2"/>
      <c r="O20" s="2"/>
      <c r="P20" s="2"/>
      <c r="Q20" s="2"/>
      <c r="R20" s="2"/>
      <c r="S20" s="2"/>
      <c r="T20" s="2"/>
      <c r="U20" s="2"/>
      <c r="V20" s="2"/>
      <c r="W20" s="2"/>
      <c r="X20" s="2"/>
      <c r="Y20" s="2"/>
      <c r="Z20" s="2"/>
    </row>
    <row r="21" spans="1:26" ht="14.25" customHeight="1" x14ac:dyDescent="0.25">
      <c r="A21" s="1" t="s">
        <v>5</v>
      </c>
      <c r="B21" s="1">
        <f>VLOOKUP(A21,'KPI TYPE'!$A:$B,2,FALSE)</f>
        <v>20221005001</v>
      </c>
      <c r="C21" s="11" t="s">
        <v>48</v>
      </c>
      <c r="D21" s="2">
        <v>20220400020</v>
      </c>
      <c r="E21" s="1"/>
      <c r="F21" s="1" t="s">
        <v>49</v>
      </c>
      <c r="G21" s="2" t="str">
        <f t="shared" si="0"/>
        <v xml:space="preserve">INSERT INTO `hr_kpi_group` (`KPI_GROUP_ID`, `KPI_TYPE_ID`, `GROUP_TITLE`, `DESCRIPTION`, `NUMBER_INDEX`) VALUES ('20220400020', '20221005001', 'Memastikan ketersediaan laporan terkait produk dana dan jasa', '', '20'); </v>
      </c>
      <c r="H21" s="2"/>
      <c r="I21" s="2"/>
      <c r="J21" s="2"/>
      <c r="K21" s="2"/>
      <c r="L21" s="2"/>
      <c r="M21" s="2"/>
      <c r="N21" s="2"/>
      <c r="O21" s="2"/>
      <c r="P21" s="2"/>
      <c r="Q21" s="2"/>
      <c r="R21" s="2"/>
      <c r="S21" s="2"/>
      <c r="T21" s="2"/>
      <c r="U21" s="2"/>
      <c r="V21" s="2"/>
      <c r="W21" s="2"/>
      <c r="X21" s="2"/>
      <c r="Y21" s="2"/>
      <c r="Z21" s="2"/>
    </row>
    <row r="22" spans="1:26" ht="14.25" customHeight="1" x14ac:dyDescent="0.25">
      <c r="A22" s="1" t="s">
        <v>5</v>
      </c>
      <c r="B22" s="1">
        <f>VLOOKUP(A22,'KPI TYPE'!$A:$B,2,FALSE)</f>
        <v>20221005001</v>
      </c>
      <c r="C22" s="11" t="s">
        <v>50</v>
      </c>
      <c r="D22" s="2">
        <v>20220400021</v>
      </c>
      <c r="E22" s="8"/>
      <c r="F22" s="1" t="s">
        <v>51</v>
      </c>
      <c r="G22" s="2" t="str">
        <f t="shared" si="0"/>
        <v xml:space="preserve">INSERT INTO `hr_kpi_group` (`KPI_GROUP_ID`, `KPI_TYPE_ID`, `GROUP_TITLE`, `DESCRIPTION`, `NUMBER_INDEX`) VALUES ('20220400021', '20221005001', 'Meningkatkan kualitas layanan Card Center ', '', '21'); </v>
      </c>
      <c r="H22" s="2"/>
      <c r="I22" s="2"/>
      <c r="J22" s="2"/>
      <c r="K22" s="2"/>
      <c r="L22" s="2"/>
      <c r="M22" s="2"/>
      <c r="N22" s="2"/>
      <c r="O22" s="2"/>
      <c r="P22" s="2"/>
      <c r="Q22" s="2"/>
      <c r="R22" s="2"/>
      <c r="S22" s="2"/>
      <c r="T22" s="2"/>
      <c r="U22" s="2"/>
      <c r="V22" s="2"/>
      <c r="W22" s="2"/>
      <c r="X22" s="2"/>
      <c r="Y22" s="2"/>
      <c r="Z22" s="2"/>
    </row>
    <row r="23" spans="1:26" ht="14.25" customHeight="1" x14ac:dyDescent="0.25">
      <c r="A23" s="1" t="s">
        <v>5</v>
      </c>
      <c r="B23" s="1">
        <f>VLOOKUP(A23,'KPI TYPE'!$A:$B,2,FALSE)</f>
        <v>20221005001</v>
      </c>
      <c r="C23" s="11" t="s">
        <v>52</v>
      </c>
      <c r="D23" s="2">
        <v>20220400022</v>
      </c>
      <c r="E23" s="1"/>
      <c r="F23" s="1" t="s">
        <v>53</v>
      </c>
      <c r="G23" s="2" t="str">
        <f t="shared" si="0"/>
        <v xml:space="preserve">INSERT INTO `hr_kpi_group` (`KPI_GROUP_ID`, `KPI_TYPE_ID`, `GROUP_TITLE`, `DESCRIPTION`, `NUMBER_INDEX`) VALUES ('20220400022', '20221005001', 'Memastikan pemenuhan layanan ATM Center yang berkualitas ', '', '22'); </v>
      </c>
      <c r="H23" s="2"/>
      <c r="I23" s="2"/>
      <c r="J23" s="2"/>
      <c r="K23" s="2"/>
      <c r="L23" s="2"/>
      <c r="M23" s="2"/>
      <c r="N23" s="2"/>
      <c r="O23" s="2"/>
      <c r="P23" s="2"/>
      <c r="Q23" s="2"/>
      <c r="R23" s="2"/>
      <c r="S23" s="2"/>
      <c r="T23" s="2"/>
      <c r="U23" s="2"/>
      <c r="V23" s="2"/>
      <c r="W23" s="2"/>
      <c r="X23" s="2"/>
      <c r="Y23" s="2"/>
      <c r="Z23" s="2"/>
    </row>
    <row r="24" spans="1:26" ht="14.25" customHeight="1" x14ac:dyDescent="0.25">
      <c r="A24" s="1" t="s">
        <v>5</v>
      </c>
      <c r="B24" s="1">
        <f>VLOOKUP(A24,'KPI TYPE'!$A:$B,2,FALSE)</f>
        <v>20221005001</v>
      </c>
      <c r="C24" s="11" t="s">
        <v>54</v>
      </c>
      <c r="D24" s="2">
        <v>20220400023</v>
      </c>
      <c r="E24" s="8"/>
      <c r="F24" s="1" t="s">
        <v>55</v>
      </c>
      <c r="G24" s="2" t="str">
        <f t="shared" si="0"/>
        <v xml:space="preserve">INSERT INTO `hr_kpi_group` (`KPI_GROUP_ID`, `KPI_TYPE_ID`, `GROUP_TITLE`, `DESCRIPTION`, `NUMBER_INDEX`) VALUES ('20220400023', '20221005001', 'Mengoptimalkan pemanfaatan merchant untuk pertumbuhan bisnis bank', '', '23'); </v>
      </c>
      <c r="H24" s="2"/>
      <c r="I24" s="2"/>
      <c r="J24" s="2"/>
      <c r="K24" s="2"/>
      <c r="L24" s="2"/>
      <c r="M24" s="2"/>
      <c r="N24" s="2"/>
      <c r="O24" s="2"/>
      <c r="P24" s="2"/>
      <c r="Q24" s="2"/>
      <c r="R24" s="2"/>
      <c r="S24" s="2"/>
      <c r="T24" s="2"/>
      <c r="U24" s="2"/>
      <c r="V24" s="2"/>
      <c r="W24" s="2"/>
      <c r="X24" s="2"/>
      <c r="Y24" s="2"/>
      <c r="Z24" s="2"/>
    </row>
    <row r="25" spans="1:26" ht="14.25" customHeight="1" x14ac:dyDescent="0.25">
      <c r="A25" s="1" t="s">
        <v>5</v>
      </c>
      <c r="B25" s="1">
        <f>VLOOKUP(A25,'KPI TYPE'!$A:$B,2,FALSE)</f>
        <v>20221005001</v>
      </c>
      <c r="C25" s="9" t="s">
        <v>56</v>
      </c>
      <c r="D25" s="2">
        <v>20220400024</v>
      </c>
      <c r="E25" s="1"/>
      <c r="F25" s="1" t="s">
        <v>57</v>
      </c>
      <c r="G25" s="2" t="str">
        <f t="shared" si="0"/>
        <v xml:space="preserve">INSERT INTO `hr_kpi_group` (`KPI_GROUP_ID`, `KPI_TYPE_ID`, `GROUP_TITLE`, `DESCRIPTION`, `NUMBER_INDEX`) VALUES ('20220400024', '20221005001', 'Meningkatkan kualitas layanan', '', '24'); </v>
      </c>
      <c r="H25" s="2"/>
      <c r="I25" s="2"/>
      <c r="J25" s="2"/>
      <c r="K25" s="2"/>
      <c r="L25" s="2"/>
      <c r="M25" s="2"/>
      <c r="N25" s="2"/>
      <c r="O25" s="2"/>
      <c r="P25" s="2"/>
      <c r="Q25" s="2"/>
      <c r="R25" s="2"/>
      <c r="S25" s="2"/>
      <c r="T25" s="2"/>
      <c r="U25" s="2"/>
      <c r="V25" s="2"/>
      <c r="W25" s="2"/>
      <c r="X25" s="2"/>
      <c r="Y25" s="2"/>
      <c r="Z25" s="2"/>
    </row>
    <row r="26" spans="1:26" ht="14.25" customHeight="1" x14ac:dyDescent="0.25">
      <c r="A26" s="1" t="s">
        <v>5</v>
      </c>
      <c r="B26" s="1">
        <f>VLOOKUP(A26,'KPI TYPE'!$A:$B,2,FALSE)</f>
        <v>20221005001</v>
      </c>
      <c r="C26" s="11" t="s">
        <v>58</v>
      </c>
      <c r="D26" s="2">
        <v>20220400025</v>
      </c>
      <c r="E26" s="8"/>
      <c r="F26" s="1" t="s">
        <v>59</v>
      </c>
      <c r="G26" s="2" t="str">
        <f t="shared" si="0"/>
        <v xml:space="preserve">INSERT INTO `hr_kpi_group` (`KPI_GROUP_ID`, `KPI_TYPE_ID`, `GROUP_TITLE`, `DESCRIPTION`, `NUMBER_INDEX`) VALUES ('20220400025', '20221005001', 'Meningkatkan efektivitas pemantauan dan evaluasi implementasi service quality di unit kerja', '', '25'); </v>
      </c>
      <c r="H26" s="2"/>
      <c r="I26" s="2"/>
      <c r="J26" s="2"/>
      <c r="K26" s="2"/>
      <c r="L26" s="2"/>
      <c r="M26" s="2"/>
      <c r="N26" s="2"/>
      <c r="O26" s="2"/>
      <c r="P26" s="2"/>
      <c r="Q26" s="2"/>
      <c r="R26" s="2"/>
      <c r="S26" s="2"/>
      <c r="T26" s="2"/>
      <c r="U26" s="2"/>
      <c r="V26" s="2"/>
      <c r="W26" s="2"/>
      <c r="X26" s="2"/>
      <c r="Y26" s="2"/>
      <c r="Z26" s="2"/>
    </row>
    <row r="27" spans="1:26" ht="14.25" customHeight="1" x14ac:dyDescent="0.25">
      <c r="A27" s="1" t="s">
        <v>5</v>
      </c>
      <c r="B27" s="1">
        <f>VLOOKUP(A27,'KPI TYPE'!$A:$B,2,FALSE)</f>
        <v>20221005001</v>
      </c>
      <c r="C27" s="11" t="s">
        <v>60</v>
      </c>
      <c r="D27" s="2">
        <v>20220400026</v>
      </c>
      <c r="E27" s="1"/>
      <c r="F27" s="1" t="s">
        <v>61</v>
      </c>
      <c r="G27" s="2" t="str">
        <f t="shared" si="0"/>
        <v xml:space="preserve">INSERT INTO `hr_kpi_group` (`KPI_GROUP_ID`, `KPI_TYPE_ID`, `GROUP_TITLE`, `DESCRIPTION`, `NUMBER_INDEX`) VALUES ('20220400026', '20221005001', 'Meningkatkan kualitas pengembangan produk', '', '26'); </v>
      </c>
      <c r="H27" s="2"/>
      <c r="I27" s="2"/>
      <c r="J27" s="2"/>
      <c r="K27" s="2"/>
      <c r="L27" s="2"/>
      <c r="M27" s="2"/>
      <c r="N27" s="2"/>
      <c r="O27" s="2"/>
      <c r="P27" s="2"/>
      <c r="Q27" s="2"/>
      <c r="R27" s="2"/>
      <c r="S27" s="2"/>
      <c r="T27" s="2"/>
      <c r="U27" s="2"/>
      <c r="V27" s="2"/>
      <c r="W27" s="2"/>
      <c r="X27" s="2"/>
      <c r="Y27" s="2"/>
      <c r="Z27" s="2"/>
    </row>
    <row r="28" spans="1:26" ht="14.25" customHeight="1" x14ac:dyDescent="0.25">
      <c r="A28" s="1" t="s">
        <v>5</v>
      </c>
      <c r="B28" s="1">
        <f>VLOOKUP(A28,'KPI TYPE'!$A:$B,2,FALSE)</f>
        <v>20221005001</v>
      </c>
      <c r="C28" s="1" t="s">
        <v>62</v>
      </c>
      <c r="D28" s="2">
        <v>20220400027</v>
      </c>
      <c r="E28" s="8"/>
      <c r="F28" s="1" t="s">
        <v>63</v>
      </c>
      <c r="G28" s="2" t="str">
        <f t="shared" si="0"/>
        <v xml:space="preserve">INSERT INTO `hr_kpi_group` (`KPI_GROUP_ID`, `KPI_TYPE_ID`, `GROUP_TITLE`, `DESCRIPTION`, `NUMBER_INDEX`) VALUES ('20220400027', '20221005001', 'Meningkatkan kualitas layanan E-Banking', '', '27'); </v>
      </c>
      <c r="H28" s="2"/>
      <c r="I28" s="2"/>
      <c r="J28" s="2"/>
      <c r="K28" s="2"/>
      <c r="L28" s="2"/>
      <c r="M28" s="2"/>
      <c r="N28" s="2"/>
      <c r="O28" s="2"/>
      <c r="P28" s="2"/>
      <c r="Q28" s="2"/>
      <c r="R28" s="2"/>
      <c r="S28" s="2"/>
      <c r="T28" s="2"/>
      <c r="U28" s="2"/>
      <c r="V28" s="2"/>
      <c r="W28" s="2"/>
      <c r="X28" s="2"/>
      <c r="Y28" s="2"/>
      <c r="Z28" s="2"/>
    </row>
    <row r="29" spans="1:26" ht="14.25" customHeight="1" x14ac:dyDescent="0.25">
      <c r="A29" s="1" t="s">
        <v>5</v>
      </c>
      <c r="B29" s="1">
        <f>VLOOKUP(A29,'KPI TYPE'!$A:$B,2,FALSE)</f>
        <v>20221005001</v>
      </c>
      <c r="C29" s="12" t="s">
        <v>64</v>
      </c>
      <c r="D29" s="2">
        <v>20220400028</v>
      </c>
      <c r="E29" s="1"/>
      <c r="F29" s="1" t="s">
        <v>65</v>
      </c>
      <c r="G29" s="2" t="str">
        <f t="shared" si="0"/>
        <v xml:space="preserve">INSERT INTO `hr_kpi_group` (`KPI_GROUP_ID`, `KPI_TYPE_ID`, `GROUP_TITLE`, `DESCRIPTION`, `NUMBER_INDEX`) VALUES ('20220400028', '20221005001', 'Memperkuat internalisasi budaya perusahaan', '', '28'); </v>
      </c>
      <c r="H29" s="2"/>
      <c r="I29" s="2"/>
      <c r="J29" s="2"/>
      <c r="K29" s="2"/>
      <c r="L29" s="2"/>
      <c r="M29" s="2"/>
      <c r="N29" s="2"/>
      <c r="O29" s="2"/>
      <c r="P29" s="2"/>
      <c r="Q29" s="2"/>
      <c r="R29" s="2"/>
      <c r="S29" s="2"/>
      <c r="T29" s="2"/>
      <c r="U29" s="2"/>
      <c r="V29" s="2"/>
      <c r="W29" s="2"/>
      <c r="X29" s="2"/>
      <c r="Y29" s="2"/>
      <c r="Z29" s="2"/>
    </row>
    <row r="30" spans="1:26" ht="14.25" customHeight="1" x14ac:dyDescent="0.25">
      <c r="A30" s="1" t="s">
        <v>5</v>
      </c>
      <c r="B30" s="1">
        <f>VLOOKUP(A30,'KPI TYPE'!$A:$B,2,FALSE)</f>
        <v>20221005001</v>
      </c>
      <c r="C30" s="13" t="s">
        <v>66</v>
      </c>
      <c r="D30" s="2">
        <v>20220400029</v>
      </c>
      <c r="E30" s="8"/>
      <c r="F30" s="1" t="s">
        <v>67</v>
      </c>
      <c r="G30" s="2" t="str">
        <f t="shared" si="0"/>
        <v xml:space="preserve">INSERT INTO `hr_kpi_group` (`KPI_GROUP_ID`, `KPI_TYPE_ID`, `GROUP_TITLE`, `DESCRIPTION`, `NUMBER_INDEX`) VALUES ('20220400029', '20221005001', 'Memastikan penerapan prinsip kehati-hatian dan pemenuhan ketentuan ', '', '29'); </v>
      </c>
      <c r="H30" s="2"/>
      <c r="I30" s="2"/>
      <c r="J30" s="2"/>
      <c r="K30" s="2"/>
      <c r="L30" s="2"/>
      <c r="M30" s="2"/>
      <c r="N30" s="2"/>
      <c r="O30" s="2"/>
      <c r="P30" s="2"/>
      <c r="Q30" s="2"/>
      <c r="R30" s="2"/>
      <c r="S30" s="2"/>
      <c r="T30" s="2"/>
      <c r="U30" s="2"/>
      <c r="V30" s="2"/>
      <c r="W30" s="2"/>
      <c r="X30" s="2"/>
      <c r="Y30" s="2"/>
      <c r="Z30" s="2"/>
    </row>
    <row r="31" spans="1:26" ht="14.25" customHeight="1" x14ac:dyDescent="0.25">
      <c r="A31" s="1" t="s">
        <v>5</v>
      </c>
      <c r="B31" s="1">
        <f>VLOOKUP(A31,'KPI TYPE'!$A:$B,2,FALSE)</f>
        <v>20221005001</v>
      </c>
      <c r="C31" s="14" t="s">
        <v>68</v>
      </c>
      <c r="D31" s="2">
        <v>20220400030</v>
      </c>
      <c r="E31" s="1"/>
      <c r="F31" s="1" t="s">
        <v>69</v>
      </c>
      <c r="G31" s="2" t="str">
        <f t="shared" si="0"/>
        <v xml:space="preserve">INSERT INTO `hr_kpi_group` (`KPI_GROUP_ID`, `KPI_TYPE_ID`, `GROUP_TITLE`, `DESCRIPTION`, `NUMBER_INDEX`) VALUES ('20220400030', '20221005001', 'Memperkuat pengelolaan fungsi tata kelola Bank', '', '30'); </v>
      </c>
      <c r="H31" s="2"/>
      <c r="I31" s="2"/>
      <c r="J31" s="2"/>
      <c r="K31" s="2"/>
      <c r="L31" s="2"/>
      <c r="M31" s="2"/>
      <c r="N31" s="2"/>
      <c r="O31" s="2"/>
      <c r="P31" s="2"/>
      <c r="Q31" s="2"/>
      <c r="R31" s="2"/>
      <c r="S31" s="2"/>
      <c r="T31" s="2"/>
      <c r="U31" s="2"/>
      <c r="V31" s="2"/>
      <c r="W31" s="2"/>
      <c r="X31" s="2"/>
      <c r="Y31" s="2"/>
      <c r="Z31" s="2"/>
    </row>
    <row r="32" spans="1:26" ht="14.25" customHeight="1" x14ac:dyDescent="0.25">
      <c r="A32" s="1" t="s">
        <v>5</v>
      </c>
      <c r="B32" s="1">
        <f>VLOOKUP(A32,'KPI TYPE'!$A:$B,2,FALSE)</f>
        <v>20221005001</v>
      </c>
      <c r="C32" s="15" t="s">
        <v>70</v>
      </c>
      <c r="D32" s="2">
        <v>20220400031</v>
      </c>
      <c r="E32" s="8"/>
      <c r="F32" s="1" t="s">
        <v>71</v>
      </c>
      <c r="G32" s="2" t="str">
        <f t="shared" si="0"/>
        <v xml:space="preserve">INSERT INTO `hr_kpi_group` (`KPI_GROUP_ID`, `KPI_TYPE_ID`, `GROUP_TITLE`, `DESCRIPTION`, `NUMBER_INDEX`) VALUES ('20220400031', '20221005001', 'Memastikan efektivitas pengelolaan masalah hukum internal dan eksternal ', '', '31'); </v>
      </c>
      <c r="H32" s="2"/>
      <c r="I32" s="2"/>
      <c r="J32" s="2"/>
      <c r="K32" s="2"/>
      <c r="L32" s="2"/>
      <c r="M32" s="2"/>
      <c r="N32" s="2"/>
      <c r="O32" s="2"/>
      <c r="P32" s="2"/>
      <c r="Q32" s="2"/>
      <c r="R32" s="2"/>
      <c r="S32" s="2"/>
      <c r="T32" s="2"/>
      <c r="U32" s="2"/>
      <c r="V32" s="2"/>
      <c r="W32" s="2"/>
      <c r="X32" s="2"/>
      <c r="Y32" s="2"/>
      <c r="Z32" s="2"/>
    </row>
    <row r="33" spans="1:26" ht="14.25" customHeight="1" x14ac:dyDescent="0.25">
      <c r="A33" s="1" t="s">
        <v>5</v>
      </c>
      <c r="B33" s="1">
        <f>VLOOKUP(A33,'KPI TYPE'!$A:$B,2,FALSE)</f>
        <v>20221005001</v>
      </c>
      <c r="C33" s="16" t="s">
        <v>72</v>
      </c>
      <c r="D33" s="2">
        <v>20220400032</v>
      </c>
      <c r="E33" s="1"/>
      <c r="F33" s="1" t="s">
        <v>73</v>
      </c>
      <c r="G33" s="2" t="str">
        <f t="shared" si="0"/>
        <v xml:space="preserve">INSERT INTO `hr_kpi_group` (`KPI_GROUP_ID`, `KPI_TYPE_ID`, `GROUP_TITLE`, `DESCRIPTION`, `NUMBER_INDEX`) VALUES ('20220400032', '20221005001', 'Mengembangkan sistem, kebijakan dan prosedur yang mendukung penerapan program APU &amp; PPT', '', '32'); </v>
      </c>
      <c r="H33" s="2"/>
      <c r="I33" s="2"/>
      <c r="J33" s="2"/>
      <c r="K33" s="2"/>
      <c r="L33" s="2"/>
      <c r="M33" s="2"/>
      <c r="N33" s="2"/>
      <c r="O33" s="2"/>
      <c r="P33" s="2"/>
      <c r="Q33" s="2"/>
      <c r="R33" s="2"/>
      <c r="S33" s="2"/>
      <c r="T33" s="2"/>
      <c r="U33" s="2"/>
      <c r="V33" s="2"/>
      <c r="W33" s="2"/>
      <c r="X33" s="2"/>
      <c r="Y33" s="2"/>
      <c r="Z33" s="2"/>
    </row>
    <row r="34" spans="1:26" ht="14.25" customHeight="1" x14ac:dyDescent="0.25">
      <c r="A34" s="1" t="s">
        <v>5</v>
      </c>
      <c r="B34" s="1">
        <f>VLOOKUP(A34,'KPI TYPE'!$A:$B,2,FALSE)</f>
        <v>20221005001</v>
      </c>
      <c r="C34" s="17" t="s">
        <v>74</v>
      </c>
      <c r="D34" s="2">
        <v>20220400033</v>
      </c>
      <c r="E34" s="8"/>
      <c r="F34" s="1" t="s">
        <v>75</v>
      </c>
      <c r="G34" s="2" t="str">
        <f t="shared" si="0"/>
        <v xml:space="preserve">INSERT INTO `hr_kpi_group` (`KPI_GROUP_ID`, `KPI_TYPE_ID`, `GROUP_TITLE`, `DESCRIPTION`, `NUMBER_INDEX`) VALUES ('20220400033', '20221005001', 'Mengembangkan sistem penerapan program APU &amp; PPT yang akurat dan komprehensif', '', '33'); </v>
      </c>
      <c r="H34" s="2"/>
      <c r="I34" s="2"/>
      <c r="J34" s="2"/>
      <c r="K34" s="2"/>
      <c r="L34" s="2"/>
      <c r="M34" s="2"/>
      <c r="N34" s="2"/>
      <c r="O34" s="2"/>
      <c r="P34" s="2"/>
      <c r="Q34" s="2"/>
      <c r="R34" s="2"/>
      <c r="S34" s="2"/>
      <c r="T34" s="2"/>
      <c r="U34" s="2"/>
      <c r="V34" s="2"/>
      <c r="W34" s="2"/>
      <c r="X34" s="2"/>
      <c r="Y34" s="2"/>
      <c r="Z34" s="2"/>
    </row>
    <row r="35" spans="1:26" ht="14.25" customHeight="1" x14ac:dyDescent="0.25">
      <c r="A35" s="1" t="s">
        <v>5</v>
      </c>
      <c r="B35" s="1">
        <f>VLOOKUP(A35,'KPI TYPE'!$A:$B,2,FALSE)</f>
        <v>20221005001</v>
      </c>
      <c r="C35" s="18" t="s">
        <v>76</v>
      </c>
      <c r="D35" s="2">
        <v>20220400034</v>
      </c>
      <c r="E35" s="1"/>
      <c r="F35" s="1" t="s">
        <v>77</v>
      </c>
      <c r="G35" s="2" t="str">
        <f t="shared" si="0"/>
        <v xml:space="preserve">INSERT INTO `hr_kpi_group` (`KPI_GROUP_ID`, `KPI_TYPE_ID`, `GROUP_TITLE`, `DESCRIPTION`, `NUMBER_INDEX`) VALUES ('20220400034', '20221005001', 'Memastikan efektivitas pengelolaan masalah hukum internal secara optimal ', '', '34'); </v>
      </c>
      <c r="H35" s="2"/>
      <c r="I35" s="2"/>
      <c r="J35" s="2"/>
      <c r="K35" s="2"/>
      <c r="L35" s="2"/>
      <c r="M35" s="2"/>
      <c r="N35" s="2"/>
      <c r="O35" s="2"/>
      <c r="P35" s="2"/>
      <c r="Q35" s="2"/>
      <c r="R35" s="2"/>
      <c r="S35" s="2"/>
      <c r="T35" s="2"/>
      <c r="U35" s="2"/>
      <c r="V35" s="2"/>
      <c r="W35" s="2"/>
      <c r="X35" s="2"/>
      <c r="Y35" s="2"/>
      <c r="Z35" s="2"/>
    </row>
    <row r="36" spans="1:26" ht="14.25" customHeight="1" x14ac:dyDescent="0.25">
      <c r="A36" s="1" t="s">
        <v>5</v>
      </c>
      <c r="B36" s="1">
        <f>VLOOKUP(A36,'KPI TYPE'!$A:$B,2,FALSE)</f>
        <v>20221005001</v>
      </c>
      <c r="C36" s="18" t="s">
        <v>78</v>
      </c>
      <c r="D36" s="2">
        <v>20220400035</v>
      </c>
      <c r="E36" s="8"/>
      <c r="F36" s="1" t="s">
        <v>79</v>
      </c>
      <c r="G36" s="2" t="str">
        <f t="shared" si="0"/>
        <v xml:space="preserve">INSERT INTO `hr_kpi_group` (`KPI_GROUP_ID`, `KPI_TYPE_ID`, `GROUP_TITLE`, `DESCRIPTION`, `NUMBER_INDEX`) VALUES ('20220400035', '20221005001', 'Memastikan efektivitas pengelolaan masalah hukum eksternal secara optimal ', '', '35'); </v>
      </c>
      <c r="H36" s="2"/>
      <c r="I36" s="2"/>
      <c r="J36" s="2"/>
      <c r="K36" s="2"/>
      <c r="L36" s="2"/>
      <c r="M36" s="2"/>
      <c r="N36" s="2"/>
      <c r="O36" s="2"/>
      <c r="P36" s="2"/>
      <c r="Q36" s="2"/>
      <c r="R36" s="2"/>
      <c r="S36" s="2"/>
      <c r="T36" s="2"/>
      <c r="U36" s="2"/>
      <c r="V36" s="2"/>
      <c r="W36" s="2"/>
      <c r="X36" s="2"/>
      <c r="Y36" s="2"/>
      <c r="Z36" s="2"/>
    </row>
    <row r="37" spans="1:26" ht="14.25" customHeight="1" x14ac:dyDescent="0.25">
      <c r="A37" s="1" t="s">
        <v>5</v>
      </c>
      <c r="B37" s="1">
        <f>VLOOKUP(A37,'KPI TYPE'!$A:$B,2,FALSE)</f>
        <v>20221005001</v>
      </c>
      <c r="C37" s="19" t="s">
        <v>80</v>
      </c>
      <c r="D37" s="2">
        <v>20220400036</v>
      </c>
      <c r="E37" s="1"/>
      <c r="F37" s="1" t="s">
        <v>81</v>
      </c>
      <c r="G37" s="2" t="str">
        <f t="shared" si="0"/>
        <v xml:space="preserve">INSERT INTO `hr_kpi_group` (`KPI_GROUP_ID`, `KPI_TYPE_ID`, `GROUP_TITLE`, `DESCRIPTION`, `NUMBER_INDEX`) VALUES ('20220400036', '20221005001', 'Memastikan efektivitas pengelolaan masalah hukum eksternal', '', '36'); </v>
      </c>
      <c r="H37" s="2"/>
      <c r="I37" s="2"/>
      <c r="J37" s="2"/>
      <c r="K37" s="2"/>
      <c r="L37" s="2"/>
      <c r="M37" s="2"/>
      <c r="N37" s="2"/>
      <c r="O37" s="2"/>
      <c r="P37" s="2"/>
      <c r="Q37" s="2"/>
      <c r="R37" s="2"/>
      <c r="S37" s="2"/>
      <c r="T37" s="2"/>
      <c r="U37" s="2"/>
      <c r="V37" s="2"/>
      <c r="W37" s="2"/>
      <c r="X37" s="2"/>
      <c r="Y37" s="2"/>
      <c r="Z37" s="2"/>
    </row>
    <row r="38" spans="1:26" ht="14.25" customHeight="1" x14ac:dyDescent="0.25">
      <c r="A38" s="1" t="s">
        <v>5</v>
      </c>
      <c r="B38" s="1">
        <f>VLOOKUP(A38,'KPI TYPE'!$A:$B,2,FALSE)</f>
        <v>20221005001</v>
      </c>
      <c r="C38" s="18" t="s">
        <v>82</v>
      </c>
      <c r="D38" s="2">
        <v>20220400037</v>
      </c>
      <c r="E38" s="8"/>
      <c r="F38" s="1" t="s">
        <v>83</v>
      </c>
      <c r="G38" s="2" t="str">
        <f t="shared" si="0"/>
        <v xml:space="preserve">INSERT INTO `hr_kpi_group` (`KPI_GROUP_ID`, `KPI_TYPE_ID`, `GROUP_TITLE`, `DESCRIPTION`, `NUMBER_INDEX`) VALUES ('20220400037', '20221005001', 'Memperkuat pengelolaan fungsi tata kelola Bank. ', '', '37'); </v>
      </c>
      <c r="H38" s="2"/>
      <c r="I38" s="2"/>
      <c r="J38" s="2"/>
      <c r="K38" s="2"/>
      <c r="L38" s="2"/>
      <c r="M38" s="2"/>
      <c r="N38" s="2"/>
      <c r="O38" s="2"/>
      <c r="P38" s="2"/>
      <c r="Q38" s="2"/>
      <c r="R38" s="2"/>
      <c r="S38" s="2"/>
      <c r="T38" s="2"/>
      <c r="U38" s="2"/>
      <c r="V38" s="2"/>
      <c r="W38" s="2"/>
      <c r="X38" s="2"/>
      <c r="Y38" s="2"/>
      <c r="Z38" s="2"/>
    </row>
    <row r="39" spans="1:26" ht="14.25" customHeight="1" x14ac:dyDescent="0.25">
      <c r="A39" s="1" t="s">
        <v>5</v>
      </c>
      <c r="B39" s="1">
        <f>VLOOKUP(A39,'KPI TYPE'!$A:$B,2,FALSE)</f>
        <v>20221005001</v>
      </c>
      <c r="C39" s="10" t="s">
        <v>4065</v>
      </c>
      <c r="D39" s="2">
        <v>20220400038</v>
      </c>
      <c r="E39" s="1"/>
      <c r="F39" s="1" t="s">
        <v>85</v>
      </c>
      <c r="G39" s="2" t="str">
        <f t="shared" si="0"/>
        <v xml:space="preserve">INSERT INTO `hr_kpi_group` (`KPI_GROUP_ID`, `KPI_TYPE_ID`, `GROUP_TITLE`, `DESCRIPTION`, `NUMBER_INDEX`) VALUES ('20220400038', '20221005001', 'Meningkatkan kualitas pengelolaan Governance, Risk Management dan Compliance (GRC)', '', '38'); </v>
      </c>
      <c r="H39" s="2"/>
      <c r="I39" s="2"/>
      <c r="J39" s="2"/>
      <c r="K39" s="2"/>
      <c r="L39" s="2"/>
      <c r="M39" s="2"/>
      <c r="N39" s="2"/>
      <c r="O39" s="2"/>
      <c r="P39" s="2"/>
      <c r="Q39" s="2"/>
      <c r="R39" s="2"/>
      <c r="S39" s="2"/>
      <c r="T39" s="2"/>
      <c r="U39" s="2"/>
      <c r="V39" s="2"/>
      <c r="W39" s="2"/>
      <c r="X39" s="2"/>
      <c r="Y39" s="2"/>
      <c r="Z39" s="2"/>
    </row>
    <row r="40" spans="1:26" ht="14.25" customHeight="1" x14ac:dyDescent="0.25">
      <c r="A40" s="1" t="s">
        <v>5</v>
      </c>
      <c r="B40" s="1">
        <f>VLOOKUP(A40,'KPI TYPE'!$A:$B,2,FALSE)</f>
        <v>20221005001</v>
      </c>
      <c r="C40" s="20" t="s">
        <v>86</v>
      </c>
      <c r="D40" s="2">
        <v>20220400039</v>
      </c>
      <c r="E40" s="8"/>
      <c r="F40" s="1" t="s">
        <v>87</v>
      </c>
      <c r="G40" s="2" t="str">
        <f t="shared" si="0"/>
        <v xml:space="preserve">INSERT INTO `hr_kpi_group` (`KPI_GROUP_ID`, `KPI_TYPE_ID`, `GROUP_TITLE`, `DESCRIPTION`, `NUMBER_INDEX`) VALUES ('20220400039', '20221005001', 'Memperkuat fungsi dan strategi manajemen risiko Bank', '', '39'); </v>
      </c>
      <c r="H40" s="2"/>
      <c r="I40" s="2"/>
      <c r="J40" s="2"/>
      <c r="K40" s="2"/>
      <c r="L40" s="2"/>
      <c r="M40" s="2"/>
      <c r="N40" s="2"/>
      <c r="O40" s="2"/>
      <c r="P40" s="2"/>
      <c r="Q40" s="2"/>
      <c r="R40" s="2"/>
      <c r="S40" s="2"/>
      <c r="T40" s="2"/>
      <c r="U40" s="2"/>
      <c r="V40" s="2"/>
      <c r="W40" s="2"/>
      <c r="X40" s="2"/>
      <c r="Y40" s="2"/>
      <c r="Z40" s="2"/>
    </row>
    <row r="41" spans="1:26" ht="14.25" customHeight="1" x14ac:dyDescent="0.25">
      <c r="A41" s="1" t="s">
        <v>5</v>
      </c>
      <c r="B41" s="1">
        <f>VLOOKUP(A41,'KPI TYPE'!$A:$B,2,FALSE)</f>
        <v>20221005001</v>
      </c>
      <c r="C41" s="9" t="s">
        <v>88</v>
      </c>
      <c r="D41" s="2">
        <v>20220400040</v>
      </c>
      <c r="E41" s="8"/>
      <c r="F41" s="1" t="s">
        <v>89</v>
      </c>
      <c r="G41" s="2" t="str">
        <f t="shared" si="0"/>
        <v xml:space="preserve">INSERT INTO `hr_kpi_group` (`KPI_GROUP_ID`, `KPI_TYPE_ID`, `GROUP_TITLE`, `DESCRIPTION`, `NUMBER_INDEX`) VALUES ('20220400040', '20221005001', 'Memastikan penyaluran kredit yang berkualitas', '', '40'); </v>
      </c>
      <c r="H41" s="2"/>
      <c r="I41" s="2"/>
      <c r="J41" s="2"/>
      <c r="K41" s="2"/>
      <c r="L41" s="2"/>
      <c r="M41" s="2"/>
      <c r="N41" s="2"/>
      <c r="O41" s="2"/>
      <c r="P41" s="2"/>
      <c r="Q41" s="2"/>
      <c r="R41" s="2"/>
      <c r="S41" s="2"/>
      <c r="T41" s="2"/>
      <c r="U41" s="2"/>
      <c r="V41" s="2"/>
      <c r="W41" s="2"/>
      <c r="X41" s="2"/>
      <c r="Y41" s="2"/>
      <c r="Z41" s="2"/>
    </row>
    <row r="42" spans="1:26" ht="14.25" customHeight="1" x14ac:dyDescent="0.25">
      <c r="A42" s="1" t="s">
        <v>5</v>
      </c>
      <c r="B42" s="1">
        <f>VLOOKUP(A42,'KPI TYPE'!$A:$B,2,FALSE)</f>
        <v>20221005001</v>
      </c>
      <c r="C42" s="21" t="s">
        <v>90</v>
      </c>
      <c r="D42" s="2">
        <v>20220400041</v>
      </c>
      <c r="E42" s="8"/>
      <c r="F42" s="1" t="s">
        <v>91</v>
      </c>
      <c r="G42" s="2" t="str">
        <f t="shared" si="0"/>
        <v xml:space="preserve">INSERT INTO `hr_kpi_group` (`KPI_GROUP_ID`, `KPI_TYPE_ID`, `GROUP_TITLE`, `DESCRIPTION`, `NUMBER_INDEX`) VALUES ('20220400041', '20221005001', 'Memastikan implementasi pengelolaan manajemen risiko sesuai  ketentuan', '', '41'); </v>
      </c>
      <c r="H42" s="2"/>
      <c r="I42" s="2"/>
      <c r="J42" s="2"/>
      <c r="K42" s="2"/>
      <c r="L42" s="2"/>
      <c r="M42" s="2"/>
      <c r="N42" s="2"/>
      <c r="O42" s="2"/>
      <c r="P42" s="2"/>
      <c r="Q42" s="2"/>
      <c r="R42" s="2"/>
      <c r="S42" s="2"/>
      <c r="T42" s="2"/>
      <c r="U42" s="2"/>
      <c r="V42" s="2"/>
      <c r="W42" s="2"/>
      <c r="X42" s="2"/>
      <c r="Y42" s="2"/>
      <c r="Z42" s="2"/>
    </row>
    <row r="43" spans="1:26" ht="14.25" customHeight="1" x14ac:dyDescent="0.25">
      <c r="A43" s="1" t="s">
        <v>5</v>
      </c>
      <c r="B43" s="1">
        <f>VLOOKUP(A43,'KPI TYPE'!$A:$B,2,FALSE)</f>
        <v>20221005001</v>
      </c>
      <c r="C43" s="11" t="s">
        <v>92</v>
      </c>
      <c r="D43" s="2">
        <v>20220400042</v>
      </c>
      <c r="E43" s="1"/>
      <c r="F43" s="1" t="s">
        <v>93</v>
      </c>
      <c r="G43" s="2" t="str">
        <f t="shared" si="0"/>
        <v xml:space="preserve">INSERT INTO `hr_kpi_group` (`KPI_GROUP_ID`, `KPI_TYPE_ID`, `GROUP_TITLE`, `DESCRIPTION`, `NUMBER_INDEX`) VALUES ('20220400042', '20221005001', 'Mengoptimalkan mitigasi pencegahan dan pengendalian Covid-19 ', '', '42'); </v>
      </c>
      <c r="H43" s="2"/>
      <c r="I43" s="2"/>
      <c r="J43" s="2"/>
      <c r="K43" s="2"/>
      <c r="L43" s="2"/>
      <c r="M43" s="2"/>
      <c r="N43" s="2"/>
      <c r="O43" s="2"/>
      <c r="P43" s="2"/>
      <c r="Q43" s="2"/>
      <c r="R43" s="2"/>
      <c r="S43" s="2"/>
      <c r="T43" s="2"/>
      <c r="U43" s="2"/>
      <c r="V43" s="2"/>
      <c r="W43" s="2"/>
      <c r="X43" s="2"/>
      <c r="Y43" s="2"/>
      <c r="Z43" s="2"/>
    </row>
    <row r="44" spans="1:26" ht="14.25" customHeight="1" x14ac:dyDescent="0.25">
      <c r="A44" s="1" t="s">
        <v>5</v>
      </c>
      <c r="B44" s="1">
        <f>VLOOKUP(A44,'KPI TYPE'!$A:$B,2,FALSE)</f>
        <v>20221005001</v>
      </c>
      <c r="C44" s="22" t="s">
        <v>94</v>
      </c>
      <c r="D44" s="2">
        <v>20220400043</v>
      </c>
      <c r="E44" s="8"/>
      <c r="F44" s="1" t="s">
        <v>95</v>
      </c>
      <c r="G44" s="2" t="str">
        <f t="shared" si="0"/>
        <v xml:space="preserve">INSERT INTO `hr_kpi_group` (`KPI_GROUP_ID`, `KPI_TYPE_ID`, `GROUP_TITLE`, `DESCRIPTION`, `NUMBER_INDEX`) VALUES ('20220400043', '20221005001', 'Terjaganya resiliensi bank yang tinggi', '', '43'); </v>
      </c>
      <c r="H44" s="2"/>
      <c r="I44" s="2"/>
      <c r="J44" s="2"/>
      <c r="K44" s="2"/>
      <c r="L44" s="2"/>
      <c r="M44" s="2"/>
      <c r="N44" s="2"/>
      <c r="O44" s="2"/>
      <c r="P44" s="2"/>
      <c r="Q44" s="2"/>
      <c r="R44" s="2"/>
      <c r="S44" s="2"/>
      <c r="T44" s="2"/>
      <c r="U44" s="2"/>
      <c r="V44" s="2"/>
      <c r="W44" s="2"/>
      <c r="X44" s="2"/>
      <c r="Y44" s="2"/>
      <c r="Z44" s="2"/>
    </row>
    <row r="45" spans="1:26" ht="14.25" customHeight="1" x14ac:dyDescent="0.25">
      <c r="A45" s="1" t="s">
        <v>5</v>
      </c>
      <c r="B45" s="1">
        <f>VLOOKUP(A45,'KPI TYPE'!$A:$B,2,FALSE)</f>
        <v>20221005001</v>
      </c>
      <c r="C45" s="22" t="s">
        <v>96</v>
      </c>
      <c r="D45" s="2">
        <v>20220400044</v>
      </c>
      <c r="E45" s="1"/>
      <c r="F45" s="1" t="s">
        <v>97</v>
      </c>
      <c r="G45" s="2" t="str">
        <f t="shared" si="0"/>
        <v xml:space="preserve">INSERT INTO `hr_kpi_group` (`KPI_GROUP_ID`, `KPI_TYPE_ID`, `GROUP_TITLE`, `DESCRIPTION`, `NUMBER_INDEX`) VALUES ('20220400044', '20221005001', 'Meningkatkan kualitas pengelolaan Governance, Risk Management dan Compliance (GRC)', '', '44'); </v>
      </c>
      <c r="H45" s="2"/>
      <c r="I45" s="2"/>
      <c r="J45" s="2"/>
      <c r="K45" s="2"/>
      <c r="L45" s="2"/>
      <c r="M45" s="2"/>
      <c r="N45" s="2"/>
      <c r="O45" s="2"/>
      <c r="P45" s="2"/>
      <c r="Q45" s="2"/>
      <c r="R45" s="2"/>
      <c r="S45" s="2"/>
      <c r="T45" s="2"/>
      <c r="U45" s="2"/>
      <c r="V45" s="2"/>
      <c r="W45" s="2"/>
      <c r="X45" s="2"/>
      <c r="Y45" s="2"/>
      <c r="Z45" s="2"/>
    </row>
    <row r="46" spans="1:26" ht="14.25" customHeight="1" x14ac:dyDescent="0.25">
      <c r="A46" s="1" t="s">
        <v>5</v>
      </c>
      <c r="B46" s="1">
        <f>VLOOKUP(A46,'KPI TYPE'!$A:$B,2,FALSE)</f>
        <v>20221005001</v>
      </c>
      <c r="C46" s="23" t="s">
        <v>98</v>
      </c>
      <c r="D46" s="2">
        <v>20220400045</v>
      </c>
      <c r="E46" s="8"/>
      <c r="F46" s="1" t="s">
        <v>99</v>
      </c>
      <c r="G46" s="2" t="str">
        <f t="shared" si="0"/>
        <v xml:space="preserve">INSERT INTO `hr_kpi_group` (`KPI_GROUP_ID`, `KPI_TYPE_ID`, `GROUP_TITLE`, `DESCRIPTION`, `NUMBER_INDEX`) VALUES ('20220400045', '20221005001', 'Memastikan likuiditas yang optimal untuk membiayai operasional Bank', '', '45'); </v>
      </c>
      <c r="H46" s="2"/>
      <c r="I46" s="2"/>
      <c r="J46" s="2"/>
      <c r="K46" s="2"/>
      <c r="L46" s="2"/>
      <c r="M46" s="2"/>
      <c r="N46" s="2"/>
      <c r="O46" s="2"/>
      <c r="P46" s="2"/>
      <c r="Q46" s="2"/>
      <c r="R46" s="2"/>
      <c r="S46" s="2"/>
      <c r="T46" s="2"/>
      <c r="U46" s="2"/>
      <c r="V46" s="2"/>
      <c r="W46" s="2"/>
      <c r="X46" s="2"/>
      <c r="Y46" s="2"/>
      <c r="Z46" s="2"/>
    </row>
    <row r="47" spans="1:26" ht="14.25" customHeight="1" x14ac:dyDescent="0.25">
      <c r="A47" s="1" t="s">
        <v>5</v>
      </c>
      <c r="B47" s="1">
        <f>VLOOKUP(A47,'KPI TYPE'!$A:$B,2,FALSE)</f>
        <v>20221005001</v>
      </c>
      <c r="C47" s="24" t="s">
        <v>100</v>
      </c>
      <c r="D47" s="2">
        <v>20220400046</v>
      </c>
      <c r="E47" s="1"/>
      <c r="F47" s="1" t="s">
        <v>101</v>
      </c>
      <c r="G47" s="2" t="str">
        <f t="shared" si="0"/>
        <v xml:space="preserve">INSERT INTO `hr_kpi_group` (`KPI_GROUP_ID`, `KPI_TYPE_ID`, `GROUP_TITLE`, `DESCRIPTION`, `NUMBER_INDEX`) VALUES ('20220400046', '20221005001', 'Mengoptimalkan pengelolaan kelebihan likuiditas untuk bisnis treasury', '', '46'); </v>
      </c>
      <c r="H47" s="2"/>
      <c r="I47" s="2"/>
      <c r="J47" s="2"/>
      <c r="K47" s="2"/>
      <c r="L47" s="2"/>
      <c r="M47" s="2"/>
      <c r="N47" s="2"/>
      <c r="O47" s="2"/>
      <c r="P47" s="2"/>
      <c r="Q47" s="2"/>
      <c r="R47" s="2"/>
      <c r="S47" s="2"/>
      <c r="T47" s="2"/>
      <c r="U47" s="2"/>
      <c r="V47" s="2"/>
      <c r="W47" s="2"/>
      <c r="X47" s="2"/>
      <c r="Y47" s="2"/>
      <c r="Z47" s="2"/>
    </row>
    <row r="48" spans="1:26" ht="14.25" customHeight="1" x14ac:dyDescent="0.25">
      <c r="A48" s="1" t="s">
        <v>5</v>
      </c>
      <c r="B48" s="1">
        <f>VLOOKUP(A48,'KPI TYPE'!$A:$B,2,FALSE)</f>
        <v>20221005001</v>
      </c>
      <c r="C48" s="25" t="s">
        <v>102</v>
      </c>
      <c r="D48" s="2">
        <v>20220400047</v>
      </c>
      <c r="E48" s="8"/>
      <c r="F48" s="1" t="s">
        <v>103</v>
      </c>
      <c r="G48" s="2" t="str">
        <f t="shared" si="0"/>
        <v xml:space="preserve">INSERT INTO `hr_kpi_group` (`KPI_GROUP_ID`, `KPI_TYPE_ID`, `GROUP_TITLE`, `DESCRIPTION`, `NUMBER_INDEX`) VALUES ('20220400047', '20221005001', 'Mengoptimalkan pengelolaan portofolio aset dan liability bank', '', '47'); </v>
      </c>
      <c r="H48" s="2"/>
      <c r="I48" s="2"/>
      <c r="J48" s="2"/>
      <c r="K48" s="2"/>
      <c r="L48" s="2"/>
      <c r="M48" s="2"/>
      <c r="N48" s="2"/>
      <c r="O48" s="2"/>
      <c r="P48" s="2"/>
      <c r="Q48" s="2"/>
      <c r="R48" s="2"/>
      <c r="S48" s="2"/>
      <c r="T48" s="2"/>
      <c r="U48" s="2"/>
      <c r="V48" s="2"/>
      <c r="W48" s="2"/>
      <c r="X48" s="2"/>
      <c r="Y48" s="2"/>
      <c r="Z48" s="2"/>
    </row>
    <row r="49" spans="1:26" ht="14.25" customHeight="1" x14ac:dyDescent="0.25">
      <c r="A49" s="1" t="s">
        <v>5</v>
      </c>
      <c r="B49" s="1">
        <f>VLOOKUP(A49,'KPI TYPE'!$A:$B,2,FALSE)</f>
        <v>20221005001</v>
      </c>
      <c r="C49" s="26" t="s">
        <v>104</v>
      </c>
      <c r="D49" s="2">
        <v>20220400048</v>
      </c>
      <c r="E49" s="1"/>
      <c r="F49" s="1" t="s">
        <v>105</v>
      </c>
      <c r="G49" s="2" t="str">
        <f t="shared" si="0"/>
        <v xml:space="preserve">INSERT INTO `hr_kpi_group` (`KPI_GROUP_ID`, `KPI_TYPE_ID`, `GROUP_TITLE`, `DESCRIPTION`, `NUMBER_INDEX`) VALUES ('20220400048', '20221005001', 'Mengoptimalkan pengelolaan hubungan institusi dengan counterparty baik bank maupun non bank', '', '48'); </v>
      </c>
      <c r="H49" s="2"/>
      <c r="I49" s="2"/>
      <c r="J49" s="2"/>
      <c r="K49" s="2"/>
      <c r="L49" s="2"/>
      <c r="M49" s="2"/>
      <c r="N49" s="2"/>
      <c r="O49" s="2"/>
      <c r="P49" s="2"/>
      <c r="Q49" s="2"/>
      <c r="R49" s="2"/>
      <c r="S49" s="2"/>
      <c r="T49" s="2"/>
      <c r="U49" s="2"/>
      <c r="V49" s="2"/>
      <c r="W49" s="2"/>
      <c r="X49" s="2"/>
      <c r="Y49" s="2"/>
      <c r="Z49" s="2"/>
    </row>
    <row r="50" spans="1:26" ht="14.25" customHeight="1" x14ac:dyDescent="0.25">
      <c r="A50" s="1" t="s">
        <v>5</v>
      </c>
      <c r="B50" s="1">
        <f>VLOOKUP(A50,'KPI TYPE'!$A:$B,2,FALSE)</f>
        <v>20221005001</v>
      </c>
      <c r="C50" s="24" t="s">
        <v>106</v>
      </c>
      <c r="D50" s="2">
        <v>20220400049</v>
      </c>
      <c r="E50" s="8"/>
      <c r="F50" s="1" t="s">
        <v>107</v>
      </c>
      <c r="G50" s="2" t="str">
        <f t="shared" si="0"/>
        <v xml:space="preserve">INSERT INTO `hr_kpi_group` (`KPI_GROUP_ID`, `KPI_TYPE_ID`, `GROUP_TITLE`, `DESCRIPTION`, `NUMBER_INDEX`) VALUES ('20220400049', '20221005001', 'Memastikan penyampaian laporan kepada pihak internal dan eksternal', '', '49'); </v>
      </c>
      <c r="H50" s="2"/>
      <c r="I50" s="2"/>
      <c r="J50" s="2"/>
      <c r="K50" s="2"/>
      <c r="L50" s="2"/>
      <c r="M50" s="2"/>
      <c r="N50" s="2"/>
      <c r="O50" s="2"/>
      <c r="P50" s="2"/>
      <c r="Q50" s="2"/>
      <c r="R50" s="2"/>
      <c r="S50" s="2"/>
      <c r="T50" s="2"/>
      <c r="U50" s="2"/>
      <c r="V50" s="2"/>
      <c r="W50" s="2"/>
      <c r="X50" s="2"/>
      <c r="Y50" s="2"/>
      <c r="Z50" s="2"/>
    </row>
    <row r="51" spans="1:26" ht="14.25" customHeight="1" x14ac:dyDescent="0.25">
      <c r="A51" s="1" t="s">
        <v>5</v>
      </c>
      <c r="B51" s="1">
        <f>VLOOKUP(A51,'KPI TYPE'!$A:$B,2,FALSE)</f>
        <v>20221005001</v>
      </c>
      <c r="C51" s="11" t="s">
        <v>108</v>
      </c>
      <c r="D51" s="2">
        <v>20220400050</v>
      </c>
      <c r="E51" s="1"/>
      <c r="F51" s="1" t="s">
        <v>109</v>
      </c>
      <c r="G51" s="2" t="str">
        <f t="shared" si="0"/>
        <v xml:space="preserve">INSERT INTO `hr_kpi_group` (`KPI_GROUP_ID`, `KPI_TYPE_ID`, `GROUP_TITLE`, `DESCRIPTION`, `NUMBER_INDEX`) VALUES ('20220400050', '20221005001', 'Mengoptimalkan rencana korporasi : penerbitan surat berharga', '', '50'); </v>
      </c>
      <c r="H51" s="2"/>
      <c r="I51" s="2"/>
      <c r="J51" s="2"/>
      <c r="K51" s="2"/>
      <c r="L51" s="2"/>
      <c r="M51" s="2"/>
      <c r="N51" s="2"/>
      <c r="O51" s="2"/>
      <c r="P51" s="2"/>
      <c r="Q51" s="2"/>
      <c r="R51" s="2"/>
      <c r="S51" s="2"/>
      <c r="T51" s="2"/>
      <c r="U51" s="2"/>
      <c r="V51" s="2"/>
      <c r="W51" s="2"/>
      <c r="X51" s="2"/>
      <c r="Y51" s="2"/>
      <c r="Z51" s="2"/>
    </row>
    <row r="52" spans="1:26" ht="14.25" customHeight="1" x14ac:dyDescent="0.25">
      <c r="A52" s="1" t="s">
        <v>5</v>
      </c>
      <c r="B52" s="1">
        <f>VLOOKUP(A52,'KPI TYPE'!$A:$B,2,FALSE)</f>
        <v>20221005001</v>
      </c>
      <c r="C52" s="22" t="s">
        <v>110</v>
      </c>
      <c r="D52" s="2">
        <v>20220400051</v>
      </c>
      <c r="E52" s="8"/>
      <c r="F52" s="1" t="s">
        <v>111</v>
      </c>
      <c r="G52" s="2" t="str">
        <f t="shared" si="0"/>
        <v xml:space="preserve">INSERT INTO `hr_kpi_group` (`KPI_GROUP_ID`, `KPI_TYPE_ID`, `GROUP_TITLE`, `DESCRIPTION`, `NUMBER_INDEX`) VALUES ('20220400051', '20221005001', 'Meningkatkan aktivitas bisnis treasury', '', '51'); </v>
      </c>
      <c r="H52" s="2"/>
      <c r="I52" s="2"/>
      <c r="J52" s="2"/>
      <c r="K52" s="2"/>
      <c r="L52" s="2"/>
      <c r="M52" s="2"/>
      <c r="N52" s="2"/>
      <c r="O52" s="2"/>
      <c r="P52" s="2"/>
      <c r="Q52" s="2"/>
      <c r="R52" s="2"/>
      <c r="S52" s="2"/>
      <c r="T52" s="2"/>
      <c r="U52" s="2"/>
      <c r="V52" s="2"/>
      <c r="W52" s="2"/>
      <c r="X52" s="2"/>
      <c r="Y52" s="2"/>
      <c r="Z52" s="2"/>
    </row>
    <row r="53" spans="1:26" ht="14.25" customHeight="1" x14ac:dyDescent="0.25">
      <c r="A53" s="1" t="s">
        <v>5</v>
      </c>
      <c r="B53" s="1">
        <f>VLOOKUP(A53,'KPI TYPE'!$A:$B,2,FALSE)</f>
        <v>20221005001</v>
      </c>
      <c r="C53" s="25" t="s">
        <v>112</v>
      </c>
      <c r="D53" s="2">
        <v>20220400052</v>
      </c>
      <c r="E53" s="1"/>
      <c r="F53" s="1" t="s">
        <v>113</v>
      </c>
      <c r="G53" s="2" t="str">
        <f t="shared" si="0"/>
        <v xml:space="preserve">INSERT INTO `hr_kpi_group` (`KPI_GROUP_ID`, `KPI_TYPE_ID`, `GROUP_TITLE`, `DESCRIPTION`, `NUMBER_INDEX`) VALUES ('20220400052', '20221005001', 'Memastikan penyampaian laporan kepada pihak internal dan eksternal secara tepat waktu', '', '52'); </v>
      </c>
      <c r="H53" s="2"/>
      <c r="I53" s="2"/>
      <c r="J53" s="2"/>
      <c r="K53" s="2"/>
      <c r="L53" s="2"/>
      <c r="M53" s="2"/>
      <c r="N53" s="2"/>
      <c r="O53" s="2"/>
      <c r="P53" s="2"/>
      <c r="Q53" s="2"/>
      <c r="R53" s="2"/>
      <c r="S53" s="2"/>
      <c r="T53" s="2"/>
      <c r="U53" s="2"/>
      <c r="V53" s="2"/>
      <c r="W53" s="2"/>
      <c r="X53" s="2"/>
      <c r="Y53" s="2"/>
      <c r="Z53" s="2"/>
    </row>
    <row r="54" spans="1:26" ht="14.25" customHeight="1" x14ac:dyDescent="0.25">
      <c r="A54" s="1" t="s">
        <v>5</v>
      </c>
      <c r="B54" s="1">
        <f>VLOOKUP(A54,'KPI TYPE'!$A:$B,2,FALSE)</f>
        <v>20221005001</v>
      </c>
      <c r="C54" s="12" t="s">
        <v>114</v>
      </c>
      <c r="D54" s="2">
        <v>20220400053</v>
      </c>
      <c r="E54" s="8"/>
      <c r="F54" s="1" t="s">
        <v>115</v>
      </c>
      <c r="G54" s="2" t="str">
        <f t="shared" si="0"/>
        <v xml:space="preserve">INSERT INTO `hr_kpi_group` (`KPI_GROUP_ID`, `KPI_TYPE_ID`, `GROUP_TITLE`, `DESCRIPTION`, `NUMBER_INDEX`) VALUES ('20220400053', '20221005001', 'Mengoptimalkan pengembangan Bisnis Treasury', '', '53'); </v>
      </c>
      <c r="H54" s="2"/>
      <c r="I54" s="2"/>
      <c r="J54" s="2"/>
      <c r="K54" s="2"/>
      <c r="L54" s="2"/>
      <c r="M54" s="2"/>
      <c r="N54" s="2"/>
      <c r="O54" s="2"/>
      <c r="P54" s="2"/>
      <c r="Q54" s="2"/>
      <c r="R54" s="2"/>
      <c r="S54" s="2"/>
      <c r="T54" s="2"/>
      <c r="U54" s="2"/>
      <c r="V54" s="2"/>
      <c r="W54" s="2"/>
      <c r="X54" s="2"/>
      <c r="Y54" s="2"/>
      <c r="Z54" s="2"/>
    </row>
    <row r="55" spans="1:26" ht="14.25" customHeight="1" x14ac:dyDescent="0.25">
      <c r="A55" s="1" t="s">
        <v>5</v>
      </c>
      <c r="B55" s="1">
        <f>VLOOKUP(A55,'KPI TYPE'!$A:$B,2,FALSE)</f>
        <v>20221005001</v>
      </c>
      <c r="C55" s="25" t="s">
        <v>116</v>
      </c>
      <c r="D55" s="2">
        <v>20220400054</v>
      </c>
      <c r="E55" s="1"/>
      <c r="F55" s="1" t="s">
        <v>117</v>
      </c>
      <c r="G55" s="2" t="str">
        <f t="shared" si="0"/>
        <v xml:space="preserve">INSERT INTO `hr_kpi_group` (`KPI_GROUP_ID`, `KPI_TYPE_ID`, `GROUP_TITLE`, `DESCRIPTION`, `NUMBER_INDEX`) VALUES ('20220400054', '20221005001', 'Memastikan penyampaian laporan pengelolaan likuiditas kepada pihak internal dan eksternal secara tepat waktu', '', '54'); </v>
      </c>
      <c r="H55" s="2"/>
      <c r="I55" s="2"/>
      <c r="J55" s="2"/>
      <c r="K55" s="2"/>
      <c r="L55" s="2"/>
      <c r="M55" s="2"/>
      <c r="N55" s="2"/>
      <c r="O55" s="2"/>
      <c r="P55" s="2"/>
      <c r="Q55" s="2"/>
      <c r="R55" s="2"/>
      <c r="S55" s="2"/>
      <c r="T55" s="2"/>
      <c r="U55" s="2"/>
      <c r="V55" s="2"/>
      <c r="W55" s="2"/>
      <c r="X55" s="2"/>
      <c r="Y55" s="2"/>
      <c r="Z55" s="2"/>
    </row>
    <row r="56" spans="1:26" ht="14.25" customHeight="1" x14ac:dyDescent="0.25">
      <c r="A56" s="1" t="s">
        <v>5</v>
      </c>
      <c r="B56" s="1">
        <f>VLOOKUP(A56,'KPI TYPE'!$A:$B,2,FALSE)</f>
        <v>20221005001</v>
      </c>
      <c r="C56" s="11" t="s">
        <v>118</v>
      </c>
      <c r="D56" s="2">
        <v>20220400055</v>
      </c>
      <c r="E56" s="8"/>
      <c r="F56" s="1" t="s">
        <v>119</v>
      </c>
      <c r="G56" s="2" t="str">
        <f t="shared" si="0"/>
        <v xml:space="preserve">INSERT INTO `hr_kpi_group` (`KPI_GROUP_ID`, `KPI_TYPE_ID`, `GROUP_TITLE`, `DESCRIPTION`, `NUMBER_INDEX`) VALUES ('20220400055', '20221005001', 'Mengoptimalkan pengembangan Bisnis Treasury (usulan #1)', '', '55'); </v>
      </c>
      <c r="H56" s="2"/>
      <c r="I56" s="2"/>
      <c r="J56" s="2"/>
      <c r="K56" s="2"/>
      <c r="L56" s="2"/>
      <c r="M56" s="2"/>
      <c r="N56" s="2"/>
      <c r="O56" s="2"/>
      <c r="P56" s="2"/>
      <c r="Q56" s="2"/>
      <c r="R56" s="2"/>
      <c r="S56" s="2"/>
      <c r="T56" s="2"/>
      <c r="U56" s="2"/>
      <c r="V56" s="2"/>
      <c r="W56" s="2"/>
      <c r="X56" s="2"/>
      <c r="Y56" s="2"/>
      <c r="Z56" s="2"/>
    </row>
    <row r="57" spans="1:26" ht="14.25" customHeight="1" x14ac:dyDescent="0.25">
      <c r="A57" s="1" t="s">
        <v>5</v>
      </c>
      <c r="B57" s="1">
        <f>VLOOKUP(A57,'KPI TYPE'!$A:$B,2,FALSE)</f>
        <v>20221005001</v>
      </c>
      <c r="C57" s="23" t="s">
        <v>120</v>
      </c>
      <c r="D57" s="2">
        <v>20220400056</v>
      </c>
      <c r="E57" s="1"/>
      <c r="F57" s="1" t="s">
        <v>121</v>
      </c>
      <c r="G57" s="2" t="str">
        <f t="shared" si="0"/>
        <v xml:space="preserve">INSERT INTO `hr_kpi_group` (`KPI_GROUP_ID`, `KPI_TYPE_ID`, `GROUP_TITLE`, `DESCRIPTION`, `NUMBER_INDEX`) VALUES ('20220400056', '20221005001', 'Mengoptimalkan pengelolaan fungsi APEX Bank', '', '56'); </v>
      </c>
      <c r="H57" s="2"/>
      <c r="I57" s="2"/>
      <c r="J57" s="2"/>
      <c r="K57" s="2"/>
      <c r="L57" s="2"/>
      <c r="M57" s="2"/>
      <c r="N57" s="2"/>
      <c r="O57" s="2"/>
      <c r="P57" s="2"/>
      <c r="Q57" s="2"/>
      <c r="R57" s="2"/>
      <c r="S57" s="2"/>
      <c r="T57" s="2"/>
      <c r="U57" s="2"/>
      <c r="V57" s="2"/>
      <c r="W57" s="2"/>
      <c r="X57" s="2"/>
      <c r="Y57" s="2"/>
      <c r="Z57" s="2"/>
    </row>
    <row r="58" spans="1:26" ht="14.25" customHeight="1" x14ac:dyDescent="0.25">
      <c r="A58" s="1" t="s">
        <v>5</v>
      </c>
      <c r="B58" s="1">
        <f>VLOOKUP(A58,'KPI TYPE'!$A:$B,2,FALSE)</f>
        <v>20221005001</v>
      </c>
      <c r="C58" s="12" t="s">
        <v>122</v>
      </c>
      <c r="D58" s="2">
        <v>20220400057</v>
      </c>
      <c r="E58" s="8"/>
      <c r="F58" s="1" t="s">
        <v>123</v>
      </c>
      <c r="G58" s="2" t="str">
        <f t="shared" si="0"/>
        <v xml:space="preserve">INSERT INTO `hr_kpi_group` (`KPI_GROUP_ID`, `KPI_TYPE_ID`, `GROUP_TITLE`, `DESCRIPTION`, `NUMBER_INDEX`) VALUES ('20220400057', '20221005001', 'Mengoptimalkan prosedur pengelolaan likuiditas ', '', '57'); </v>
      </c>
      <c r="H58" s="2"/>
      <c r="I58" s="2"/>
      <c r="J58" s="2"/>
      <c r="K58" s="2"/>
      <c r="L58" s="2"/>
      <c r="M58" s="2"/>
      <c r="N58" s="2"/>
      <c r="O58" s="2"/>
      <c r="P58" s="2"/>
      <c r="Q58" s="2"/>
      <c r="R58" s="2"/>
      <c r="S58" s="2"/>
      <c r="T58" s="2"/>
      <c r="U58" s="2"/>
      <c r="V58" s="2"/>
      <c r="W58" s="2"/>
      <c r="X58" s="2"/>
      <c r="Y58" s="2"/>
      <c r="Z58" s="2"/>
    </row>
    <row r="59" spans="1:26" ht="14.25" customHeight="1" x14ac:dyDescent="0.25">
      <c r="A59" s="1" t="s">
        <v>5</v>
      </c>
      <c r="B59" s="1">
        <f>VLOOKUP(A59,'KPI TYPE'!$A:$B,2,FALSE)</f>
        <v>20221005001</v>
      </c>
      <c r="C59" s="25" t="s">
        <v>124</v>
      </c>
      <c r="D59" s="2">
        <v>20220400058</v>
      </c>
      <c r="E59" s="1"/>
      <c r="F59" s="1" t="s">
        <v>125</v>
      </c>
      <c r="G59" s="2" t="str">
        <f t="shared" si="0"/>
        <v xml:space="preserve">INSERT INTO `hr_kpi_group` (`KPI_GROUP_ID`, `KPI_TYPE_ID`, `GROUP_TITLE`, `DESCRIPTION`, `NUMBER_INDEX`) VALUES ('20220400058', '20221005001', 'Mengoptimalkan pengelolaan saldo ABA dan Nostro ', '', '58'); </v>
      </c>
      <c r="H59" s="2"/>
      <c r="I59" s="2"/>
      <c r="J59" s="2"/>
      <c r="K59" s="2"/>
      <c r="L59" s="2"/>
      <c r="M59" s="2"/>
      <c r="N59" s="2"/>
      <c r="O59" s="2"/>
      <c r="P59" s="2"/>
      <c r="Q59" s="2"/>
      <c r="R59" s="2"/>
      <c r="S59" s="2"/>
      <c r="T59" s="2"/>
      <c r="U59" s="2"/>
      <c r="V59" s="2"/>
      <c r="W59" s="2"/>
      <c r="X59" s="2"/>
      <c r="Y59" s="2"/>
      <c r="Z59" s="2"/>
    </row>
    <row r="60" spans="1:26" ht="14.25" customHeight="1" x14ac:dyDescent="0.25">
      <c r="A60" s="1" t="s">
        <v>5</v>
      </c>
      <c r="B60" s="1">
        <f>VLOOKUP(A60,'KPI TYPE'!$A:$B,2,FALSE)</f>
        <v>20221005001</v>
      </c>
      <c r="C60" s="27" t="s">
        <v>126</v>
      </c>
      <c r="D60" s="2">
        <v>20220400059</v>
      </c>
      <c r="E60" s="8"/>
      <c r="F60" s="1" t="s">
        <v>127</v>
      </c>
      <c r="G60" s="2" t="str">
        <f t="shared" si="0"/>
        <v xml:space="preserve">INSERT INTO `hr_kpi_group` (`KPI_GROUP_ID`, `KPI_TYPE_ID`, `GROUP_TITLE`, `DESCRIPTION`, `NUMBER_INDEX`) VALUES ('20220400059', '20221005001', 'Meningkatkan kualitas layanan ', '', '59'); </v>
      </c>
      <c r="H60" s="2"/>
      <c r="I60" s="2"/>
      <c r="J60" s="2"/>
      <c r="K60" s="2"/>
      <c r="L60" s="2"/>
      <c r="M60" s="2"/>
      <c r="N60" s="2"/>
      <c r="O60" s="2"/>
      <c r="P60" s="2"/>
      <c r="Q60" s="2"/>
      <c r="R60" s="2"/>
      <c r="S60" s="2"/>
      <c r="T60" s="2"/>
      <c r="U60" s="2"/>
      <c r="V60" s="2"/>
      <c r="W60" s="2"/>
      <c r="X60" s="2"/>
      <c r="Y60" s="2"/>
      <c r="Z60" s="2"/>
    </row>
    <row r="61" spans="1:26" ht="14.25" customHeight="1" x14ac:dyDescent="0.25">
      <c r="A61" s="1" t="s">
        <v>5</v>
      </c>
      <c r="B61" s="1">
        <f>VLOOKUP(A61,'KPI TYPE'!$A:$B,2,FALSE)</f>
        <v>20221005001</v>
      </c>
      <c r="C61" s="26" t="s">
        <v>128</v>
      </c>
      <c r="D61" s="2">
        <v>20220400060</v>
      </c>
      <c r="E61" s="1"/>
      <c r="F61" s="1" t="s">
        <v>129</v>
      </c>
      <c r="G61" s="2" t="str">
        <f t="shared" si="0"/>
        <v xml:space="preserve">INSERT INTO `hr_kpi_group` (`KPI_GROUP_ID`, `KPI_TYPE_ID`, `GROUP_TITLE`, `DESCRIPTION`, `NUMBER_INDEX`) VALUES ('20220400060', '20221005001', 'Memastikan sistem SWIFT berjalan lancar, aman dan efisien', '', '60'); </v>
      </c>
      <c r="H61" s="2"/>
      <c r="I61" s="2"/>
      <c r="J61" s="2"/>
      <c r="K61" s="2"/>
      <c r="L61" s="2"/>
      <c r="M61" s="2"/>
      <c r="N61" s="2"/>
      <c r="O61" s="2"/>
      <c r="P61" s="2"/>
      <c r="Q61" s="2"/>
      <c r="R61" s="2"/>
      <c r="S61" s="2"/>
      <c r="T61" s="2"/>
      <c r="U61" s="2"/>
      <c r="V61" s="2"/>
      <c r="W61" s="2"/>
      <c r="X61" s="2"/>
      <c r="Y61" s="2"/>
      <c r="Z61" s="2"/>
    </row>
    <row r="62" spans="1:26" ht="14.25" customHeight="1" x14ac:dyDescent="0.25">
      <c r="A62" s="1" t="s">
        <v>5</v>
      </c>
      <c r="B62" s="1">
        <f>VLOOKUP(A62,'KPI TYPE'!$A:$B,2,FALSE)</f>
        <v>20221005001</v>
      </c>
      <c r="C62" s="11" t="s">
        <v>130</v>
      </c>
      <c r="D62" s="2">
        <v>20220400061</v>
      </c>
      <c r="E62" s="8"/>
      <c r="F62" s="1" t="s">
        <v>131</v>
      </c>
      <c r="G62" s="2" t="str">
        <f t="shared" si="0"/>
        <v xml:space="preserve">INSERT INTO `hr_kpi_group` (`KPI_GROUP_ID`, `KPI_TYPE_ID`, `GROUP_TITLE`, `DESCRIPTION`, `NUMBER_INDEX`) VALUES ('20220400061', '20221005001', 'Memastikan ketersediaan saldo Nostro untuk mengcover transaksi jasa luar negeri', '', '61'); </v>
      </c>
      <c r="H62" s="2"/>
      <c r="I62" s="2"/>
      <c r="J62" s="2"/>
      <c r="K62" s="2"/>
      <c r="L62" s="2"/>
      <c r="M62" s="2"/>
      <c r="N62" s="2"/>
      <c r="O62" s="2"/>
      <c r="P62" s="2"/>
      <c r="Q62" s="2"/>
      <c r="R62" s="2"/>
      <c r="S62" s="2"/>
      <c r="T62" s="2"/>
      <c r="U62" s="2"/>
      <c r="V62" s="2"/>
      <c r="W62" s="2"/>
      <c r="X62" s="2"/>
      <c r="Y62" s="2"/>
      <c r="Z62" s="2"/>
    </row>
    <row r="63" spans="1:26" ht="14.25" customHeight="1" x14ac:dyDescent="0.25">
      <c r="A63" s="1" t="s">
        <v>5</v>
      </c>
      <c r="B63" s="1">
        <f>VLOOKUP(A63,'KPI TYPE'!$A:$B,2,FALSE)</f>
        <v>20221005001</v>
      </c>
      <c r="C63" s="25" t="s">
        <v>132</v>
      </c>
      <c r="D63" s="2">
        <v>20220400062</v>
      </c>
      <c r="E63" s="1"/>
      <c r="F63" s="1" t="s">
        <v>133</v>
      </c>
      <c r="G63" s="2" t="str">
        <f t="shared" si="0"/>
        <v xml:space="preserve">INSERT INTO `hr_kpi_group` (`KPI_GROUP_ID`, `KPI_TYPE_ID`, `GROUP_TITLE`, `DESCRIPTION`, `NUMBER_INDEX`) VALUES ('20220400062', '20221005001', 'Mengoptimalkan pengelolaan kerjasama untuk mendukung aktivitas dealing room dan transaksi devisa cabang', '', '62'); </v>
      </c>
      <c r="H63" s="2"/>
      <c r="I63" s="2"/>
      <c r="J63" s="2"/>
      <c r="K63" s="2"/>
      <c r="L63" s="2"/>
      <c r="M63" s="2"/>
      <c r="N63" s="2"/>
      <c r="O63" s="2"/>
      <c r="P63" s="2"/>
      <c r="Q63" s="2"/>
      <c r="R63" s="2"/>
      <c r="S63" s="2"/>
      <c r="T63" s="2"/>
      <c r="U63" s="2"/>
      <c r="V63" s="2"/>
      <c r="W63" s="2"/>
      <c r="X63" s="2"/>
      <c r="Y63" s="2"/>
      <c r="Z63" s="2"/>
    </row>
    <row r="64" spans="1:26" ht="14.25" customHeight="1" x14ac:dyDescent="0.25">
      <c r="A64" s="1" t="s">
        <v>5</v>
      </c>
      <c r="B64" s="1">
        <f>VLOOKUP(A64,'KPI TYPE'!$A:$B,2,FALSE)</f>
        <v>20221005001</v>
      </c>
      <c r="C64" s="25" t="s">
        <v>134</v>
      </c>
      <c r="D64" s="2">
        <v>20220400063</v>
      </c>
      <c r="E64" s="8"/>
      <c r="F64" s="1" t="s">
        <v>135</v>
      </c>
      <c r="G64" s="2" t="str">
        <f t="shared" si="0"/>
        <v xml:space="preserve">INSERT INTO `hr_kpi_group` (`KPI_GROUP_ID`, `KPI_TYPE_ID`, `GROUP_TITLE`, `DESCRIPTION`, `NUMBER_INDEX`) VALUES ('20220400063', '20221005001', 'Mengoptimalkan penyiapan pemeringkat bank sesuai rencana', '', '63'); </v>
      </c>
      <c r="H64" s="2"/>
      <c r="I64" s="2"/>
      <c r="J64" s="2"/>
      <c r="K64" s="2"/>
      <c r="L64" s="2"/>
      <c r="M64" s="2"/>
      <c r="N64" s="2"/>
      <c r="O64" s="2"/>
      <c r="P64" s="2"/>
      <c r="Q64" s="2"/>
      <c r="R64" s="2"/>
      <c r="S64" s="2"/>
      <c r="T64" s="2"/>
      <c r="U64" s="2"/>
      <c r="V64" s="2"/>
      <c r="W64" s="2"/>
      <c r="X64" s="2"/>
      <c r="Y64" s="2"/>
      <c r="Z64" s="2"/>
    </row>
    <row r="65" spans="1:26" ht="14.25" customHeight="1" x14ac:dyDescent="0.25">
      <c r="A65" s="1" t="s">
        <v>5</v>
      </c>
      <c r="B65" s="1">
        <f>VLOOKUP(A65,'KPI TYPE'!$A:$B,2,FALSE)</f>
        <v>20221005001</v>
      </c>
      <c r="C65" s="25" t="s">
        <v>136</v>
      </c>
      <c r="D65" s="2">
        <v>20220400064</v>
      </c>
      <c r="E65" s="1"/>
      <c r="F65" s="1" t="s">
        <v>137</v>
      </c>
      <c r="G65" s="2" t="str">
        <f t="shared" si="0"/>
        <v xml:space="preserve">INSERT INTO `hr_kpi_group` (`KPI_GROUP_ID`, `KPI_TYPE_ID`, `GROUP_TITLE`, `DESCRIPTION`, `NUMBER_INDEX`) VALUES ('20220400064', '20221005001', 'Mengoptimalkan analisis pemberian dana bergulir atau dana mismatch dalam rangka pengelolaan APEX', '', '64'); </v>
      </c>
      <c r="H65" s="2"/>
      <c r="I65" s="2"/>
      <c r="J65" s="2"/>
      <c r="K65" s="2"/>
      <c r="L65" s="2"/>
      <c r="M65" s="2"/>
      <c r="N65" s="2"/>
      <c r="O65" s="2"/>
      <c r="P65" s="2"/>
      <c r="Q65" s="2"/>
      <c r="R65" s="2"/>
      <c r="S65" s="2"/>
      <c r="T65" s="2"/>
      <c r="U65" s="2"/>
      <c r="V65" s="2"/>
      <c r="W65" s="2"/>
      <c r="X65" s="2"/>
      <c r="Y65" s="2"/>
      <c r="Z65" s="2"/>
    </row>
    <row r="66" spans="1:26" ht="14.25" customHeight="1" x14ac:dyDescent="0.25">
      <c r="A66" s="1" t="s">
        <v>5</v>
      </c>
      <c r="B66" s="1">
        <f>VLOOKUP(A66,'KPI TYPE'!$A:$B,2,FALSE)</f>
        <v>20221005001</v>
      </c>
      <c r="C66" s="11" t="s">
        <v>138</v>
      </c>
      <c r="D66" s="2">
        <v>20220400065</v>
      </c>
      <c r="E66" s="8"/>
      <c r="F66" s="1" t="s">
        <v>139</v>
      </c>
      <c r="G66" s="2" t="str">
        <f t="shared" ref="G66:G129" si="1">"INSERT INTO `hr_kpi_group` (`KPI_GROUP_ID`, `KPI_TYPE_ID`, `GROUP_TITLE`, `DESCRIPTION`, `NUMBER_INDEX`) VALUES ('"&amp;D66&amp;"', '"&amp;B66&amp;"', '"&amp;C66&amp;"', '"&amp;E66&amp;"', '"&amp;F66&amp;"'); "</f>
        <v xml:space="preserve">INSERT INTO `hr_kpi_group` (`KPI_GROUP_ID`, `KPI_TYPE_ID`, `GROUP_TITLE`, `DESCRIPTION`, `NUMBER_INDEX`) VALUES ('20220400065', '20221005001', 'Memastikan penetapan limit Credit Line untuk Counterparty Bank maupun non Bank (corporate) sesuai kebijakan dan SOP yang berlaku', '', '65'); </v>
      </c>
      <c r="H66" s="2"/>
      <c r="I66" s="2"/>
      <c r="J66" s="2"/>
      <c r="K66" s="2"/>
      <c r="L66" s="2"/>
      <c r="M66" s="2"/>
      <c r="N66" s="2"/>
      <c r="O66" s="2"/>
      <c r="P66" s="2"/>
      <c r="Q66" s="2"/>
      <c r="R66" s="2"/>
      <c r="S66" s="2"/>
      <c r="T66" s="2"/>
      <c r="U66" s="2"/>
      <c r="V66" s="2"/>
      <c r="W66" s="2"/>
      <c r="X66" s="2"/>
      <c r="Y66" s="2"/>
      <c r="Z66" s="2"/>
    </row>
    <row r="67" spans="1:26" ht="14.25" customHeight="1" x14ac:dyDescent="0.25">
      <c r="A67" s="1" t="s">
        <v>5</v>
      </c>
      <c r="B67" s="1">
        <f>VLOOKUP(A67,'KPI TYPE'!$A:$B,2,FALSE)</f>
        <v>20221005001</v>
      </c>
      <c r="C67" s="24" t="s">
        <v>140</v>
      </c>
      <c r="D67" s="2">
        <v>20220400066</v>
      </c>
      <c r="E67" s="1"/>
      <c r="F67" s="1" t="s">
        <v>141</v>
      </c>
      <c r="G67" s="2" t="str">
        <f t="shared" si="1"/>
        <v xml:space="preserve">INSERT INTO `hr_kpi_group` (`KPI_GROUP_ID`, `KPI_TYPE_ID`, `GROUP_TITLE`, `DESCRIPTION`, `NUMBER_INDEX`) VALUES ('20220400066', '20221005001', 'Mengoptimalkan pengelolaan term &amp; conditions serta tarif Nostro bank koresponden', '', '66'); </v>
      </c>
      <c r="H67" s="2"/>
      <c r="I67" s="2"/>
      <c r="J67" s="2"/>
      <c r="K67" s="2"/>
      <c r="L67" s="2"/>
      <c r="M67" s="2"/>
      <c r="N67" s="2"/>
      <c r="O67" s="2"/>
      <c r="P67" s="2"/>
      <c r="Q67" s="2"/>
      <c r="R67" s="2"/>
      <c r="S67" s="2"/>
      <c r="T67" s="2"/>
      <c r="U67" s="2"/>
      <c r="V67" s="2"/>
      <c r="W67" s="2"/>
      <c r="X67" s="2"/>
      <c r="Y67" s="2"/>
      <c r="Z67" s="2"/>
    </row>
    <row r="68" spans="1:26" ht="14.25" customHeight="1" x14ac:dyDescent="0.25">
      <c r="A68" s="1" t="s">
        <v>5</v>
      </c>
      <c r="B68" s="1">
        <f>VLOOKUP(A68,'KPI TYPE'!$A:$B,2,FALSE)</f>
        <v>20221005001</v>
      </c>
      <c r="C68" s="25" t="s">
        <v>142</v>
      </c>
      <c r="D68" s="2">
        <v>20220400067</v>
      </c>
      <c r="E68" s="8"/>
      <c r="F68" s="1" t="s">
        <v>143</v>
      </c>
      <c r="G68" s="2" t="str">
        <f t="shared" si="1"/>
        <v xml:space="preserve">INSERT INTO `hr_kpi_group` (`KPI_GROUP_ID`, `KPI_TYPE_ID`, `GROUP_TITLE`, `DESCRIPTION`, `NUMBER_INDEX`) VALUES ('20220400067', '20221005001', 'Mengoptimalkan pemantauan Rating Counterparty untuk penetapan pembentukan cadangan sesuai dengan ketentuan akuntansi.', '', '67'); </v>
      </c>
      <c r="H68" s="2"/>
      <c r="I68" s="2"/>
      <c r="J68" s="2"/>
      <c r="K68" s="2"/>
      <c r="L68" s="2"/>
      <c r="M68" s="2"/>
      <c r="N68" s="2"/>
      <c r="O68" s="2"/>
      <c r="P68" s="2"/>
      <c r="Q68" s="2"/>
      <c r="R68" s="2"/>
      <c r="S68" s="2"/>
      <c r="T68" s="2"/>
      <c r="U68" s="2"/>
      <c r="V68" s="2"/>
      <c r="W68" s="2"/>
      <c r="X68" s="2"/>
      <c r="Y68" s="2"/>
      <c r="Z68" s="2"/>
    </row>
    <row r="69" spans="1:26" ht="14.25" customHeight="1" x14ac:dyDescent="0.25">
      <c r="A69" s="1" t="s">
        <v>5</v>
      </c>
      <c r="B69" s="1">
        <f>VLOOKUP(A69,'KPI TYPE'!$A:$B,2,FALSE)</f>
        <v>20221005001</v>
      </c>
      <c r="C69" s="28" t="s">
        <v>144</v>
      </c>
      <c r="D69" s="2">
        <v>20220400068</v>
      </c>
      <c r="E69" s="1"/>
      <c r="F69" s="1" t="s">
        <v>145</v>
      </c>
      <c r="G69" s="2" t="str">
        <f t="shared" si="1"/>
        <v xml:space="preserve">INSERT INTO `hr_kpi_group` (`KPI_GROUP_ID`, `KPI_TYPE_ID`, `GROUP_TITLE`, `DESCRIPTION`, `NUMBER_INDEX`) VALUES ('20220400068', '20221005001', 'Memastikan pengelolaan kebijakan manajemen pengadaan barang dan jasa secara optimal', '', '68'); </v>
      </c>
      <c r="H69" s="2"/>
      <c r="I69" s="2"/>
      <c r="J69" s="2"/>
      <c r="K69" s="2"/>
      <c r="L69" s="2"/>
      <c r="M69" s="2"/>
      <c r="N69" s="2"/>
      <c r="O69" s="2"/>
      <c r="P69" s="2"/>
      <c r="Q69" s="2"/>
      <c r="R69" s="2"/>
      <c r="S69" s="2"/>
      <c r="T69" s="2"/>
      <c r="U69" s="2"/>
      <c r="V69" s="2"/>
      <c r="W69" s="2"/>
      <c r="X69" s="2"/>
      <c r="Y69" s="2"/>
      <c r="Z69" s="2"/>
    </row>
    <row r="70" spans="1:26" ht="14.25" customHeight="1" x14ac:dyDescent="0.25">
      <c r="A70" s="1" t="s">
        <v>5</v>
      </c>
      <c r="B70" s="1">
        <f>VLOOKUP(A70,'KPI TYPE'!$A:$B,2,FALSE)</f>
        <v>20221005001</v>
      </c>
      <c r="C70" s="29" t="s">
        <v>146</v>
      </c>
      <c r="D70" s="2">
        <v>20220400069</v>
      </c>
      <c r="E70" s="8"/>
      <c r="F70" s="1" t="s">
        <v>147</v>
      </c>
      <c r="G70" s="2" t="str">
        <f t="shared" si="1"/>
        <v xml:space="preserve">INSERT INTO `hr_kpi_group` (`KPI_GROUP_ID`, `KPI_TYPE_ID`, `GROUP_TITLE`, `DESCRIPTION`, `NUMBER_INDEX`) VALUES ('20220400069', '20221005001', 'Memastikan pengelolaan manajemen aset dan logistik secara optimal ', '', '69'); </v>
      </c>
      <c r="H70" s="2"/>
      <c r="I70" s="2"/>
      <c r="J70" s="2"/>
      <c r="K70" s="2"/>
      <c r="L70" s="2"/>
      <c r="M70" s="2"/>
      <c r="N70" s="2"/>
      <c r="O70" s="2"/>
      <c r="P70" s="2"/>
      <c r="Q70" s="2"/>
      <c r="R70" s="2"/>
      <c r="S70" s="2"/>
      <c r="T70" s="2"/>
      <c r="U70" s="2"/>
      <c r="V70" s="2"/>
      <c r="W70" s="2"/>
      <c r="X70" s="2"/>
      <c r="Y70" s="2"/>
      <c r="Z70" s="2"/>
    </row>
    <row r="71" spans="1:26" ht="14.25" customHeight="1" x14ac:dyDescent="0.25">
      <c r="A71" s="1" t="s">
        <v>5</v>
      </c>
      <c r="B71" s="1">
        <f>VLOOKUP(A71,'KPI TYPE'!$A:$B,2,FALSE)</f>
        <v>20221005001</v>
      </c>
      <c r="C71" s="29" t="s">
        <v>148</v>
      </c>
      <c r="D71" s="2">
        <v>20220400070</v>
      </c>
      <c r="E71" s="1"/>
      <c r="F71" s="1" t="s">
        <v>149</v>
      </c>
      <c r="G71" s="2" t="str">
        <f t="shared" si="1"/>
        <v xml:space="preserve">INSERT INTO `hr_kpi_group` (`KPI_GROUP_ID`, `KPI_TYPE_ID`, `GROUP_TITLE`, `DESCRIPTION`, `NUMBER_INDEX`) VALUES ('20220400070', '20221005001', 'Memastikan pengelolaan fungsi manajemen kearsipan Bank secara optimal ', '', '70'); </v>
      </c>
      <c r="H71" s="2"/>
      <c r="I71" s="2"/>
      <c r="J71" s="2"/>
      <c r="K71" s="2"/>
      <c r="L71" s="2"/>
      <c r="M71" s="2"/>
      <c r="N71" s="2"/>
      <c r="O71" s="2"/>
      <c r="P71" s="2"/>
      <c r="Q71" s="2"/>
      <c r="R71" s="2"/>
      <c r="S71" s="2"/>
      <c r="T71" s="2"/>
      <c r="U71" s="2"/>
      <c r="V71" s="2"/>
      <c r="W71" s="2"/>
      <c r="X71" s="2"/>
      <c r="Y71" s="2"/>
      <c r="Z71" s="2"/>
    </row>
    <row r="72" spans="1:26" ht="14.25" customHeight="1" x14ac:dyDescent="0.25">
      <c r="A72" s="1" t="s">
        <v>5</v>
      </c>
      <c r="B72" s="1">
        <f>VLOOKUP(A72,'KPI TYPE'!$A:$B,2,FALSE)</f>
        <v>20221005001</v>
      </c>
      <c r="C72" s="30" t="s">
        <v>150</v>
      </c>
      <c r="D72" s="2">
        <v>20220400071</v>
      </c>
      <c r="E72" s="8"/>
      <c r="F72" s="1" t="s">
        <v>151</v>
      </c>
      <c r="G72" s="2" t="str">
        <f t="shared" si="1"/>
        <v xml:space="preserve">INSERT INTO `hr_kpi_group` (`KPI_GROUP_ID`, `KPI_TYPE_ID`, `GROUP_TITLE`, `DESCRIPTION`, `NUMBER_INDEX`) VALUES ('20220400071', '20221005001', 'Memastikan pengelolaan fungsi kesekretariatan dan keprotokolan Direksi dan Dewan Komisaris secara optimal', '', '71'); </v>
      </c>
      <c r="H72" s="2"/>
      <c r="I72" s="2"/>
      <c r="J72" s="2"/>
      <c r="K72" s="2"/>
      <c r="L72" s="2"/>
      <c r="M72" s="2"/>
      <c r="N72" s="2"/>
      <c r="O72" s="2"/>
      <c r="P72" s="2"/>
      <c r="Q72" s="2"/>
      <c r="R72" s="2"/>
      <c r="S72" s="2"/>
      <c r="T72" s="2"/>
      <c r="U72" s="2"/>
      <c r="V72" s="2"/>
      <c r="W72" s="2"/>
      <c r="X72" s="2"/>
      <c r="Y72" s="2"/>
      <c r="Z72" s="2"/>
    </row>
    <row r="73" spans="1:26" ht="14.25" customHeight="1" x14ac:dyDescent="0.25">
      <c r="A73" s="1" t="s">
        <v>5</v>
      </c>
      <c r="B73" s="1">
        <f>VLOOKUP(A73,'KPI TYPE'!$A:$B,2,FALSE)</f>
        <v>20221005001</v>
      </c>
      <c r="C73" s="29" t="s">
        <v>152</v>
      </c>
      <c r="D73" s="2">
        <v>20220400072</v>
      </c>
      <c r="E73" s="1"/>
      <c r="F73" s="1" t="s">
        <v>153</v>
      </c>
      <c r="G73" s="2" t="str">
        <f t="shared" si="1"/>
        <v xml:space="preserve">INSERT INTO `hr_kpi_group` (`KPI_GROUP_ID`, `KPI_TYPE_ID`, `GROUP_TITLE`, `DESCRIPTION`, `NUMBER_INDEX`) VALUES ('20220400072', '20221005001', 'Memastikan pengelolaan manajemen kehumasan internal dan eksternal secara optimal', '', '72'); </v>
      </c>
      <c r="H73" s="2"/>
      <c r="I73" s="2"/>
      <c r="J73" s="2"/>
      <c r="K73" s="2"/>
      <c r="L73" s="2"/>
      <c r="M73" s="2"/>
      <c r="N73" s="2"/>
      <c r="O73" s="2"/>
      <c r="P73" s="2"/>
      <c r="Q73" s="2"/>
      <c r="R73" s="2"/>
      <c r="S73" s="2"/>
      <c r="T73" s="2"/>
      <c r="U73" s="2"/>
      <c r="V73" s="2"/>
      <c r="W73" s="2"/>
      <c r="X73" s="2"/>
      <c r="Y73" s="2"/>
      <c r="Z73" s="2"/>
    </row>
    <row r="74" spans="1:26" ht="14.25" customHeight="1" x14ac:dyDescent="0.25">
      <c r="A74" s="1" t="s">
        <v>5</v>
      </c>
      <c r="B74" s="1">
        <f>VLOOKUP(A74,'KPI TYPE'!$A:$B,2,FALSE)</f>
        <v>20221005001</v>
      </c>
      <c r="C74" s="31" t="s">
        <v>154</v>
      </c>
      <c r="D74" s="2">
        <v>20220400073</v>
      </c>
      <c r="E74" s="8"/>
      <c r="F74" s="1" t="s">
        <v>155</v>
      </c>
      <c r="G74" s="2" t="str">
        <f t="shared" si="1"/>
        <v xml:space="preserve">INSERT INTO `hr_kpi_group` (`KPI_GROUP_ID`, `KPI_TYPE_ID`, `GROUP_TITLE`, `DESCRIPTION`, `NUMBER_INDEX`) VALUES ('20220400073', '20221005001', 'Memastikan pengelolaan kebijakan CSR secara optimal ', '', '73'); </v>
      </c>
      <c r="H74" s="2"/>
      <c r="I74" s="2"/>
      <c r="J74" s="2"/>
      <c r="K74" s="2"/>
      <c r="L74" s="2"/>
      <c r="M74" s="2"/>
      <c r="N74" s="2"/>
      <c r="O74" s="2"/>
      <c r="P74" s="2"/>
      <c r="Q74" s="2"/>
      <c r="R74" s="2"/>
      <c r="S74" s="2"/>
      <c r="T74" s="2"/>
      <c r="U74" s="2"/>
      <c r="V74" s="2"/>
      <c r="W74" s="2"/>
      <c r="X74" s="2"/>
      <c r="Y74" s="2"/>
      <c r="Z74" s="2"/>
    </row>
    <row r="75" spans="1:26" ht="14.25" customHeight="1" x14ac:dyDescent="0.25">
      <c r="A75" s="1" t="s">
        <v>5</v>
      </c>
      <c r="B75" s="1">
        <f>VLOOKUP(A75,'KPI TYPE'!$A:$B,2,FALSE)</f>
        <v>20221005001</v>
      </c>
      <c r="C75" s="32" t="s">
        <v>156</v>
      </c>
      <c r="D75" s="2">
        <v>20220400074</v>
      </c>
      <c r="E75" s="1"/>
      <c r="F75" s="1" t="s">
        <v>157</v>
      </c>
      <c r="G75" s="2" t="str">
        <f t="shared" si="1"/>
        <v xml:space="preserve">INSERT INTO `hr_kpi_group` (`KPI_GROUP_ID`, `KPI_TYPE_ID`, `GROUP_TITLE`, `DESCRIPTION`, `NUMBER_INDEX`) VALUES ('20220400074', '20221005001', 'Memastikan pengelolaan fungsi manajemen komunikasi internal dan eksternal secara optimal', '', '74'); </v>
      </c>
      <c r="H75" s="2"/>
      <c r="I75" s="2"/>
      <c r="J75" s="2"/>
      <c r="K75" s="2"/>
      <c r="L75" s="2"/>
      <c r="M75" s="2"/>
      <c r="N75" s="2"/>
      <c r="O75" s="2"/>
      <c r="P75" s="2"/>
      <c r="Q75" s="2"/>
      <c r="R75" s="2"/>
      <c r="S75" s="2"/>
      <c r="T75" s="2"/>
      <c r="U75" s="2"/>
      <c r="V75" s="2"/>
      <c r="W75" s="2"/>
      <c r="X75" s="2"/>
      <c r="Y75" s="2"/>
      <c r="Z75" s="2"/>
    </row>
    <row r="76" spans="1:26" ht="14.25" customHeight="1" x14ac:dyDescent="0.25">
      <c r="A76" s="1" t="s">
        <v>5</v>
      </c>
      <c r="B76" s="1">
        <f>VLOOKUP(A76,'KPI TYPE'!$A:$B,2,FALSE)</f>
        <v>20221005001</v>
      </c>
      <c r="C76" s="33" t="s">
        <v>158</v>
      </c>
      <c r="D76" s="2">
        <v>20220400075</v>
      </c>
      <c r="E76" s="8"/>
      <c r="F76" s="1" t="s">
        <v>159</v>
      </c>
      <c r="G76" s="2" t="str">
        <f t="shared" si="1"/>
        <v xml:space="preserve">INSERT INTO `hr_kpi_group` (`KPI_GROUP_ID`, `KPI_TYPE_ID`, `GROUP_TITLE`, `DESCRIPTION`, `NUMBER_INDEX`) VALUES ('20220400075', '20221005001', 'Memastikan pengelolaan kebijakan manajemen pengadaan barang dan jasa secara optimal ', '', '75'); </v>
      </c>
      <c r="H76" s="2"/>
      <c r="I76" s="2"/>
      <c r="J76" s="2"/>
      <c r="K76" s="2"/>
      <c r="L76" s="2"/>
      <c r="M76" s="2"/>
      <c r="N76" s="2"/>
      <c r="O76" s="2"/>
      <c r="P76" s="2"/>
      <c r="Q76" s="2"/>
      <c r="R76" s="2"/>
      <c r="S76" s="2"/>
      <c r="T76" s="2"/>
      <c r="U76" s="2"/>
      <c r="V76" s="2"/>
      <c r="W76" s="2"/>
      <c r="X76" s="2"/>
      <c r="Y76" s="2"/>
      <c r="Z76" s="2"/>
    </row>
    <row r="77" spans="1:26" ht="14.25" customHeight="1" x14ac:dyDescent="0.25">
      <c r="A77" s="1" t="s">
        <v>5</v>
      </c>
      <c r="B77" s="1">
        <f>VLOOKUP(A77,'KPI TYPE'!$A:$B,2,FALSE)</f>
        <v>20221005001</v>
      </c>
      <c r="C77" s="34" t="s">
        <v>160</v>
      </c>
      <c r="D77" s="2">
        <v>20220400076</v>
      </c>
      <c r="E77" s="1"/>
      <c r="F77" s="1" t="s">
        <v>161</v>
      </c>
      <c r="G77" s="2" t="str">
        <f t="shared" si="1"/>
        <v xml:space="preserve">INSERT INTO `hr_kpi_group` (`KPI_GROUP_ID`, `KPI_TYPE_ID`, `GROUP_TITLE`, `DESCRIPTION`, `NUMBER_INDEX`) VALUES ('20220400076', '20221005001', 'Memastikan pengembangan sistem digitalisasi pengelolaan pengadaan berjalan sesuai tahapan ', '', '76'); </v>
      </c>
      <c r="H77" s="2"/>
      <c r="I77" s="2"/>
      <c r="J77" s="2"/>
      <c r="K77" s="2"/>
      <c r="L77" s="2"/>
      <c r="M77" s="2"/>
      <c r="N77" s="2"/>
      <c r="O77" s="2"/>
      <c r="P77" s="2"/>
      <c r="Q77" s="2"/>
      <c r="R77" s="2"/>
      <c r="S77" s="2"/>
      <c r="T77" s="2"/>
      <c r="U77" s="2"/>
      <c r="V77" s="2"/>
      <c r="W77" s="2"/>
      <c r="X77" s="2"/>
      <c r="Y77" s="2"/>
      <c r="Z77" s="2"/>
    </row>
    <row r="78" spans="1:26" ht="14.25" customHeight="1" x14ac:dyDescent="0.25">
      <c r="A78" s="1" t="s">
        <v>5</v>
      </c>
      <c r="B78" s="1">
        <f>VLOOKUP(A78,'KPI TYPE'!$A:$B,2,FALSE)</f>
        <v>20221005001</v>
      </c>
      <c r="C78" s="35" t="s">
        <v>162</v>
      </c>
      <c r="D78" s="2">
        <v>20220400077</v>
      </c>
      <c r="E78" s="8"/>
      <c r="F78" s="1" t="s">
        <v>163</v>
      </c>
      <c r="G78" s="2" t="str">
        <f t="shared" si="1"/>
        <v xml:space="preserve">INSERT INTO `hr_kpi_group` (`KPI_GROUP_ID`, `KPI_TYPE_ID`, `GROUP_TITLE`, `DESCRIPTION`, `NUMBER_INDEX`) VALUES ('20220400077', '20221005001', 'Memastikan pengelolaan manajemen aset dan logistik secara optimal', '', '77'); </v>
      </c>
      <c r="H78" s="2"/>
      <c r="I78" s="2"/>
      <c r="J78" s="2"/>
      <c r="K78" s="2"/>
      <c r="L78" s="2"/>
      <c r="M78" s="2"/>
      <c r="N78" s="2"/>
      <c r="O78" s="2"/>
      <c r="P78" s="2"/>
      <c r="Q78" s="2"/>
      <c r="R78" s="2"/>
      <c r="S78" s="2"/>
      <c r="T78" s="2"/>
      <c r="U78" s="2"/>
      <c r="V78" s="2"/>
      <c r="W78" s="2"/>
      <c r="X78" s="2"/>
      <c r="Y78" s="2"/>
      <c r="Z78" s="2"/>
    </row>
    <row r="79" spans="1:26" ht="14.25" customHeight="1" x14ac:dyDescent="0.25">
      <c r="A79" s="1" t="s">
        <v>5</v>
      </c>
      <c r="B79" s="1">
        <f>VLOOKUP(A79,'KPI TYPE'!$A:$B,2,FALSE)</f>
        <v>20221005001</v>
      </c>
      <c r="C79" s="10" t="s">
        <v>164</v>
      </c>
      <c r="D79" s="2">
        <v>20220400078</v>
      </c>
      <c r="E79" s="1"/>
      <c r="F79" s="1" t="s">
        <v>165</v>
      </c>
      <c r="G79" s="2" t="str">
        <f t="shared" si="1"/>
        <v xml:space="preserve">INSERT INTO `hr_kpi_group` (`KPI_GROUP_ID`, `KPI_TYPE_ID`, `GROUP_TITLE`, `DESCRIPTION`, `NUMBER_INDEX`) VALUES ('20220400078', '20221005001', 'Mengoptimalkan kapabilitas organisasi ', '', '78'); </v>
      </c>
      <c r="H79" s="2"/>
      <c r="I79" s="2"/>
      <c r="J79" s="2"/>
      <c r="K79" s="2"/>
      <c r="L79" s="2"/>
      <c r="M79" s="2"/>
      <c r="N79" s="2"/>
      <c r="O79" s="2"/>
      <c r="P79" s="2"/>
      <c r="Q79" s="2"/>
      <c r="R79" s="2"/>
      <c r="S79" s="2"/>
      <c r="T79" s="2"/>
      <c r="U79" s="2"/>
      <c r="V79" s="2"/>
      <c r="W79" s="2"/>
      <c r="X79" s="2"/>
      <c r="Y79" s="2"/>
      <c r="Z79" s="2"/>
    </row>
    <row r="80" spans="1:26" ht="14.25" customHeight="1" x14ac:dyDescent="0.25">
      <c r="A80" s="1" t="s">
        <v>5</v>
      </c>
      <c r="B80" s="1">
        <f>VLOOKUP(A80,'KPI TYPE'!$A:$B,2,FALSE)</f>
        <v>20221005001</v>
      </c>
      <c r="C80" s="36" t="s">
        <v>166</v>
      </c>
      <c r="D80" s="2">
        <v>20220400079</v>
      </c>
      <c r="E80" s="8"/>
      <c r="F80" s="1" t="s">
        <v>167</v>
      </c>
      <c r="G80" s="2" t="str">
        <f t="shared" si="1"/>
        <v xml:space="preserve">INSERT INTO `hr_kpi_group` (`KPI_GROUP_ID`, `KPI_TYPE_ID`, `GROUP_TITLE`, `DESCRIPTION`, `NUMBER_INDEX`) VALUES ('20220400079', '20221005001', 'Memastikan pengembangan otomasi sistem informasi pengelolaan aset berjalan sesuai tahapan ', '', '79'); </v>
      </c>
      <c r="H80" s="2"/>
      <c r="I80" s="2"/>
      <c r="J80" s="2"/>
      <c r="K80" s="2"/>
      <c r="L80" s="2"/>
      <c r="M80" s="2"/>
      <c r="N80" s="2"/>
      <c r="O80" s="2"/>
      <c r="P80" s="2"/>
      <c r="Q80" s="2"/>
      <c r="R80" s="2"/>
      <c r="S80" s="2"/>
      <c r="T80" s="2"/>
      <c r="U80" s="2"/>
      <c r="V80" s="2"/>
      <c r="W80" s="2"/>
      <c r="X80" s="2"/>
      <c r="Y80" s="2"/>
      <c r="Z80" s="2"/>
    </row>
    <row r="81" spans="1:26" ht="14.25" customHeight="1" x14ac:dyDescent="0.25">
      <c r="A81" s="1" t="s">
        <v>5</v>
      </c>
      <c r="B81" s="1">
        <f>VLOOKUP(A81,'KPI TYPE'!$A:$B,2,FALSE)</f>
        <v>20221005001</v>
      </c>
      <c r="C81" s="29" t="s">
        <v>168</v>
      </c>
      <c r="D81" s="2">
        <v>20220400080</v>
      </c>
      <c r="E81" s="8"/>
      <c r="F81" s="1" t="s">
        <v>169</v>
      </c>
      <c r="G81" s="2" t="str">
        <f t="shared" si="1"/>
        <v xml:space="preserve">INSERT INTO `hr_kpi_group` (`KPI_GROUP_ID`, `KPI_TYPE_ID`, `GROUP_TITLE`, `DESCRIPTION`, `NUMBER_INDEX`) VALUES ('20220400080', '20221005001', 'Memastikan pengelolaan fungsi manajemen kearsipan perusahaan secara optimal ', '', '80'); </v>
      </c>
      <c r="H81" s="2"/>
      <c r="I81" s="2"/>
      <c r="J81" s="2"/>
      <c r="K81" s="2"/>
      <c r="L81" s="2"/>
      <c r="M81" s="2"/>
      <c r="N81" s="2"/>
      <c r="O81" s="2"/>
      <c r="P81" s="2"/>
      <c r="Q81" s="2"/>
      <c r="R81" s="2"/>
      <c r="S81" s="2"/>
      <c r="T81" s="2"/>
      <c r="U81" s="2"/>
      <c r="V81" s="2"/>
      <c r="W81" s="2"/>
      <c r="X81" s="2"/>
      <c r="Y81" s="2"/>
      <c r="Z81" s="2"/>
    </row>
    <row r="82" spans="1:26" ht="14.25" customHeight="1" x14ac:dyDescent="0.25">
      <c r="A82" s="1" t="s">
        <v>5</v>
      </c>
      <c r="B82" s="1">
        <f>VLOOKUP(A82,'KPI TYPE'!$A:$B,2,FALSE)</f>
        <v>20221005001</v>
      </c>
      <c r="C82" s="18" t="s">
        <v>170</v>
      </c>
      <c r="D82" s="2">
        <v>20220400081</v>
      </c>
      <c r="E82" s="1"/>
      <c r="F82" s="1" t="s">
        <v>171</v>
      </c>
      <c r="G82" s="2" t="str">
        <f t="shared" si="1"/>
        <v xml:space="preserve">INSERT INTO `hr_kpi_group` (`KPI_GROUP_ID`, `KPI_TYPE_ID`, `GROUP_TITLE`, `DESCRIPTION`, `NUMBER_INDEX`) VALUES ('20220400081', '20221005001', 'Memastikan pengelolaan fungsi keprotokolan Direksi secara optimal ', '', '81'); </v>
      </c>
      <c r="H82" s="2"/>
      <c r="I82" s="2"/>
      <c r="J82" s="2"/>
      <c r="K82" s="2"/>
      <c r="L82" s="2"/>
      <c r="M82" s="2"/>
      <c r="N82" s="2"/>
      <c r="O82" s="2"/>
      <c r="P82" s="2"/>
      <c r="Q82" s="2"/>
      <c r="R82" s="2"/>
      <c r="S82" s="2"/>
      <c r="T82" s="2"/>
      <c r="U82" s="2"/>
      <c r="V82" s="2"/>
      <c r="W82" s="2"/>
      <c r="X82" s="2"/>
      <c r="Y82" s="2"/>
      <c r="Z82" s="2"/>
    </row>
    <row r="83" spans="1:26" ht="14.25" customHeight="1" x14ac:dyDescent="0.25">
      <c r="A83" s="1" t="s">
        <v>5</v>
      </c>
      <c r="B83" s="1">
        <f>VLOOKUP(A83,'KPI TYPE'!$A:$B,2,FALSE)</f>
        <v>20221005001</v>
      </c>
      <c r="C83" s="37" t="s">
        <v>172</v>
      </c>
      <c r="D83" s="2">
        <v>20220400082</v>
      </c>
      <c r="E83" s="8"/>
      <c r="F83" s="1" t="s">
        <v>173</v>
      </c>
      <c r="G83" s="2" t="str">
        <f t="shared" si="1"/>
        <v xml:space="preserve">INSERT INTO `hr_kpi_group` (`KPI_GROUP_ID`, `KPI_TYPE_ID`, `GROUP_TITLE`, `DESCRIPTION`, `NUMBER_INDEX`) VALUES ('20220400082', '20221005001', 'Memastikan pengelolaan fungsi kesekretariatan Direksi dan dokumen asli perusahaan secara optimal', '', '82'); </v>
      </c>
      <c r="H83" s="2"/>
      <c r="I83" s="2"/>
      <c r="J83" s="2"/>
      <c r="K83" s="2"/>
      <c r="L83" s="2"/>
      <c r="M83" s="2"/>
      <c r="N83" s="2"/>
      <c r="O83" s="2"/>
      <c r="P83" s="2"/>
      <c r="Q83" s="2"/>
      <c r="R83" s="2"/>
      <c r="S83" s="2"/>
      <c r="T83" s="2"/>
      <c r="U83" s="2"/>
      <c r="V83" s="2"/>
      <c r="W83" s="2"/>
      <c r="X83" s="2"/>
      <c r="Y83" s="2"/>
      <c r="Z83" s="2"/>
    </row>
    <row r="84" spans="1:26" ht="14.25" customHeight="1" x14ac:dyDescent="0.25">
      <c r="A84" s="1" t="s">
        <v>5</v>
      </c>
      <c r="B84" s="1">
        <f>VLOOKUP(A84,'KPI TYPE'!$A:$B,2,FALSE)</f>
        <v>20221005001</v>
      </c>
      <c r="C84" s="18" t="s">
        <v>174</v>
      </c>
      <c r="D84" s="2">
        <v>20220400083</v>
      </c>
      <c r="E84" s="1"/>
      <c r="F84" s="1" t="s">
        <v>175</v>
      </c>
      <c r="G84" s="2" t="str">
        <f t="shared" si="1"/>
        <v xml:space="preserve">INSERT INTO `hr_kpi_group` (`KPI_GROUP_ID`, `KPI_TYPE_ID`, `GROUP_TITLE`, `DESCRIPTION`, `NUMBER_INDEX`) VALUES ('20220400083', '20221005001', 'Memastikan pengelolaan tugas sekretaris Direksi secara optimal', '', '83'); </v>
      </c>
      <c r="H84" s="2"/>
      <c r="I84" s="2"/>
      <c r="J84" s="2"/>
      <c r="K84" s="2"/>
      <c r="L84" s="2"/>
      <c r="M84" s="2"/>
      <c r="N84" s="2"/>
      <c r="O84" s="2"/>
      <c r="P84" s="2"/>
      <c r="Q84" s="2"/>
      <c r="R84" s="2"/>
      <c r="S84" s="2"/>
      <c r="T84" s="2"/>
      <c r="U84" s="2"/>
      <c r="V84" s="2"/>
      <c r="W84" s="2"/>
      <c r="X84" s="2"/>
      <c r="Y84" s="2"/>
      <c r="Z84" s="2"/>
    </row>
    <row r="85" spans="1:26" ht="14.25" customHeight="1" x14ac:dyDescent="0.25">
      <c r="A85" s="1" t="s">
        <v>5</v>
      </c>
      <c r="B85" s="1">
        <f>VLOOKUP(A85,'KPI TYPE'!$A:$B,2,FALSE)</f>
        <v>20221005001</v>
      </c>
      <c r="C85" s="18" t="s">
        <v>176</v>
      </c>
      <c r="D85" s="2">
        <v>20220400084</v>
      </c>
      <c r="E85" s="8"/>
      <c r="F85" s="1" t="s">
        <v>177</v>
      </c>
      <c r="G85" s="2" t="str">
        <f t="shared" si="1"/>
        <v xml:space="preserve">INSERT INTO `hr_kpi_group` (`KPI_GROUP_ID`, `KPI_TYPE_ID`, `GROUP_TITLE`, `DESCRIPTION`, `NUMBER_INDEX`) VALUES ('20220400084', '20221005001', 'Memastikan pengelolaan fungsi kesekretariatan Direksi secara optimal', '', '84'); </v>
      </c>
      <c r="H85" s="2"/>
      <c r="I85" s="2"/>
      <c r="J85" s="2"/>
      <c r="K85" s="2"/>
      <c r="L85" s="2"/>
      <c r="M85" s="2"/>
      <c r="N85" s="2"/>
      <c r="O85" s="2"/>
      <c r="P85" s="2"/>
      <c r="Q85" s="2"/>
      <c r="R85" s="2"/>
      <c r="S85" s="2"/>
      <c r="T85" s="2"/>
      <c r="U85" s="2"/>
      <c r="V85" s="2"/>
      <c r="W85" s="2"/>
      <c r="X85" s="2"/>
      <c r="Y85" s="2"/>
      <c r="Z85" s="2"/>
    </row>
    <row r="86" spans="1:26" ht="14.25" customHeight="1" x14ac:dyDescent="0.25">
      <c r="A86" s="1" t="s">
        <v>5</v>
      </c>
      <c r="B86" s="1">
        <f>VLOOKUP(A86,'KPI TYPE'!$A:$B,2,FALSE)</f>
        <v>20221005001</v>
      </c>
      <c r="C86" s="38" t="s">
        <v>178</v>
      </c>
      <c r="D86" s="2">
        <v>20220400085</v>
      </c>
      <c r="E86" s="1"/>
      <c r="F86" s="1" t="s">
        <v>179</v>
      </c>
      <c r="G86" s="2" t="str">
        <f t="shared" si="1"/>
        <v xml:space="preserve">INSERT INTO `hr_kpi_group` (`KPI_GROUP_ID`, `KPI_TYPE_ID`, `GROUP_TITLE`, `DESCRIPTION`, `NUMBER_INDEX`) VALUES ('20220400085', '20221005001', 'Memastikan pengelolaan kegiatan Direksi secara optimal', '', '85'); </v>
      </c>
      <c r="H86" s="2"/>
      <c r="I86" s="2"/>
      <c r="J86" s="2"/>
      <c r="K86" s="2"/>
      <c r="L86" s="2"/>
      <c r="M86" s="2"/>
      <c r="N86" s="2"/>
      <c r="O86" s="2"/>
      <c r="P86" s="2"/>
      <c r="Q86" s="2"/>
      <c r="R86" s="2"/>
      <c r="S86" s="2"/>
      <c r="T86" s="2"/>
      <c r="U86" s="2"/>
      <c r="V86" s="2"/>
      <c r="W86" s="2"/>
      <c r="X86" s="2"/>
      <c r="Y86" s="2"/>
      <c r="Z86" s="2"/>
    </row>
    <row r="87" spans="1:26" ht="14.25" customHeight="1" x14ac:dyDescent="0.25">
      <c r="A87" s="1" t="s">
        <v>5</v>
      </c>
      <c r="B87" s="1">
        <f>VLOOKUP(A87,'KPI TYPE'!$A:$B,2,FALSE)</f>
        <v>20221005001</v>
      </c>
      <c r="C87" s="29" t="s">
        <v>180</v>
      </c>
      <c r="D87" s="2">
        <v>20220400086</v>
      </c>
      <c r="E87" s="8"/>
      <c r="F87" s="1" t="s">
        <v>181</v>
      </c>
      <c r="G87" s="2" t="str">
        <f t="shared" si="1"/>
        <v xml:space="preserve">INSERT INTO `hr_kpi_group` (`KPI_GROUP_ID`, `KPI_TYPE_ID`, `GROUP_TITLE`, `DESCRIPTION`, `NUMBER_INDEX`) VALUES ('20220400086', '20221005001', 'Memastikan penyelenggaraan kebijakan CSR secara optimal ', '', '86'); </v>
      </c>
      <c r="H87" s="2"/>
      <c r="I87" s="2"/>
      <c r="J87" s="2"/>
      <c r="K87" s="2"/>
      <c r="L87" s="2"/>
      <c r="M87" s="2"/>
      <c r="N87" s="2"/>
      <c r="O87" s="2"/>
      <c r="P87" s="2"/>
      <c r="Q87" s="2"/>
      <c r="R87" s="2"/>
      <c r="S87" s="2"/>
      <c r="T87" s="2"/>
      <c r="U87" s="2"/>
      <c r="V87" s="2"/>
      <c r="W87" s="2"/>
      <c r="X87" s="2"/>
      <c r="Y87" s="2"/>
      <c r="Z87" s="2"/>
    </row>
    <row r="88" spans="1:26" ht="14.25" customHeight="1" x14ac:dyDescent="0.25">
      <c r="A88" s="1" t="s">
        <v>5</v>
      </c>
      <c r="B88" s="1">
        <f>VLOOKUP(A88,'KPI TYPE'!$A:$B,2,FALSE)</f>
        <v>20221005001</v>
      </c>
      <c r="C88" s="39" t="s">
        <v>182</v>
      </c>
      <c r="D88" s="2">
        <v>20220400087</v>
      </c>
      <c r="E88" s="1"/>
      <c r="F88" s="1" t="s">
        <v>183</v>
      </c>
      <c r="G88" s="2" t="str">
        <f t="shared" si="1"/>
        <v xml:space="preserve">INSERT INTO `hr_kpi_group` (`KPI_GROUP_ID`, `KPI_TYPE_ID`, `GROUP_TITLE`, `DESCRIPTION`, `NUMBER_INDEX`) VALUES ('20220400087', '20221005001', 'Memastikan pengelolaan fungsi kesekretariatan dan keprotokolan Dewan Komisaris secara optimal', '', '87'); </v>
      </c>
      <c r="H88" s="2"/>
      <c r="I88" s="2"/>
      <c r="J88" s="2"/>
      <c r="K88" s="2"/>
      <c r="L88" s="2"/>
      <c r="M88" s="2"/>
      <c r="N88" s="2"/>
      <c r="O88" s="2"/>
      <c r="P88" s="2"/>
      <c r="Q88" s="2"/>
      <c r="R88" s="2"/>
      <c r="S88" s="2"/>
      <c r="T88" s="2"/>
      <c r="U88" s="2"/>
      <c r="V88" s="2"/>
      <c r="W88" s="2"/>
      <c r="X88" s="2"/>
      <c r="Y88" s="2"/>
      <c r="Z88" s="2"/>
    </row>
    <row r="89" spans="1:26" ht="14.25" customHeight="1" x14ac:dyDescent="0.25">
      <c r="A89" s="1" t="s">
        <v>5</v>
      </c>
      <c r="B89" s="1">
        <f>VLOOKUP(A89,'KPI TYPE'!$A:$B,2,FALSE)</f>
        <v>20221005001</v>
      </c>
      <c r="C89" s="18" t="s">
        <v>184</v>
      </c>
      <c r="D89" s="2">
        <v>20220400088</v>
      </c>
      <c r="E89" s="8"/>
      <c r="F89" s="1" t="s">
        <v>185</v>
      </c>
      <c r="G89" s="2" t="str">
        <f t="shared" si="1"/>
        <v xml:space="preserve">INSERT INTO `hr_kpi_group` (`KPI_GROUP_ID`, `KPI_TYPE_ID`, `GROUP_TITLE`, `DESCRIPTION`, `NUMBER_INDEX`) VALUES ('20220400088', '20221005001', 'Memastikan pengelolaan kegiatan kesekretariatan dan keprotokolan Dewan Komisaris secara optimal', '', '88'); </v>
      </c>
      <c r="H89" s="2"/>
      <c r="I89" s="2"/>
      <c r="J89" s="2"/>
      <c r="K89" s="2"/>
      <c r="L89" s="2"/>
      <c r="M89" s="2"/>
      <c r="N89" s="2"/>
      <c r="O89" s="2"/>
      <c r="P89" s="2"/>
      <c r="Q89" s="2"/>
      <c r="R89" s="2"/>
      <c r="S89" s="2"/>
      <c r="T89" s="2"/>
      <c r="U89" s="2"/>
      <c r="V89" s="2"/>
      <c r="W89" s="2"/>
      <c r="X89" s="2"/>
      <c r="Y89" s="2"/>
      <c r="Z89" s="2"/>
    </row>
    <row r="90" spans="1:26" ht="14.25" customHeight="1" x14ac:dyDescent="0.25">
      <c r="A90" s="1" t="s">
        <v>5</v>
      </c>
      <c r="B90" s="1">
        <f>VLOOKUP(A90,'KPI TYPE'!$A:$B,2,FALSE)</f>
        <v>20221005001</v>
      </c>
      <c r="C90" s="10" t="s">
        <v>186</v>
      </c>
      <c r="D90" s="2">
        <v>20220400089</v>
      </c>
      <c r="E90" s="1"/>
      <c r="F90" s="1" t="s">
        <v>187</v>
      </c>
      <c r="G90" s="2" t="str">
        <f t="shared" si="1"/>
        <v xml:space="preserve">INSERT INTO `hr_kpi_group` (`KPI_GROUP_ID`, `KPI_TYPE_ID`, `GROUP_TITLE`, `DESCRIPTION`, `NUMBER_INDEX`) VALUES ('20220400089', '20221005001', 'Meningkatkan keandalan proses penyusunan dan diseminasi rencana strategis dan bisnis', '', '89'); </v>
      </c>
      <c r="H90" s="2"/>
      <c r="I90" s="2"/>
      <c r="J90" s="2"/>
      <c r="K90" s="2"/>
      <c r="L90" s="2"/>
      <c r="M90" s="2"/>
      <c r="N90" s="2"/>
      <c r="O90" s="2"/>
      <c r="P90" s="2"/>
      <c r="Q90" s="2"/>
      <c r="R90" s="2"/>
      <c r="S90" s="2"/>
      <c r="T90" s="2"/>
      <c r="U90" s="2"/>
      <c r="V90" s="2"/>
      <c r="W90" s="2"/>
      <c r="X90" s="2"/>
      <c r="Y90" s="2"/>
      <c r="Z90" s="2"/>
    </row>
    <row r="91" spans="1:26" ht="14.25" customHeight="1" x14ac:dyDescent="0.25">
      <c r="A91" s="1" t="s">
        <v>5</v>
      </c>
      <c r="B91" s="1">
        <f>VLOOKUP(A91,'KPI TYPE'!$A:$B,2,FALSE)</f>
        <v>20221005001</v>
      </c>
      <c r="C91" s="26" t="s">
        <v>188</v>
      </c>
      <c r="D91" s="2">
        <v>20220400090</v>
      </c>
      <c r="E91" s="8"/>
      <c r="F91" s="1" t="s">
        <v>189</v>
      </c>
      <c r="G91" s="2" t="str">
        <f t="shared" si="1"/>
        <v xml:space="preserve">INSERT INTO `hr_kpi_group` (`KPI_GROUP_ID`, `KPI_TYPE_ID`, `GROUP_TITLE`, `DESCRIPTION`, `NUMBER_INDEX`) VALUES ('20220400090', '20221005001', 'Memastikan pemenuhan riset yang berkualitas untuk menopang penyusunan Renstra dan RBB', '', '90'); </v>
      </c>
      <c r="H91" s="2"/>
      <c r="I91" s="2"/>
      <c r="J91" s="2"/>
      <c r="K91" s="2"/>
      <c r="L91" s="2"/>
      <c r="M91" s="2"/>
      <c r="N91" s="2"/>
      <c r="O91" s="2"/>
      <c r="P91" s="2"/>
      <c r="Q91" s="2"/>
      <c r="R91" s="2"/>
      <c r="S91" s="2"/>
      <c r="T91" s="2"/>
      <c r="U91" s="2"/>
      <c r="V91" s="2"/>
      <c r="W91" s="2"/>
      <c r="X91" s="2"/>
      <c r="Y91" s="2"/>
      <c r="Z91" s="2"/>
    </row>
    <row r="92" spans="1:26" ht="14.25" customHeight="1" x14ac:dyDescent="0.25">
      <c r="A92" s="1" t="s">
        <v>5</v>
      </c>
      <c r="B92" s="1">
        <f>VLOOKUP(A92,'KPI TYPE'!$A:$B,2,FALSE)</f>
        <v>20221005001</v>
      </c>
      <c r="C92" s="11" t="s">
        <v>190</v>
      </c>
      <c r="D92" s="2">
        <v>20220400091</v>
      </c>
      <c r="E92" s="8"/>
      <c r="F92" s="1" t="s">
        <v>191</v>
      </c>
      <c r="G92" s="2" t="str">
        <f t="shared" si="1"/>
        <v xml:space="preserve">INSERT INTO `hr_kpi_group` (`KPI_GROUP_ID`, `KPI_TYPE_ID`, `GROUP_TITLE`, `DESCRIPTION`, `NUMBER_INDEX`) VALUES ('20220400091', '20221005001', 'Meningkatkan kualitas pelaksanaan evaluasi rencana bisnis bank', '', '91'); </v>
      </c>
      <c r="H92" s="2"/>
      <c r="I92" s="2"/>
      <c r="J92" s="2"/>
      <c r="K92" s="2"/>
      <c r="L92" s="2"/>
      <c r="M92" s="2"/>
      <c r="N92" s="2"/>
      <c r="O92" s="2"/>
      <c r="P92" s="2"/>
      <c r="Q92" s="2"/>
      <c r="R92" s="2"/>
      <c r="S92" s="2"/>
      <c r="T92" s="2"/>
      <c r="U92" s="2"/>
      <c r="V92" s="2"/>
      <c r="W92" s="2"/>
      <c r="X92" s="2"/>
      <c r="Y92" s="2"/>
      <c r="Z92" s="2"/>
    </row>
    <row r="93" spans="1:26" ht="14.25" customHeight="1" x14ac:dyDescent="0.25">
      <c r="A93" s="1" t="s">
        <v>5</v>
      </c>
      <c r="B93" s="1">
        <f>VLOOKUP(A93,'KPI TYPE'!$A:$B,2,FALSE)</f>
        <v>20221005001</v>
      </c>
      <c r="C93" s="11" t="s">
        <v>192</v>
      </c>
      <c r="D93" s="2">
        <v>20220400092</v>
      </c>
      <c r="E93" s="1"/>
      <c r="F93" s="1" t="s">
        <v>193</v>
      </c>
      <c r="G93" s="2" t="str">
        <f t="shared" si="1"/>
        <v xml:space="preserve">INSERT INTO `hr_kpi_group` (`KPI_GROUP_ID`, `KPI_TYPE_ID`, `GROUP_TITLE`, `DESCRIPTION`, `NUMBER_INDEX`) VALUES ('20220400092', '20221005001', 'Memastikan ketersediaan dokumen strategis bank', '', '92'); </v>
      </c>
      <c r="H93" s="2"/>
      <c r="I93" s="2"/>
      <c r="J93" s="2"/>
      <c r="K93" s="2"/>
      <c r="L93" s="2"/>
      <c r="M93" s="2"/>
      <c r="N93" s="2"/>
      <c r="O93" s="2"/>
      <c r="P93" s="2"/>
      <c r="Q93" s="2"/>
      <c r="R93" s="2"/>
      <c r="S93" s="2"/>
      <c r="T93" s="2"/>
      <c r="U93" s="2"/>
      <c r="V93" s="2"/>
      <c r="W93" s="2"/>
      <c r="X93" s="2"/>
      <c r="Y93" s="2"/>
      <c r="Z93" s="2"/>
    </row>
    <row r="94" spans="1:26" ht="14.25" customHeight="1" x14ac:dyDescent="0.25">
      <c r="A94" s="1" t="s">
        <v>5</v>
      </c>
      <c r="B94" s="1">
        <f>VLOOKUP(A94,'KPI TYPE'!$A:$B,2,FALSE)</f>
        <v>20221005001</v>
      </c>
      <c r="C94" s="11" t="s">
        <v>194</v>
      </c>
      <c r="D94" s="2">
        <v>20220400093</v>
      </c>
      <c r="E94" s="8"/>
      <c r="F94" s="1" t="s">
        <v>195</v>
      </c>
      <c r="G94" s="2" t="str">
        <f t="shared" si="1"/>
        <v xml:space="preserve">INSERT INTO `hr_kpi_group` (`KPI_GROUP_ID`, `KPI_TYPE_ID`, `GROUP_TITLE`, `DESCRIPTION`, `NUMBER_INDEX`) VALUES ('20220400093', '20221005001', 'Mengoptimalkan pendampingan penyusunan dan review goal setting unit kerja', '', '93'); </v>
      </c>
      <c r="H94" s="2"/>
      <c r="I94" s="2"/>
      <c r="J94" s="2"/>
      <c r="K94" s="2"/>
      <c r="L94" s="2"/>
      <c r="M94" s="2"/>
      <c r="N94" s="2"/>
      <c r="O94" s="2"/>
      <c r="P94" s="2"/>
      <c r="Q94" s="2"/>
      <c r="R94" s="2"/>
      <c r="S94" s="2"/>
      <c r="T94" s="2"/>
      <c r="U94" s="2"/>
      <c r="V94" s="2"/>
      <c r="W94" s="2"/>
      <c r="X94" s="2"/>
      <c r="Y94" s="2"/>
      <c r="Z94" s="2"/>
    </row>
    <row r="95" spans="1:26" ht="14.25" customHeight="1" x14ac:dyDescent="0.25">
      <c r="A95" s="1" t="s">
        <v>5</v>
      </c>
      <c r="B95" s="1">
        <f>VLOOKUP(A95,'KPI TYPE'!$A:$B,2,FALSE)</f>
        <v>20221005001</v>
      </c>
      <c r="C95" s="11" t="s">
        <v>196</v>
      </c>
      <c r="D95" s="2">
        <v>20220400094</v>
      </c>
      <c r="E95" s="1"/>
      <c r="F95" s="1" t="s">
        <v>197</v>
      </c>
      <c r="G95" s="2" t="str">
        <f t="shared" si="1"/>
        <v xml:space="preserve">INSERT INTO `hr_kpi_group` (`KPI_GROUP_ID`, `KPI_TYPE_ID`, `GROUP_TITLE`, `DESCRIPTION`, `NUMBER_INDEX`) VALUES ('20220400094', '20221005001', 'Memastikan pemenuhan pelaksanaan penilaian kinerja sesuai timeline', '', '94'); </v>
      </c>
      <c r="H95" s="2"/>
      <c r="I95" s="2"/>
      <c r="J95" s="2"/>
      <c r="K95" s="2"/>
      <c r="L95" s="2"/>
      <c r="M95" s="2"/>
      <c r="N95" s="2"/>
      <c r="O95" s="2"/>
      <c r="P95" s="2"/>
      <c r="Q95" s="2"/>
      <c r="R95" s="2"/>
      <c r="S95" s="2"/>
      <c r="T95" s="2"/>
      <c r="U95" s="2"/>
      <c r="V95" s="2"/>
      <c r="W95" s="2"/>
      <c r="X95" s="2"/>
      <c r="Y95" s="2"/>
      <c r="Z95" s="2"/>
    </row>
    <row r="96" spans="1:26" ht="14.25" customHeight="1" x14ac:dyDescent="0.25">
      <c r="A96" s="1" t="s">
        <v>5</v>
      </c>
      <c r="B96" s="1">
        <f>VLOOKUP(A96,'KPI TYPE'!$A:$B,2,FALSE)</f>
        <v>20221005001</v>
      </c>
      <c r="C96" s="26" t="s">
        <v>198</v>
      </c>
      <c r="D96" s="2">
        <v>20220400095</v>
      </c>
      <c r="E96" s="8"/>
      <c r="F96" s="1" t="s">
        <v>199</v>
      </c>
      <c r="G96" s="2" t="str">
        <f t="shared" si="1"/>
        <v xml:space="preserve">INSERT INTO `hr_kpi_group` (`KPI_GROUP_ID`, `KPI_TYPE_ID`, `GROUP_TITLE`, `DESCRIPTION`, `NUMBER_INDEX`) VALUES ('20220400095', '20221005001', 'Meningkatkan kualitas program promosi ', '', '95'); </v>
      </c>
      <c r="H96" s="2"/>
      <c r="I96" s="2"/>
      <c r="J96" s="2"/>
      <c r="K96" s="2"/>
      <c r="L96" s="2"/>
      <c r="M96" s="2"/>
      <c r="N96" s="2"/>
      <c r="O96" s="2"/>
      <c r="P96" s="2"/>
      <c r="Q96" s="2"/>
      <c r="R96" s="2"/>
      <c r="S96" s="2"/>
      <c r="T96" s="2"/>
      <c r="U96" s="2"/>
      <c r="V96" s="2"/>
      <c r="W96" s="2"/>
      <c r="X96" s="2"/>
      <c r="Y96" s="2"/>
      <c r="Z96" s="2"/>
    </row>
    <row r="97" spans="1:26" ht="14.25" customHeight="1" x14ac:dyDescent="0.25">
      <c r="A97" s="1" t="s">
        <v>5</v>
      </c>
      <c r="B97" s="1">
        <f>VLOOKUP(A97,'KPI TYPE'!$A:$B,2,FALSE)</f>
        <v>20221005001</v>
      </c>
      <c r="C97" s="11" t="s">
        <v>200</v>
      </c>
      <c r="D97" s="2">
        <v>20220400096</v>
      </c>
      <c r="E97" s="1"/>
      <c r="F97" s="1" t="s">
        <v>201</v>
      </c>
      <c r="G97" s="2" t="str">
        <f t="shared" si="1"/>
        <v xml:space="preserve">INSERT INTO `hr_kpi_group` (`KPI_GROUP_ID`, `KPI_TYPE_ID`, `GROUP_TITLE`, `DESCRIPTION`, `NUMBER_INDEX`) VALUES ('20220400096', '20221005001', 'Meningkatkan efektivitas hubungan kelembagaan', '', '96'); </v>
      </c>
      <c r="H97" s="2"/>
      <c r="I97" s="2"/>
      <c r="J97" s="2"/>
      <c r="K97" s="2"/>
      <c r="L97" s="2"/>
      <c r="M97" s="2"/>
      <c r="N97" s="2"/>
      <c r="O97" s="2"/>
      <c r="P97" s="2"/>
      <c r="Q97" s="2"/>
      <c r="R97" s="2"/>
      <c r="S97" s="2"/>
      <c r="T97" s="2"/>
      <c r="U97" s="2"/>
      <c r="V97" s="2"/>
      <c r="W97" s="2"/>
      <c r="X97" s="2"/>
      <c r="Y97" s="2"/>
      <c r="Z97" s="2"/>
    </row>
    <row r="98" spans="1:26" ht="14.25" customHeight="1" x14ac:dyDescent="0.25">
      <c r="A98" s="1" t="s">
        <v>5</v>
      </c>
      <c r="B98" s="1">
        <f>VLOOKUP(A98,'KPI TYPE'!$A:$B,2,FALSE)</f>
        <v>20221005001</v>
      </c>
      <c r="C98" s="11" t="s">
        <v>202</v>
      </c>
      <c r="D98" s="2">
        <v>20220400097</v>
      </c>
      <c r="E98" s="8"/>
      <c r="F98" s="1" t="s">
        <v>203</v>
      </c>
      <c r="G98" s="2" t="str">
        <f t="shared" si="1"/>
        <v xml:space="preserve">INSERT INTO `hr_kpi_group` (`KPI_GROUP_ID`, `KPI_TYPE_ID`, `GROUP_TITLE`, `DESCRIPTION`, `NUMBER_INDEX`) VALUES ('20220400097', '20221005001', 'Meningkatkan dukungan untuk penyiapan materi dalam keikutsertaan di ajang penghargaan yang diselenggarakan oleh pihak eksternal', '', '97'); </v>
      </c>
      <c r="H98" s="2"/>
      <c r="I98" s="2"/>
      <c r="J98" s="2"/>
      <c r="K98" s="2"/>
      <c r="L98" s="2"/>
      <c r="M98" s="2"/>
      <c r="N98" s="2"/>
      <c r="O98" s="2"/>
      <c r="P98" s="2"/>
      <c r="Q98" s="2"/>
      <c r="R98" s="2"/>
      <c r="S98" s="2"/>
      <c r="T98" s="2"/>
      <c r="U98" s="2"/>
      <c r="V98" s="2"/>
      <c r="W98" s="2"/>
      <c r="X98" s="2"/>
      <c r="Y98" s="2"/>
      <c r="Z98" s="2"/>
    </row>
    <row r="99" spans="1:26" ht="14.25" customHeight="1" x14ac:dyDescent="0.25">
      <c r="A99" s="1" t="s">
        <v>5</v>
      </c>
      <c r="B99" s="1">
        <f>VLOOKUP(A99,'KPI TYPE'!$A:$B,2,FALSE)</f>
        <v>20221005001</v>
      </c>
      <c r="C99" s="11" t="s">
        <v>204</v>
      </c>
      <c r="D99" s="2">
        <v>20220400098</v>
      </c>
      <c r="E99" s="1"/>
      <c r="F99" s="1" t="s">
        <v>205</v>
      </c>
      <c r="G99" s="2" t="str">
        <f t="shared" si="1"/>
        <v xml:space="preserve">INSERT INTO `hr_kpi_group` (`KPI_GROUP_ID`, `KPI_TYPE_ID`, `GROUP_TITLE`, `DESCRIPTION`, `NUMBER_INDEX`) VALUES ('20220400098', '20221005001', 'Memastikan pelaksanaan proyek yang memenuhi kaidah OTOBOS', '', '98'); </v>
      </c>
      <c r="H99" s="2"/>
      <c r="I99" s="2"/>
      <c r="J99" s="2"/>
      <c r="K99" s="2"/>
      <c r="L99" s="2"/>
      <c r="M99" s="2"/>
      <c r="N99" s="2"/>
      <c r="O99" s="2"/>
      <c r="P99" s="2"/>
      <c r="Q99" s="2"/>
      <c r="R99" s="2"/>
      <c r="S99" s="2"/>
      <c r="T99" s="2"/>
      <c r="U99" s="2"/>
      <c r="V99" s="2"/>
      <c r="W99" s="2"/>
      <c r="X99" s="2"/>
      <c r="Y99" s="2"/>
      <c r="Z99" s="2"/>
    </row>
    <row r="100" spans="1:26" ht="14.25" customHeight="1" x14ac:dyDescent="0.25">
      <c r="A100" s="1" t="s">
        <v>5</v>
      </c>
      <c r="B100" s="1">
        <f>VLOOKUP(A100,'KPI TYPE'!$A:$B,2,FALSE)</f>
        <v>20221005001</v>
      </c>
      <c r="C100" s="11" t="s">
        <v>206</v>
      </c>
      <c r="D100" s="2">
        <v>20220400099</v>
      </c>
      <c r="E100" s="8"/>
      <c r="F100" s="1" t="s">
        <v>207</v>
      </c>
      <c r="G100" s="2" t="str">
        <f t="shared" si="1"/>
        <v xml:space="preserve">INSERT INTO `hr_kpi_group` (`KPI_GROUP_ID`, `KPI_TYPE_ID`, `GROUP_TITLE`, `DESCRIPTION`, `NUMBER_INDEX`) VALUES ('20220400099', '20221005001', 'Memastikan implementasi program transformasi yang memenuhi kaidah OTOBOS', '', '99'); </v>
      </c>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t="s">
        <v>5</v>
      </c>
      <c r="B101" s="1">
        <f>VLOOKUP(A101,'KPI TYPE'!$A:$B,2,FALSE)</f>
        <v>20221005001</v>
      </c>
      <c r="C101" s="11" t="s">
        <v>208</v>
      </c>
      <c r="D101" s="2">
        <v>20220400100</v>
      </c>
      <c r="E101" s="1"/>
      <c r="F101" s="1" t="s">
        <v>209</v>
      </c>
      <c r="G101" s="2" t="str">
        <f t="shared" si="1"/>
        <v xml:space="preserve">INSERT INTO `hr_kpi_group` (`KPI_GROUP_ID`, `KPI_TYPE_ID`, `GROUP_TITLE`, `DESCRIPTION`, `NUMBER_INDEX`) VALUES ('20220400100', '20221005001', 'Meningkatkan kualitas monitoring dan evaluasi proyek', '', '100'); </v>
      </c>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t="s">
        <v>5</v>
      </c>
      <c r="B102" s="1">
        <f>VLOOKUP(A102,'KPI TYPE'!$A:$B,2,FALSE)</f>
        <v>20221005001</v>
      </c>
      <c r="C102" s="11" t="s">
        <v>210</v>
      </c>
      <c r="D102" s="2">
        <v>20220400101</v>
      </c>
      <c r="E102" s="8"/>
      <c r="F102" s="1" t="s">
        <v>211</v>
      </c>
      <c r="G102" s="2" t="str">
        <f t="shared" si="1"/>
        <v xml:space="preserve">INSERT INTO `hr_kpi_group` (`KPI_GROUP_ID`, `KPI_TYPE_ID`, `GROUP_TITLE`, `DESCRIPTION`, `NUMBER_INDEX`) VALUES ('20220400101', '20221005001', 'Mengoptimalkan pendampingan terhadap unit kerja terkait perencanaan, pelaksanaan dan monitoring proyek', '', '101'); </v>
      </c>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t="s">
        <v>5</v>
      </c>
      <c r="B103" s="1">
        <f>VLOOKUP(A103,'KPI TYPE'!$A:$B,2,FALSE)</f>
        <v>20221005001</v>
      </c>
      <c r="C103" s="11" t="s">
        <v>212</v>
      </c>
      <c r="D103" s="2">
        <v>20220400102</v>
      </c>
      <c r="E103" s="1"/>
      <c r="F103" s="1" t="s">
        <v>213</v>
      </c>
      <c r="G103" s="2" t="str">
        <f t="shared" si="1"/>
        <v xml:space="preserve">INSERT INTO `hr_kpi_group` (`KPI_GROUP_ID`, `KPI_TYPE_ID`, `GROUP_TITLE`, `DESCRIPTION`, `NUMBER_INDEX`) VALUES ('20220400102', '20221005001', 'Mengoptimalkan pendampingan terhadap unit kerja terkait perencanaan, pelaksanaan dan monitoring program transformasi', '', '102'); </v>
      </c>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t="s">
        <v>5</v>
      </c>
      <c r="B104" s="1">
        <f>VLOOKUP(A104,'KPI TYPE'!$A:$B,2,FALSE)</f>
        <v>20221005001</v>
      </c>
      <c r="C104" s="9" t="s">
        <v>214</v>
      </c>
      <c r="D104" s="2">
        <v>20220400103</v>
      </c>
      <c r="E104" s="8"/>
      <c r="F104" s="1" t="s">
        <v>215</v>
      </c>
      <c r="G104" s="2" t="str">
        <f t="shared" si="1"/>
        <v xml:space="preserve">INSERT INTO `hr_kpi_group` (`KPI_GROUP_ID`, `KPI_TYPE_ID`, `GROUP_TITLE`, `DESCRIPTION`, `NUMBER_INDEX`) VALUES ('20220400103', '20221005001', 'Memastikan pemenuhan evaluasi klasifikasi ', '', '103'); </v>
      </c>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t="s">
        <v>5</v>
      </c>
      <c r="B105" s="1">
        <f>VLOOKUP(A105,'KPI TYPE'!$A:$B,2,FALSE)</f>
        <v>20221005001</v>
      </c>
      <c r="C105" s="40" t="s">
        <v>216</v>
      </c>
      <c r="D105" s="2">
        <v>20220400104</v>
      </c>
      <c r="E105" s="1"/>
      <c r="F105" s="1" t="s">
        <v>217</v>
      </c>
      <c r="G105" s="2" t="str">
        <f t="shared" si="1"/>
        <v xml:space="preserve">INSERT INTO `hr_kpi_group` (`KPI_GROUP_ID`, `KPI_TYPE_ID`, `GROUP_TITLE`, `DESCRIPTION`, `NUMBER_INDEX`) VALUES ('20220400104', '20221005001', 'Menjamin pelaksanaan audit yang berkualitas', '', '104'); </v>
      </c>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t="s">
        <v>5</v>
      </c>
      <c r="B106" s="1">
        <f>VLOOKUP(A106,'KPI TYPE'!$A:$B,2,FALSE)</f>
        <v>20221005001</v>
      </c>
      <c r="C106" s="24" t="s">
        <v>218</v>
      </c>
      <c r="D106" s="2">
        <v>20220400105</v>
      </c>
      <c r="E106" s="8"/>
      <c r="F106" s="1" t="s">
        <v>219</v>
      </c>
      <c r="G106" s="2" t="str">
        <f t="shared" si="1"/>
        <v xml:space="preserve">INSERT INTO `hr_kpi_group` (`KPI_GROUP_ID`, `KPI_TYPE_ID`, `GROUP_TITLE`, `DESCRIPTION`, `NUMBER_INDEX`) VALUES ('20220400105', '20221005001', 'Meningkatkan efektivitas penerapan strategi anti fraud dan pengawasan pasif', '', '105'); </v>
      </c>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t="s">
        <v>5</v>
      </c>
      <c r="B107" s="1">
        <f>VLOOKUP(A107,'KPI TYPE'!$A:$B,2,FALSE)</f>
        <v>20221005001</v>
      </c>
      <c r="C107" s="25" t="s">
        <v>220</v>
      </c>
      <c r="D107" s="2">
        <v>20220400106</v>
      </c>
      <c r="E107" s="1"/>
      <c r="F107" s="1" t="s">
        <v>221</v>
      </c>
      <c r="G107" s="2" t="str">
        <f t="shared" si="1"/>
        <v xml:space="preserve">INSERT INTO `hr_kpi_group` (`KPI_GROUP_ID`, `KPI_TYPE_ID`, `GROUP_TITLE`, `DESCRIPTION`, `NUMBER_INDEX`) VALUES ('20220400106', '20221005001', 'Mengoptimalkan fungsi manajemen audit', '', '106'); </v>
      </c>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t="s">
        <v>5</v>
      </c>
      <c r="B108" s="1">
        <f>VLOOKUP(A108,'KPI TYPE'!$A:$B,2,FALSE)</f>
        <v>20221005001</v>
      </c>
      <c r="C108" s="40" t="s">
        <v>222</v>
      </c>
      <c r="D108" s="2">
        <v>20220400107</v>
      </c>
      <c r="E108" s="8"/>
      <c r="F108" s="1" t="s">
        <v>223</v>
      </c>
      <c r="G108" s="2" t="str">
        <f t="shared" si="1"/>
        <v xml:space="preserve">INSERT INTO `hr_kpi_group` (`KPI_GROUP_ID`, `KPI_TYPE_ID`, `GROUP_TITLE`, `DESCRIPTION`, `NUMBER_INDEX`) VALUES ('20220400107', '20221005001', 'Mengoptimalkan fungsi konsultasi bagi pihak-pihak intern terkait aspek pengendalian intern', '', '107'); </v>
      </c>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t="s">
        <v>5</v>
      </c>
      <c r="B109" s="1">
        <f>VLOOKUP(A109,'KPI TYPE'!$A:$B,2,FALSE)</f>
        <v>20221005001</v>
      </c>
      <c r="C109" s="40" t="s">
        <v>224</v>
      </c>
      <c r="D109" s="2">
        <v>20220400108</v>
      </c>
      <c r="E109" s="1"/>
      <c r="F109" s="1" t="s">
        <v>225</v>
      </c>
      <c r="G109" s="2" t="str">
        <f t="shared" si="1"/>
        <v xml:space="preserve">INSERT INTO `hr_kpi_group` (`KPI_GROUP_ID`, `KPI_TYPE_ID`, `GROUP_TITLE`, `DESCRIPTION`, `NUMBER_INDEX`) VALUES ('20220400108', '20221005001', 'Memastikan pelaporan pelaksanaan dan pokok-pokok hasil audit dan laporan evaluasi penerapan strategi anti fraud Otoritas Jasa Keuangan (OJK) secara tepat waktu', '', '108'); </v>
      </c>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t="s">
        <v>5</v>
      </c>
      <c r="B110" s="1">
        <f>VLOOKUP(A110,'KPI TYPE'!$A:$B,2,FALSE)</f>
        <v>20221005001</v>
      </c>
      <c r="C110" s="40" t="s">
        <v>226</v>
      </c>
      <c r="D110" s="2">
        <v>20220400109</v>
      </c>
      <c r="E110" s="8"/>
      <c r="F110" s="1" t="s">
        <v>227</v>
      </c>
      <c r="G110" s="2" t="str">
        <f t="shared" si="1"/>
        <v xml:space="preserve">INSERT INTO `hr_kpi_group` (`KPI_GROUP_ID`, `KPI_TYPE_ID`, `GROUP_TITLE`, `DESCRIPTION`, `NUMBER_INDEX`) VALUES ('20220400109', '20221005001', 'Mengoptimalkan pendampingan audit dari pihak eksternal', '', '109'); </v>
      </c>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t="s">
        <v>5</v>
      </c>
      <c r="B111" s="1">
        <f>VLOOKUP(A111,'KPI TYPE'!$A:$B,2,FALSE)</f>
        <v>20221005001</v>
      </c>
      <c r="C111" s="26" t="s">
        <v>228</v>
      </c>
      <c r="D111" s="2">
        <v>20220400110</v>
      </c>
      <c r="E111" s="1"/>
      <c r="F111" s="1" t="s">
        <v>229</v>
      </c>
      <c r="G111" s="2" t="str">
        <f t="shared" si="1"/>
        <v xml:space="preserve">INSERT INTO `hr_kpi_group` (`KPI_GROUP_ID`, `KPI_TYPE_ID`, `GROUP_TITLE`, `DESCRIPTION`, `NUMBER_INDEX`) VALUES ('20220400110', '20221005001', 'Persentase pelaksanaan surprise audit dan/atau audit khusus yang berjalan sesuai Program Kerja Audit Tahunan (PKAT)  dan sejalan dengan kebijakan, dan prosedur bank', '', '110'); </v>
      </c>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t="s">
        <v>5</v>
      </c>
      <c r="B112" s="1">
        <f>VLOOKUP(A112,'KPI TYPE'!$A:$B,2,FALSE)</f>
        <v>20221005001</v>
      </c>
      <c r="C112" s="24" t="s">
        <v>230</v>
      </c>
      <c r="D112" s="2">
        <v>20220400111</v>
      </c>
      <c r="E112" s="8"/>
      <c r="F112" s="1" t="s">
        <v>231</v>
      </c>
      <c r="G112" s="2" t="str">
        <f t="shared" si="1"/>
        <v xml:space="preserve">INSERT INTO `hr_kpi_group` (`KPI_GROUP_ID`, `KPI_TYPE_ID`, `GROUP_TITLE`, `DESCRIPTION`, `NUMBER_INDEX`) VALUES ('20220400111', '20221005001', 'Persentase penyelesain tindak lanjut hasil surprise audit dan/atau audit khusus dinyatakan tuntas sesuai dengan target waktu yang ditentukan dalam program audit', '', '111'); </v>
      </c>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t="s">
        <v>5</v>
      </c>
      <c r="B113" s="1">
        <f>VLOOKUP(A113,'KPI TYPE'!$A:$B,2,FALSE)</f>
        <v>20221005001</v>
      </c>
      <c r="C113" s="26" t="s">
        <v>232</v>
      </c>
      <c r="D113" s="2">
        <v>20220400112</v>
      </c>
      <c r="E113" s="1"/>
      <c r="F113" s="1" t="s">
        <v>233</v>
      </c>
      <c r="G113" s="2" t="str">
        <f t="shared" si="1"/>
        <v xml:space="preserve">INSERT INTO `hr_kpi_group` (`KPI_GROUP_ID`, `KPI_TYPE_ID`, `GROUP_TITLE`, `DESCRIPTION`, `NUMBER_INDEX`) VALUES ('20220400112', '20221005001', 'Persentase penyelesaian program anti fraud dan pengawasan pasif secara tepat waktu', '', '112'); </v>
      </c>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t="s">
        <v>5</v>
      </c>
      <c r="B114" s="1">
        <f>VLOOKUP(A114,'KPI TYPE'!$A:$B,2,FALSE)</f>
        <v>20221005001</v>
      </c>
      <c r="C114" s="24" t="s">
        <v>234</v>
      </c>
      <c r="D114" s="2">
        <v>20220400113</v>
      </c>
      <c r="E114" s="8"/>
      <c r="F114" s="1" t="s">
        <v>235</v>
      </c>
      <c r="G114" s="2" t="str">
        <f t="shared" si="1"/>
        <v xml:space="preserve">INSERT INTO `hr_kpi_group` (`KPI_GROUP_ID`, `KPI_TYPE_ID`, `GROUP_TITLE`, `DESCRIPTION`, `NUMBER_INDEX`) VALUES ('20220400113', '20221005001', 'Persentase pengembangan kebijakan,prosedur, standar dan
panduan internal dan/atau PKAT bagi pengembangan dan pelaksanaan fungsi Audit Intern secara tepat waktu', '', '113'); </v>
      </c>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t="s">
        <v>5</v>
      </c>
      <c r="B115" s="1">
        <f>VLOOKUP(A115,'KPI TYPE'!$A:$B,2,FALSE)</f>
        <v>20221005001</v>
      </c>
      <c r="C115" s="26" t="s">
        <v>236</v>
      </c>
      <c r="D115" s="2">
        <v>20220400114</v>
      </c>
      <c r="E115" s="1"/>
      <c r="F115" s="1" t="s">
        <v>237</v>
      </c>
      <c r="G115" s="2" t="str">
        <f t="shared" si="1"/>
        <v xml:space="preserve">INSERT INTO `hr_kpi_group` (`KPI_GROUP_ID`, `KPI_TYPE_ID`, `GROUP_TITLE`, `DESCRIPTION`, `NUMBER_INDEX`) VALUES ('20220400114', '20221005001', 'Persentase pelaksanaan konsultansi terkait pengendalian intern secara tepat waktu', '', '114'); </v>
      </c>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t="s">
        <v>5</v>
      </c>
      <c r="B116" s="1">
        <f>VLOOKUP(A116,'KPI TYPE'!$A:$B,2,FALSE)</f>
        <v>20221005001</v>
      </c>
      <c r="C116" s="24" t="s">
        <v>238</v>
      </c>
      <c r="D116" s="2">
        <v>20220400115</v>
      </c>
      <c r="E116" s="8"/>
      <c r="F116" s="1" t="s">
        <v>239</v>
      </c>
      <c r="G116" s="2" t="str">
        <f t="shared" si="1"/>
        <v xml:space="preserve">INSERT INTO `hr_kpi_group` (`KPI_GROUP_ID`, `KPI_TYPE_ID`, `GROUP_TITLE`, `DESCRIPTION`, `NUMBER_INDEX`) VALUES ('20220400115', '20221005001', 'Persentase penyampaian laporan pelaksanaan konsultansi terkait pengendalian intern secara tepat waktu', '', '115'); </v>
      </c>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t="s">
        <v>5</v>
      </c>
      <c r="B117" s="1">
        <f>VLOOKUP(A117,'KPI TYPE'!$A:$B,2,FALSE)</f>
        <v>20221005001</v>
      </c>
      <c r="C117" s="26" t="s">
        <v>240</v>
      </c>
      <c r="D117" s="2">
        <v>20220400116</v>
      </c>
      <c r="E117" s="1"/>
      <c r="F117" s="1" t="s">
        <v>241</v>
      </c>
      <c r="G117" s="2" t="str">
        <f t="shared" si="1"/>
        <v xml:space="preserve">INSERT INTO `hr_kpi_group` (`KPI_GROUP_ID`, `KPI_TYPE_ID`, `GROUP_TITLE`, `DESCRIPTION`, `NUMBER_INDEX`) VALUES ('20220400116', '20221005001', 'Persentase penyampaian laporan evaluasi penerapan strategi anti fraud yang disampaikan kepada Otoritas Jasa Keuangan (OJK) secara tepat waktu.', '', '116'); </v>
      </c>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t="s">
        <v>5</v>
      </c>
      <c r="B118" s="1">
        <f>VLOOKUP(A118,'KPI TYPE'!$A:$B,2,FALSE)</f>
        <v>20221005001</v>
      </c>
      <c r="C118" s="12" t="s">
        <v>242</v>
      </c>
      <c r="D118" s="2">
        <v>20220400117</v>
      </c>
      <c r="E118" s="8"/>
      <c r="F118" s="1" t="s">
        <v>243</v>
      </c>
      <c r="G118" s="2" t="str">
        <f t="shared" si="1"/>
        <v xml:space="preserve">INSERT INTO `hr_kpi_group` (`KPI_GROUP_ID`, `KPI_TYPE_ID`, `GROUP_TITLE`, `DESCRIPTION`, `NUMBER_INDEX`) VALUES ('20220400117', '20221005001', 'Menjamin pelaksanaan surprise audit dan/atau audit khusus yang berkualitas', '', '117'); </v>
      </c>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t="s">
        <v>5</v>
      </c>
      <c r="B119" s="1">
        <f>VLOOKUP(A119,'KPI TYPE'!$A:$B,2,FALSE)</f>
        <v>20221005001</v>
      </c>
      <c r="C119" s="26" t="s">
        <v>244</v>
      </c>
      <c r="D119" s="2">
        <v>20220400118</v>
      </c>
      <c r="E119" s="1"/>
      <c r="F119" s="1" t="s">
        <v>245</v>
      </c>
      <c r="G119" s="2" t="str">
        <f t="shared" si="1"/>
        <v xml:space="preserve">INSERT INTO `hr_kpi_group` (`KPI_GROUP_ID`, `KPI_TYPE_ID`, `GROUP_TITLE`, `DESCRIPTION`, `NUMBER_INDEX`) VALUES ('20220400118', '20221005001', 'Meningkatkan efektivitas penerapan strategi anti fraud dan pengawasan pasif ', '', '118'); </v>
      </c>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t="s">
        <v>5</v>
      </c>
      <c r="B120" s="1">
        <f>VLOOKUP(A120,'KPI TYPE'!$A:$B,2,FALSE)</f>
        <v>20221005001</v>
      </c>
      <c r="C120" s="26" t="s">
        <v>246</v>
      </c>
      <c r="D120" s="2">
        <v>20220400119</v>
      </c>
      <c r="E120" s="8"/>
      <c r="F120" s="1" t="s">
        <v>247</v>
      </c>
      <c r="G120" s="2" t="str">
        <f t="shared" si="1"/>
        <v xml:space="preserve">INSERT INTO `hr_kpi_group` (`KPI_GROUP_ID`, `KPI_TYPE_ID`, `GROUP_TITLE`, `DESCRIPTION`, `NUMBER_INDEX`) VALUES ('20220400119', '20221005001', 'Memastikan pelaporan evaluasi penerapan strategi anti fraud Otoritas Jasa Keuangan (OJK) secara tepat waktu', '', '119'); </v>
      </c>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t="s">
        <v>5</v>
      </c>
      <c r="B121" s="1">
        <f>VLOOKUP(A121,'KPI TYPE'!$A:$B,2,FALSE)</f>
        <v>20221005001</v>
      </c>
      <c r="C121" s="26" t="s">
        <v>248</v>
      </c>
      <c r="D121" s="2">
        <v>20220400120</v>
      </c>
      <c r="E121" s="1"/>
      <c r="F121" s="1" t="s">
        <v>249</v>
      </c>
      <c r="G121" s="2" t="str">
        <f t="shared" si="1"/>
        <v xml:space="preserve">INSERT INTO `hr_kpi_group` (`KPI_GROUP_ID`, `KPI_TYPE_ID`, `GROUP_TITLE`, `DESCRIPTION`, `NUMBER_INDEX`) VALUES ('20220400120', '20221005001', 'Mengoptimalkan pembangunan basis data profil fraud internal dan fraud eksternal', '', '120'); </v>
      </c>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t="s">
        <v>5</v>
      </c>
      <c r="B122" s="1">
        <f>VLOOKUP(A122,'KPI TYPE'!$A:$B,2,FALSE)</f>
        <v>20221005001</v>
      </c>
      <c r="C122" s="26" t="s">
        <v>250</v>
      </c>
      <c r="D122" s="2">
        <v>20220400121</v>
      </c>
      <c r="E122" s="8"/>
      <c r="F122" s="1" t="s">
        <v>251</v>
      </c>
      <c r="G122" s="2" t="str">
        <f t="shared" si="1"/>
        <v xml:space="preserve">INSERT INTO `hr_kpi_group` (`KPI_GROUP_ID`, `KPI_TYPE_ID`, `GROUP_TITLE`, `DESCRIPTION`, `NUMBER_INDEX`) VALUES ('20220400121', '20221005001', 'Mengoptimalkan pembinaan kepada Kantor Cabang berkaitan pengelolaan dan pelaksanaan kontrol internal ', '', '121'); </v>
      </c>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t="s">
        <v>5</v>
      </c>
      <c r="B123" s="1">
        <f>VLOOKUP(A123,'KPI TYPE'!$A:$B,2,FALSE)</f>
        <v>20221005001</v>
      </c>
      <c r="C123" s="9" t="s">
        <v>252</v>
      </c>
      <c r="D123" s="2">
        <v>20220400122</v>
      </c>
      <c r="E123" s="1"/>
      <c r="F123" s="1" t="s">
        <v>253</v>
      </c>
      <c r="G123" s="2" t="str">
        <f t="shared" si="1"/>
        <v xml:space="preserve">INSERT INTO `hr_kpi_group` (`KPI_GROUP_ID`, `KPI_TYPE_ID`, `GROUP_TITLE`, `DESCRIPTION`, `NUMBER_INDEX`) VALUES ('20220400122', '20221005001', 'Memastikan laporan finansial bank yang berkualitas', '', '122'); </v>
      </c>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t="s">
        <v>5</v>
      </c>
      <c r="B124" s="1">
        <f>VLOOKUP(A124,'KPI TYPE'!$A:$B,2,FALSE)</f>
        <v>20221005001</v>
      </c>
      <c r="C124" s="9" t="s">
        <v>254</v>
      </c>
      <c r="D124" s="2">
        <v>20220400123</v>
      </c>
      <c r="E124" s="8"/>
      <c r="F124" s="1" t="s">
        <v>255</v>
      </c>
      <c r="G124" s="2" t="str">
        <f t="shared" si="1"/>
        <v xml:space="preserve">INSERT INTO `hr_kpi_group` (`KPI_GROUP_ID`, `KPI_TYPE_ID`, `GROUP_TITLE`, `DESCRIPTION`, `NUMBER_INDEX`) VALUES ('20220400123', '20221005001', 'Memastikan keakuratan sistem akuntansi bank ', '', '123'); </v>
      </c>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t="s">
        <v>5</v>
      </c>
      <c r="B125" s="1">
        <f>VLOOKUP(A125,'KPI TYPE'!$A:$B,2,FALSE)</f>
        <v>20221005001</v>
      </c>
      <c r="C125" s="9" t="s">
        <v>256</v>
      </c>
      <c r="D125" s="2">
        <v>20220400124</v>
      </c>
      <c r="E125" s="1"/>
      <c r="F125" s="1" t="s">
        <v>257</v>
      </c>
      <c r="G125" s="2" t="str">
        <f t="shared" si="1"/>
        <v xml:space="preserve">INSERT INTO `hr_kpi_group` (`KPI_GROUP_ID`, `KPI_TYPE_ID`, `GROUP_TITLE`, `DESCRIPTION`, `NUMBER_INDEX`) VALUES ('20220400124', '20221005001', 'Mengoptimalkan operasional bank secara efektif dan efisien', '', '124'); </v>
      </c>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t="s">
        <v>5</v>
      </c>
      <c r="B126" s="1">
        <f>VLOOKUP(A126,'KPI TYPE'!$A:$B,2,FALSE)</f>
        <v>20221005001</v>
      </c>
      <c r="C126" s="9" t="s">
        <v>258</v>
      </c>
      <c r="D126" s="2">
        <v>20220400125</v>
      </c>
      <c r="E126" s="8"/>
      <c r="F126" s="1" t="s">
        <v>259</v>
      </c>
      <c r="G126" s="2" t="str">
        <f t="shared" si="1"/>
        <v xml:space="preserve">INSERT INTO `hr_kpi_group` (`KPI_GROUP_ID`, `KPI_TYPE_ID`, `GROUP_TITLE`, `DESCRIPTION`, `NUMBER_INDEX`) VALUES ('20220400125', '20221005001', 'Meningkatkan pengelolaan akses sistem operasional bank ', '', '125'); </v>
      </c>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t="s">
        <v>5</v>
      </c>
      <c r="B127" s="1">
        <f>VLOOKUP(A127,'KPI TYPE'!$A:$B,2,FALSE)</f>
        <v>20221005001</v>
      </c>
      <c r="C127" s="9" t="s">
        <v>260</v>
      </c>
      <c r="D127" s="2">
        <v>20220400126</v>
      </c>
      <c r="E127" s="1"/>
      <c r="F127" s="1" t="s">
        <v>261</v>
      </c>
      <c r="G127" s="2" t="str">
        <f t="shared" si="1"/>
        <v xml:space="preserve">INSERT INTO `hr_kpi_group` (`KPI_GROUP_ID`, `KPI_TYPE_ID`, `GROUP_TITLE`, `DESCRIPTION`, `NUMBER_INDEX`) VALUES ('20220400126', '20221005001', 'Memastikan rekonsiliasi transaksi bank', '', '126'); </v>
      </c>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t="s">
        <v>5</v>
      </c>
      <c r="B128" s="1">
        <f>VLOOKUP(A128,'KPI TYPE'!$A:$B,2,FALSE)</f>
        <v>20221005001</v>
      </c>
      <c r="C128" s="9" t="s">
        <v>262</v>
      </c>
      <c r="D128" s="2">
        <v>20220400127</v>
      </c>
      <c r="E128" s="8"/>
      <c r="F128" s="1" t="s">
        <v>263</v>
      </c>
      <c r="G128" s="2" t="str">
        <f t="shared" si="1"/>
        <v xml:space="preserve">INSERT INTO `hr_kpi_group` (`KPI_GROUP_ID`, `KPI_TYPE_ID`, `GROUP_TITLE`, `DESCRIPTION`, `NUMBER_INDEX`) VALUES ('20220400127', '20221005001', 'Memastikan kebijakan dan prosedur terkait operasional bank ', '', '127'); </v>
      </c>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t="s">
        <v>5</v>
      </c>
      <c r="B129" s="1">
        <f>VLOOKUP(A129,'KPI TYPE'!$A:$B,2,FALSE)</f>
        <v>20221005001</v>
      </c>
      <c r="C129" s="9" t="s">
        <v>264</v>
      </c>
      <c r="D129" s="2">
        <v>20220400128</v>
      </c>
      <c r="E129" s="1"/>
      <c r="F129" s="1" t="s">
        <v>265</v>
      </c>
      <c r="G129" s="2" t="str">
        <f t="shared" si="1"/>
        <v xml:space="preserve">INSERT INTO `hr_kpi_group` (`KPI_GROUP_ID`, `KPI_TYPE_ID`, `GROUP_TITLE`, `DESCRIPTION`, `NUMBER_INDEX`) VALUES ('20220400128', '20221005001', 'Meningkatkan aktivitas pelimpahan pajak dan operasional sistem Modul Penerimaan Pajak (MPN) ', '', '128'); </v>
      </c>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t="s">
        <v>5</v>
      </c>
      <c r="B130" s="1">
        <f>VLOOKUP(A130,'KPI TYPE'!$A:$B,2,FALSE)</f>
        <v>20221005001</v>
      </c>
      <c r="C130" s="9" t="s">
        <v>266</v>
      </c>
      <c r="D130" s="2">
        <v>20220400129</v>
      </c>
      <c r="E130" s="8"/>
      <c r="F130" s="1" t="s">
        <v>267</v>
      </c>
      <c r="G130" s="2" t="str">
        <f t="shared" ref="G130:G193" si="2">"INSERT INTO `hr_kpi_group` (`KPI_GROUP_ID`, `KPI_TYPE_ID`, `GROUP_TITLE`, `DESCRIPTION`, `NUMBER_INDEX`) VALUES ('"&amp;D130&amp;"', '"&amp;B130&amp;"', '"&amp;C130&amp;"', '"&amp;E130&amp;"', '"&amp;F130&amp;"'); "</f>
        <v xml:space="preserve">INSERT INTO `hr_kpi_group` (`KPI_GROUP_ID`, `KPI_TYPE_ID`, `GROUP_TITLE`, `DESCRIPTION`, `NUMBER_INDEX`) VALUES ('20220400129', '20221005001', 'Memastikan verifikasi/rekonsiliasi transaksi keuangan bank ', '', '129'); </v>
      </c>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t="s">
        <v>5</v>
      </c>
      <c r="B131" s="1">
        <f>VLOOKUP(A131,'KPI TYPE'!$A:$B,2,FALSE)</f>
        <v>20221005001</v>
      </c>
      <c r="C131" s="9" t="s">
        <v>268</v>
      </c>
      <c r="D131" s="2">
        <v>20220400130</v>
      </c>
      <c r="E131" s="1"/>
      <c r="F131" s="1" t="s">
        <v>269</v>
      </c>
      <c r="G131" s="2" t="str">
        <f t="shared" si="2"/>
        <v xml:space="preserve">INSERT INTO `hr_kpi_group` (`KPI_GROUP_ID`, `KPI_TYPE_ID`, `GROUP_TITLE`, `DESCRIPTION`, `NUMBER_INDEX`) VALUES ('20220400130', '20221005001', 'Meningkatan pelaporan pajak badan', '', '130'); </v>
      </c>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t="s">
        <v>5</v>
      </c>
      <c r="B132" s="1">
        <f>VLOOKUP(A132,'KPI TYPE'!$A:$B,2,FALSE)</f>
        <v>20221005001</v>
      </c>
      <c r="C132" s="41" t="s">
        <v>270</v>
      </c>
      <c r="D132" s="2">
        <v>20220400131</v>
      </c>
      <c r="E132" s="8"/>
      <c r="F132" s="1" t="s">
        <v>271</v>
      </c>
      <c r="G132" s="2" t="str">
        <f t="shared" si="2"/>
        <v xml:space="preserve">INSERT INTO `hr_kpi_group` (`KPI_GROUP_ID`, `KPI_TYPE_ID`, `GROUP_TITLE`, `DESCRIPTION`, `NUMBER_INDEX`) VALUES ('20220400131', '20221005001', 'Mengembangkan kebijakan dan prosedur terkait keuangan dan sistem akuntansi  bank', '', '131'); </v>
      </c>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t="s">
        <v>5</v>
      </c>
      <c r="B133" s="1">
        <f>VLOOKUP(A133,'KPI TYPE'!$A:$B,2,FALSE)</f>
        <v>20221005001</v>
      </c>
      <c r="C133" s="10" t="s">
        <v>272</v>
      </c>
      <c r="D133" s="2">
        <v>20220400132</v>
      </c>
      <c r="E133" s="1"/>
      <c r="F133" s="1" t="s">
        <v>273</v>
      </c>
      <c r="G133" s="2" t="str">
        <f t="shared" si="2"/>
        <v xml:space="preserve">INSERT INTO `hr_kpi_group` (`KPI_GROUP_ID`, `KPI_TYPE_ID`, `GROUP_TITLE`, `DESCRIPTION`, `NUMBER_INDEX`) VALUES ('20220400132', '20221005001', 'Mengoptimalkan sistem informasi manajemen keuangan bank ', '', '132'); </v>
      </c>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t="s">
        <v>5</v>
      </c>
      <c r="B134" s="1">
        <f>VLOOKUP(A134,'KPI TYPE'!$A:$B,2,FALSE)</f>
        <v>20221005001</v>
      </c>
      <c r="C134" s="9" t="s">
        <v>274</v>
      </c>
      <c r="D134" s="2">
        <v>20220400133</v>
      </c>
      <c r="E134" s="8"/>
      <c r="F134" s="1" t="s">
        <v>275</v>
      </c>
      <c r="G134" s="2" t="str">
        <f t="shared" si="2"/>
        <v xml:space="preserve">INSERT INTO `hr_kpi_group` (`KPI_GROUP_ID`, `KPI_TYPE_ID`, `GROUP_TITLE`, `DESCRIPTION`, `NUMBER_INDEX`) VALUES ('20220400133', '20221005001', 'Memperluas jangkauan layanan keuangan', '', '133'); </v>
      </c>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t="s">
        <v>5</v>
      </c>
      <c r="B135" s="1">
        <f>VLOOKUP(A135,'KPI TYPE'!$A:$B,2,FALSE)</f>
        <v>20221005001</v>
      </c>
      <c r="C135" s="42" t="s">
        <v>276</v>
      </c>
      <c r="D135" s="2">
        <v>20220400134</v>
      </c>
      <c r="E135" s="1"/>
      <c r="F135" s="1" t="s">
        <v>277</v>
      </c>
      <c r="G135" s="2" t="str">
        <f t="shared" si="2"/>
        <v xml:space="preserve">INSERT INTO `hr_kpi_group` (`KPI_GROUP_ID`, `KPI_TYPE_ID`, `GROUP_TITLE`, `DESCRIPTION`, `NUMBER_INDEX`) VALUES ('20220400134', '20221005001', 'Mengembangkan kebijakan dan prosedur teknologi informasi ', '', '134'); </v>
      </c>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t="s">
        <v>5</v>
      </c>
      <c r="B136" s="1">
        <f>VLOOKUP(A136,'KPI TYPE'!$A:$B,2,FALSE)</f>
        <v>20221005001</v>
      </c>
      <c r="C136" s="9" t="s">
        <v>278</v>
      </c>
      <c r="D136" s="2">
        <v>20220400135</v>
      </c>
      <c r="E136" s="8"/>
      <c r="F136" s="1" t="s">
        <v>279</v>
      </c>
      <c r="G136" s="2" t="str">
        <f t="shared" si="2"/>
        <v xml:space="preserve">INSERT INTO `hr_kpi_group` (`KPI_GROUP_ID`, `KPI_TYPE_ID`, `GROUP_TITLE`, `DESCRIPTION`, `NUMBER_INDEX`) VALUES ('20220400135', '20221005001', 'Mengoptimalkan  sistem pengelolaan pengamanan informasi ', '', '135'); </v>
      </c>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t="s">
        <v>5</v>
      </c>
      <c r="B137" s="1">
        <f>VLOOKUP(A137,'KPI TYPE'!$A:$B,2,FALSE)</f>
        <v>20221005001</v>
      </c>
      <c r="C137" s="9" t="s">
        <v>280</v>
      </c>
      <c r="D137" s="2">
        <v>20220400136</v>
      </c>
      <c r="E137" s="1"/>
      <c r="F137" s="1" t="s">
        <v>281</v>
      </c>
      <c r="G137" s="2" t="str">
        <f t="shared" si="2"/>
        <v xml:space="preserve">INSERT INTO `hr_kpi_group` (`KPI_GROUP_ID`, `KPI_TYPE_ID`, `GROUP_TITLE`, `DESCRIPTION`, `NUMBER_INDEX`) VALUES ('20220400136', '20221005001', 'Memastikan kehandalan sistem teknologi informasi ', '', '136'); </v>
      </c>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t="s">
        <v>5</v>
      </c>
      <c r="B138" s="1">
        <f>VLOOKUP(A138,'KPI TYPE'!$A:$B,2,FALSE)</f>
        <v>20221005001</v>
      </c>
      <c r="C138" s="11" t="s">
        <v>282</v>
      </c>
      <c r="D138" s="2">
        <v>20220400137</v>
      </c>
      <c r="E138" s="8"/>
      <c r="F138" s="1" t="s">
        <v>283</v>
      </c>
      <c r="G138" s="2" t="str">
        <f t="shared" si="2"/>
        <v xml:space="preserve">INSERT INTO `hr_kpi_group` (`KPI_GROUP_ID`, `KPI_TYPE_ID`, `GROUP_TITLE`, `DESCRIPTION`, `NUMBER_INDEX`) VALUES ('20220400137', '20221005001', 'Mengoptimalkan infrastruktur TI', '', '137'); </v>
      </c>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t="s">
        <v>5</v>
      </c>
      <c r="B139" s="1">
        <f>VLOOKUP(A139,'KPI TYPE'!$A:$B,2,FALSE)</f>
        <v>20221005001</v>
      </c>
      <c r="C139" s="43" t="s">
        <v>284</v>
      </c>
      <c r="D139" s="2">
        <v>20220400138</v>
      </c>
      <c r="E139" s="1"/>
      <c r="F139" s="1" t="s">
        <v>285</v>
      </c>
      <c r="G139" s="2" t="str">
        <f t="shared" si="2"/>
        <v xml:space="preserve">INSERT INTO `hr_kpi_group` (`KPI_GROUP_ID`, `KPI_TYPE_ID`, `GROUP_TITLE`, `DESCRIPTION`, `NUMBER_INDEX`) VALUES ('20220400138', '20221005001', 'Mengoptimalkan sistem teknologi informasi bank', '', '138'); </v>
      </c>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t="s">
        <v>5</v>
      </c>
      <c r="B140" s="1">
        <f>VLOOKUP(A140,'KPI TYPE'!$A:$B,2,FALSE)</f>
        <v>20221005001</v>
      </c>
      <c r="C140" s="43" t="s">
        <v>286</v>
      </c>
      <c r="D140" s="2">
        <v>20220400139</v>
      </c>
      <c r="E140" s="8"/>
      <c r="F140" s="1" t="s">
        <v>287</v>
      </c>
      <c r="G140" s="2" t="str">
        <f t="shared" si="2"/>
        <v xml:space="preserve">INSERT INTO `hr_kpi_group` (`KPI_GROUP_ID`, `KPI_TYPE_ID`, `GROUP_TITLE`, `DESCRIPTION`, `NUMBER_INDEX`) VALUES ('20220400139', '20221005001', 'Mengoptimalkan Research  and Development  pada sistem teknologi informasi bank', '', '139'); </v>
      </c>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t="s">
        <v>5</v>
      </c>
      <c r="B141" s="1">
        <f>VLOOKUP(A141,'KPI TYPE'!$A:$B,2,FALSE)</f>
        <v>20221005001</v>
      </c>
      <c r="C141" s="43" t="s">
        <v>288</v>
      </c>
      <c r="D141" s="2">
        <v>20220400140</v>
      </c>
      <c r="E141" s="1"/>
      <c r="F141" s="1" t="s">
        <v>289</v>
      </c>
      <c r="G141" s="2" t="str">
        <f t="shared" si="2"/>
        <v xml:space="preserve">INSERT INTO `hr_kpi_group` (`KPI_GROUP_ID`, `KPI_TYPE_ID`, `GROUP_TITLE`, `DESCRIPTION`, `NUMBER_INDEX`) VALUES ('20220400140', '20221005001', 'Mengembangkan kebijakan dan prosedur teknologi informasi bank', '', '140'); </v>
      </c>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t="s">
        <v>5</v>
      </c>
      <c r="B142" s="1">
        <f>VLOOKUP(A142,'KPI TYPE'!$A:$B,2,FALSE)</f>
        <v>20221005001</v>
      </c>
      <c r="C142" s="42" t="s">
        <v>290</v>
      </c>
      <c r="D142" s="2">
        <v>20220400141</v>
      </c>
      <c r="E142" s="8"/>
      <c r="F142" s="1" t="s">
        <v>291</v>
      </c>
      <c r="G142" s="2" t="str">
        <f t="shared" si="2"/>
        <v xml:space="preserve">INSERT INTO `hr_kpi_group` (`KPI_GROUP_ID`, `KPI_TYPE_ID`, `GROUP_TITLE`, `DESCRIPTION`, `NUMBER_INDEX`) VALUES ('20220400141', '20221005001', 'Mengoptimalkan pelaksanaan dan evaluasi capacity planning  teknologi informasi', '', '141'); </v>
      </c>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t="s">
        <v>5</v>
      </c>
      <c r="B143" s="1">
        <f>VLOOKUP(A143,'KPI TYPE'!$A:$B,2,FALSE)</f>
        <v>20221005001</v>
      </c>
      <c r="C143" s="9" t="s">
        <v>292</v>
      </c>
      <c r="D143" s="2">
        <v>20220400142</v>
      </c>
      <c r="E143" s="1"/>
      <c r="F143" s="1" t="s">
        <v>293</v>
      </c>
      <c r="G143" s="2" t="str">
        <f t="shared" si="2"/>
        <v xml:space="preserve">INSERT INTO `hr_kpi_group` (`KPI_GROUP_ID`, `KPI_TYPE_ID`, `GROUP_TITLE`, `DESCRIPTION`, `NUMBER_INDEX`) VALUES ('20220400142', '20221005001', 'Meningkatkan standarisasi hak paten (license) produk teknologi bank', '', '142'); </v>
      </c>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t="s">
        <v>5</v>
      </c>
      <c r="B144" s="1">
        <f>VLOOKUP(A144,'KPI TYPE'!$A:$B,2,FALSE)</f>
        <v>20221005001</v>
      </c>
      <c r="C144" s="12" t="s">
        <v>294</v>
      </c>
      <c r="D144" s="2">
        <v>20220400143</v>
      </c>
      <c r="E144" s="8"/>
      <c r="F144" s="1" t="s">
        <v>295</v>
      </c>
      <c r="G144" s="2" t="str">
        <f t="shared" si="2"/>
        <v xml:space="preserve">INSERT INTO `hr_kpi_group` (`KPI_GROUP_ID`, `KPI_TYPE_ID`, `GROUP_TITLE`, `DESCRIPTION`, `NUMBER_INDEX`) VALUES ('20220400143', '20221005001', 'Mengoptimalkan sistem anggaran pada project TI bank', '', '143'); </v>
      </c>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t="s">
        <v>5</v>
      </c>
      <c r="B145" s="1">
        <f>VLOOKUP(A145,'KPI TYPE'!$A:$B,2,FALSE)</f>
        <v>20221005001</v>
      </c>
      <c r="C145" s="12" t="s">
        <v>296</v>
      </c>
      <c r="D145" s="2">
        <v>20220400144</v>
      </c>
      <c r="E145" s="1"/>
      <c r="F145" s="1" t="s">
        <v>297</v>
      </c>
      <c r="G145" s="2" t="str">
        <f t="shared" si="2"/>
        <v xml:space="preserve">INSERT INTO `hr_kpi_group` (`KPI_GROUP_ID`, `KPI_TYPE_ID`, `GROUP_TITLE`, `DESCRIPTION`, `NUMBER_INDEX`) VALUES ('20220400144', '20221005001', 'Memastikan pelaksanaan project management TI bank secara end to end ', '', '144'); </v>
      </c>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t="s">
        <v>5</v>
      </c>
      <c r="B146" s="1">
        <f>VLOOKUP(A146,'KPI TYPE'!$A:$B,2,FALSE)</f>
        <v>20221005001</v>
      </c>
      <c r="C146" s="10" t="s">
        <v>298</v>
      </c>
      <c r="D146" s="2">
        <v>20220400145</v>
      </c>
      <c r="E146" s="8"/>
      <c r="F146" s="1" t="s">
        <v>299</v>
      </c>
      <c r="G146" s="2" t="str">
        <f t="shared" si="2"/>
        <v xml:space="preserve">INSERT INTO `hr_kpi_group` (`KPI_GROUP_ID`, `KPI_TYPE_ID`, `GROUP_TITLE`, `DESCRIPTION`, `NUMBER_INDEX`) VALUES ('20220400145', '20221005001', 'Memastikan kehandalan sistem teknologi informasi', '', '145'); </v>
      </c>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t="s">
        <v>5</v>
      </c>
      <c r="B147" s="1">
        <f>VLOOKUP(A147,'KPI TYPE'!$A:$B,2,FALSE)</f>
        <v>20221005001</v>
      </c>
      <c r="C147" s="9" t="s">
        <v>300</v>
      </c>
      <c r="D147" s="2">
        <v>20220400146</v>
      </c>
      <c r="E147" s="1"/>
      <c r="F147" s="1" t="s">
        <v>301</v>
      </c>
      <c r="G147" s="2" t="str">
        <f t="shared" si="2"/>
        <v xml:space="preserve">INSERT INTO `hr_kpi_group` (`KPI_GROUP_ID`, `KPI_TYPE_ID`, `GROUP_TITLE`, `DESCRIPTION`, `NUMBER_INDEX`) VALUES ('20220400146', '20221005001', 'Mengoptimalkan pelaksanaan dan evaluasi capacity planning infrastruktur server dan data center/data recovery center', '', '146'); </v>
      </c>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t="s">
        <v>5</v>
      </c>
      <c r="B148" s="1">
        <f>VLOOKUP(A148,'KPI TYPE'!$A:$B,2,FALSE)</f>
        <v>20221005001</v>
      </c>
      <c r="C148" s="12" t="s">
        <v>302</v>
      </c>
      <c r="D148" s="2">
        <v>20220400147</v>
      </c>
      <c r="E148" s="8"/>
      <c r="F148" s="1" t="s">
        <v>303</v>
      </c>
      <c r="G148" s="2" t="str">
        <f t="shared" si="2"/>
        <v xml:space="preserve">INSERT INTO `hr_kpi_group` (`KPI_GROUP_ID`, `KPI_TYPE_ID`, `GROUP_TITLE`, `DESCRIPTION`, `NUMBER_INDEX`) VALUES ('20220400147', '20221005001', 'Meningkatkan pemeliharaan perangkat keras dan sistem operasi (OS) secara berkala', '', '147'); </v>
      </c>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t="s">
        <v>5</v>
      </c>
      <c r="B149" s="1">
        <f>VLOOKUP(A149,'KPI TYPE'!$A:$B,2,FALSE)</f>
        <v>20221005001</v>
      </c>
      <c r="C149" s="41" t="s">
        <v>304</v>
      </c>
      <c r="D149" s="2">
        <v>20220400148</v>
      </c>
      <c r="E149" s="1"/>
      <c r="F149" s="1" t="s">
        <v>305</v>
      </c>
      <c r="G149" s="2" t="str">
        <f t="shared" si="2"/>
        <v xml:space="preserve">INSERT INTO `hr_kpi_group` (`KPI_GROUP_ID`, `KPI_TYPE_ID`, `GROUP_TITLE`, `DESCRIPTION`, `NUMBER_INDEX`) VALUES ('20220400148', '20221005001', 'Mengoptimalkan operasional dan capacity planning dari Data Center dan  Data Recovery Center (DRC)', '', '148'); </v>
      </c>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t="s">
        <v>5</v>
      </c>
      <c r="B150" s="1">
        <f>VLOOKUP(A150,'KPI TYPE'!$A:$B,2,FALSE)</f>
        <v>20221005001</v>
      </c>
      <c r="C150" s="10" t="s">
        <v>306</v>
      </c>
      <c r="D150" s="2">
        <v>20220400149</v>
      </c>
      <c r="E150" s="8"/>
      <c r="F150" s="1" t="s">
        <v>307</v>
      </c>
      <c r="G150" s="2" t="str">
        <f t="shared" si="2"/>
        <v xml:space="preserve">INSERT INTO `hr_kpi_group` (`KPI_GROUP_ID`, `KPI_TYPE_ID`, `GROUP_TITLE`, `DESCRIPTION`, `NUMBER_INDEX`) VALUES ('20220400149', '20221005001', 'Memastikan eskalasi permasalahan Operation Support, Data Center dan User Support secara efektif dan efisien', '', '149'); </v>
      </c>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t="s">
        <v>5</v>
      </c>
      <c r="B151" s="1">
        <f>VLOOKUP(A151,'KPI TYPE'!$A:$B,2,FALSE)</f>
        <v>20221005001</v>
      </c>
      <c r="C151" s="10" t="s">
        <v>308</v>
      </c>
      <c r="D151" s="2">
        <v>20220400150</v>
      </c>
      <c r="E151" s="1"/>
      <c r="F151" s="1" t="s">
        <v>309</v>
      </c>
      <c r="G151" s="2" t="str">
        <f t="shared" si="2"/>
        <v xml:space="preserve">INSERT INTO `hr_kpi_group` (`KPI_GROUP_ID`, `KPI_TYPE_ID`, `GROUP_TITLE`, `DESCRIPTION`, `NUMBER_INDEX`) VALUES ('20220400150', '20221005001', 'Memastikan eskalasi permasalahan operation support, data center dan user support dapat diselesaikan', '', '150'); </v>
      </c>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t="s">
        <v>5</v>
      </c>
      <c r="B152" s="1">
        <f>VLOOKUP(A152,'KPI TYPE'!$A:$B,2,FALSE)</f>
        <v>20221005001</v>
      </c>
      <c r="C152" s="9" t="s">
        <v>310</v>
      </c>
      <c r="D152" s="2">
        <v>20220400151</v>
      </c>
      <c r="E152" s="8"/>
      <c r="F152" s="1" t="s">
        <v>311</v>
      </c>
      <c r="G152" s="2" t="str">
        <f t="shared" si="2"/>
        <v xml:space="preserve">INSERT INTO `hr_kpi_group` (`KPI_GROUP_ID`, `KPI_TYPE_ID`, `GROUP_TITLE`, `DESCRIPTION`, `NUMBER_INDEX`) VALUES ('20220400151', '20221005001', 'Mengoptimalkan sistem teknologi bank', '', '151'); </v>
      </c>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t="s">
        <v>5</v>
      </c>
      <c r="B153" s="1">
        <f>VLOOKUP(A153,'KPI TYPE'!$A:$B,2,FALSE)</f>
        <v>20221005001</v>
      </c>
      <c r="C153" s="9" t="s">
        <v>312</v>
      </c>
      <c r="D153" s="2">
        <v>20220400152</v>
      </c>
      <c r="E153" s="1"/>
      <c r="F153" s="1" t="s">
        <v>313</v>
      </c>
      <c r="G153" s="2" t="str">
        <f t="shared" si="2"/>
        <v xml:space="preserve">INSERT INTO `hr_kpi_group` (`KPI_GROUP_ID`, `KPI_TYPE_ID`, `GROUP_TITLE`, `DESCRIPTION`, `NUMBER_INDEX`) VALUES ('20220400152', '20221005001', 'Mengoptimalkan Research  and Development  pada sistem teknologi  bank', '', '152'); </v>
      </c>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t="s">
        <v>5</v>
      </c>
      <c r="B154" s="1">
        <f>VLOOKUP(A154,'KPI TYPE'!$A:$B,2,FALSE)</f>
        <v>20221005001</v>
      </c>
      <c r="C154" s="41" t="s">
        <v>314</v>
      </c>
      <c r="D154" s="2">
        <v>20220400153</v>
      </c>
      <c r="E154" s="1"/>
      <c r="F154" s="1" t="s">
        <v>315</v>
      </c>
      <c r="G154" s="2" t="str">
        <f t="shared" si="2"/>
        <v xml:space="preserve">INSERT INTO `hr_kpi_group` (`KPI_GROUP_ID`, `KPI_TYPE_ID`, `GROUP_TITLE`, `DESCRIPTION`, `NUMBER_INDEX`) VALUES ('20220400153', '20221005001', 'Meningkatkan pertumbuhan kredit sektor UMKM', '', '153'); </v>
      </c>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t="s">
        <v>5</v>
      </c>
      <c r="B155" s="1">
        <f>VLOOKUP(A155,'KPI TYPE'!$A:$B,2,FALSE)</f>
        <v>20221005001</v>
      </c>
      <c r="C155" s="9" t="s">
        <v>316</v>
      </c>
      <c r="D155" s="2">
        <v>20220400154</v>
      </c>
      <c r="E155" s="8"/>
      <c r="F155" s="1" t="s">
        <v>317</v>
      </c>
      <c r="G155" s="2" t="str">
        <f t="shared" si="2"/>
        <v xml:space="preserve">INSERT INTO `hr_kpi_group` (`KPI_GROUP_ID`, `KPI_TYPE_ID`, `GROUP_TITLE`, `DESCRIPTION`, `NUMBER_INDEX`) VALUES ('20220400154', '20221005001', 'Meningkatkan pertumbuhan dana pihak ketiga berbiaya kompetitif', '', '154'); </v>
      </c>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t="s">
        <v>5</v>
      </c>
      <c r="B156" s="1">
        <f>VLOOKUP(A156,'KPI TYPE'!$A:$B,2,FALSE)</f>
        <v>20221005001</v>
      </c>
      <c r="C156" s="44" t="s">
        <v>318</v>
      </c>
      <c r="D156" s="2">
        <v>20220400155</v>
      </c>
      <c r="E156" s="1"/>
      <c r="F156" s="1" t="s">
        <v>319</v>
      </c>
      <c r="G156" s="2" t="str">
        <f t="shared" si="2"/>
        <v xml:space="preserve">INSERT INTO `hr_kpi_group` (`KPI_GROUP_ID`, `KPI_TYPE_ID`, `GROUP_TITLE`, `DESCRIPTION`, `NUMBER_INDEX`) VALUES ('20220400155', '20221005001', 'Memastikan prosedur operasional Kantor Cabang berjalan sesuai ketentuan ', '', '155'); </v>
      </c>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t="s">
        <v>5</v>
      </c>
      <c r="B157" s="1">
        <f>VLOOKUP(A157,'KPI TYPE'!$A:$B,2,FALSE)</f>
        <v>20221005001</v>
      </c>
      <c r="C157" s="44" t="s">
        <v>320</v>
      </c>
      <c r="D157" s="2">
        <v>20220400156</v>
      </c>
      <c r="E157" s="8"/>
      <c r="F157" s="1" t="s">
        <v>321</v>
      </c>
      <c r="G157" s="2" t="str">
        <f t="shared" si="2"/>
        <v xml:space="preserve">INSERT INTO `hr_kpi_group` (`KPI_GROUP_ID`, `KPI_TYPE_ID`, `GROUP_TITLE`, `DESCRIPTION`, `NUMBER_INDEX`) VALUES ('20220400156', '20221005001', 'Mengoptimalkan aktivitas penyelamatan Kredit', '', '156'); </v>
      </c>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t="s">
        <v>5</v>
      </c>
      <c r="B158" s="1">
        <f>VLOOKUP(A158,'KPI TYPE'!$A:$B,2,FALSE)</f>
        <v>20221005001</v>
      </c>
      <c r="C158" s="9" t="s">
        <v>322</v>
      </c>
      <c r="D158" s="2">
        <v>20220400157</v>
      </c>
      <c r="E158" s="1"/>
      <c r="F158" s="1" t="s">
        <v>323</v>
      </c>
      <c r="G158" s="2" t="str">
        <f t="shared" si="2"/>
        <v xml:space="preserve">INSERT INTO `hr_kpi_group` (`KPI_GROUP_ID`, `KPI_TYPE_ID`, `GROUP_TITLE`, `DESCRIPTION`, `NUMBER_INDEX`) VALUES ('20220400157', '20221005001', 'Mengoptimalkan Research  and Development  pada sistem teknologi informasi berbasis value added services', '', '157'); </v>
      </c>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t="s">
        <v>5</v>
      </c>
      <c r="B159" s="1">
        <f>VLOOKUP(A159,'KPI TYPE'!$A:$B,2,FALSE)</f>
        <v>20221005001</v>
      </c>
      <c r="C159" s="11" t="s">
        <v>324</v>
      </c>
      <c r="D159" s="2">
        <v>20220400158</v>
      </c>
      <c r="E159" s="8"/>
      <c r="F159" s="1" t="s">
        <v>325</v>
      </c>
      <c r="G159" s="2" t="str">
        <f t="shared" si="2"/>
        <v xml:space="preserve">INSERT INTO `hr_kpi_group` (`KPI_GROUP_ID`, `KPI_TYPE_ID`, `GROUP_TITLE`, `DESCRIPTION`, `NUMBER_INDEX`) VALUES ('20220400158', '20221005001', 'Mengembangkan kebijakan dan prosedur teknologi informasi bank berbasis value added services', '', '158'); </v>
      </c>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t="s">
        <v>5</v>
      </c>
      <c r="B160" s="1">
        <f>VLOOKUP(A160,'KPI TYPE'!$A:$B,2,FALSE)</f>
        <v>20221005001</v>
      </c>
      <c r="C160" s="10" t="s">
        <v>326</v>
      </c>
      <c r="D160" s="2">
        <v>20220400159</v>
      </c>
      <c r="E160" s="1"/>
      <c r="F160" s="1" t="s">
        <v>327</v>
      </c>
      <c r="G160" s="2" t="str">
        <f t="shared" si="2"/>
        <v xml:space="preserve">INSERT INTO `hr_kpi_group` (`KPI_GROUP_ID`, `KPI_TYPE_ID`, `GROUP_TITLE`, `DESCRIPTION`, `NUMBER_INDEX`) VALUES ('20220400159', '20221005001', 'Mengoptimalkan pelaksanaan dan evaluasi pasca implementasi sistem teknologi informasi bank berbasis value added services', '', '159'); </v>
      </c>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t="s">
        <v>5</v>
      </c>
      <c r="B161" s="1">
        <f>VLOOKUP(A161,'KPI TYPE'!$A:$B,2,FALSE)</f>
        <v>20221005001</v>
      </c>
      <c r="C161" s="44" t="s">
        <v>328</v>
      </c>
      <c r="D161" s="2">
        <v>20220400160</v>
      </c>
      <c r="E161" s="8"/>
      <c r="F161" s="1" t="s">
        <v>329</v>
      </c>
      <c r="G161" s="2" t="str">
        <f t="shared" si="2"/>
        <v xml:space="preserve">INSERT INTO `hr_kpi_group` (`KPI_GROUP_ID`, `KPI_TYPE_ID`, `GROUP_TITLE`, `DESCRIPTION`, `NUMBER_INDEX`) VALUES ('20220400160', '20221005001', 'Mengoptimalkan operasional pemasaran  produk kredit', '', '160'); </v>
      </c>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t="s">
        <v>5</v>
      </c>
      <c r="B162" s="1">
        <f>VLOOKUP(A162,'KPI TYPE'!$A:$B,2,FALSE)</f>
        <v>20221005001</v>
      </c>
      <c r="C162" s="44" t="s">
        <v>330</v>
      </c>
      <c r="D162" s="2">
        <v>20220400161</v>
      </c>
      <c r="E162" s="1"/>
      <c r="F162" s="1" t="s">
        <v>331</v>
      </c>
      <c r="G162" s="2" t="str">
        <f t="shared" si="2"/>
        <v xml:space="preserve">INSERT INTO `hr_kpi_group` (`KPI_GROUP_ID`, `KPI_TYPE_ID`, `GROUP_TITLE`, `DESCRIPTION`, `NUMBER_INDEX`) VALUES ('20220400161', '20221005001', 'Mengoptimalkan operasional pemasaran produk dana dan jasa', '', '161'); </v>
      </c>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t="s">
        <v>5</v>
      </c>
      <c r="B163" s="1">
        <f>VLOOKUP(A163,'KPI TYPE'!$A:$B,2,FALSE)</f>
        <v>20221005001</v>
      </c>
      <c r="C163" s="45" t="s">
        <v>332</v>
      </c>
      <c r="D163" s="2">
        <v>20220400162</v>
      </c>
      <c r="E163" s="8"/>
      <c r="F163" s="1" t="s">
        <v>333</v>
      </c>
      <c r="G163" s="2" t="str">
        <f t="shared" si="2"/>
        <v xml:space="preserve">INSERT INTO `hr_kpi_group` (`KPI_GROUP_ID`, `KPI_TYPE_ID`, `GROUP_TITLE`, `DESCRIPTION`, `NUMBER_INDEX`) VALUES ('20220400162', '20221005001', 'Mengoptimalkan aktivitas bidang perkreditan di Kantor Cabang', '', '162'); </v>
      </c>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t="s">
        <v>5</v>
      </c>
      <c r="B164" s="1">
        <f>VLOOKUP(A164,'KPI TYPE'!$A:$B,2,FALSE)</f>
        <v>20221005001</v>
      </c>
      <c r="C164" s="26" t="s">
        <v>334</v>
      </c>
      <c r="D164" s="2">
        <v>20220400163</v>
      </c>
      <c r="E164" s="1"/>
      <c r="F164" s="1" t="s">
        <v>335</v>
      </c>
      <c r="G164" s="2" t="str">
        <f t="shared" si="2"/>
        <v xml:space="preserve">INSERT INTO `hr_kpi_group` (`KPI_GROUP_ID`, `KPI_TYPE_ID`, `GROUP_TITLE`, `DESCRIPTION`, `NUMBER_INDEX`) VALUES ('20220400163', '20221005001', 'Fee-based income (dana dan jasa)', '', '163'); </v>
      </c>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t="s">
        <v>5</v>
      </c>
      <c r="B165" s="1">
        <f>VLOOKUP(A165,'KPI TYPE'!$A:$B,2,FALSE)</f>
        <v>20221005001</v>
      </c>
      <c r="C165" s="44" t="s">
        <v>336</v>
      </c>
      <c r="D165" s="2">
        <v>20220400164</v>
      </c>
      <c r="E165" s="8"/>
      <c r="F165" s="1" t="s">
        <v>337</v>
      </c>
      <c r="G165" s="2" t="str">
        <f t="shared" si="2"/>
        <v xml:space="preserve">INSERT INTO `hr_kpi_group` (`KPI_GROUP_ID`, `KPI_TYPE_ID`, `GROUP_TITLE`, `DESCRIPTION`, `NUMBER_INDEX`) VALUES ('20220400164', '20221005001', 'Persentase pemanfaatan anggaran ', '', '164'); </v>
      </c>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t="s">
        <v>5</v>
      </c>
      <c r="B166" s="1">
        <f>VLOOKUP(A166,'KPI TYPE'!$A:$B,2,FALSE)</f>
        <v>20221005001</v>
      </c>
      <c r="C166" s="44" t="s">
        <v>338</v>
      </c>
      <c r="D166" s="2">
        <v>20220400165</v>
      </c>
      <c r="E166" s="1"/>
      <c r="F166" s="1" t="s">
        <v>339</v>
      </c>
      <c r="G166" s="2" t="str">
        <f t="shared" si="2"/>
        <v xml:space="preserve">INSERT INTO `hr_kpi_group` (`KPI_GROUP_ID`, `KPI_TYPE_ID`, `GROUP_TITLE`, `DESCRIPTION`, `NUMBER_INDEX`) VALUES ('20220400165', '20221005001', 'Total penghimpunan DPK', '', '165'); </v>
      </c>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t="s">
        <v>5</v>
      </c>
      <c r="B167" s="1">
        <f>VLOOKUP(A167,'KPI TYPE'!$A:$B,2,FALSE)</f>
        <v>20221005001</v>
      </c>
      <c r="C167" s="44" t="s">
        <v>340</v>
      </c>
      <c r="D167" s="2">
        <v>20220400166</v>
      </c>
      <c r="E167" s="8"/>
      <c r="F167" s="1" t="s">
        <v>341</v>
      </c>
      <c r="G167" s="2" t="str">
        <f t="shared" si="2"/>
        <v xml:space="preserve">INSERT INTO `hr_kpi_group` (`KPI_GROUP_ID`, `KPI_TYPE_ID`, `GROUP_TITLE`, `DESCRIPTION`, `NUMBER_INDEX`) VALUES ('20220400166', '20221005001', 'Persentase pemenuhan total delivery channel ', '', '166'); </v>
      </c>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t="s">
        <v>5</v>
      </c>
      <c r="B168" s="1">
        <f>VLOOKUP(A168,'KPI TYPE'!$A:$B,2,FALSE)</f>
        <v>20221005001</v>
      </c>
      <c r="C168" s="11" t="s">
        <v>342</v>
      </c>
      <c r="D168" s="2">
        <v>20220400167</v>
      </c>
      <c r="E168" s="1"/>
      <c r="F168" s="1" t="s">
        <v>343</v>
      </c>
      <c r="G168" s="2" t="str">
        <f t="shared" si="2"/>
        <v xml:space="preserve">INSERT INTO `hr_kpi_group` (`KPI_GROUP_ID`, `KPI_TYPE_ID`, `GROUP_TITLE`, `DESCRIPTION`, `NUMBER_INDEX`) VALUES ('20220400167', '20221005001', 'Rasio CASA terhadap total DPK', '', '167'); </v>
      </c>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t="s">
        <v>5</v>
      </c>
      <c r="B169" s="1">
        <f>VLOOKUP(A169,'KPI TYPE'!$A:$B,2,FALSE)</f>
        <v>20221005001</v>
      </c>
      <c r="C169" s="9" t="s">
        <v>344</v>
      </c>
      <c r="D169" s="2">
        <v>20220400168</v>
      </c>
      <c r="E169" s="8"/>
      <c r="F169" s="1" t="s">
        <v>345</v>
      </c>
      <c r="G169" s="2" t="str">
        <f t="shared" si="2"/>
        <v xml:space="preserve">INSERT INTO `hr_kpi_group` (`KPI_GROUP_ID`, `KPI_TYPE_ID`, `GROUP_TITLE`, `DESCRIPTION`, `NUMBER_INDEX`) VALUES ('20220400168', '20221005001', 'Tingkat kualitas layanan', '', '168'); </v>
      </c>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t="s">
        <v>5</v>
      </c>
      <c r="B170" s="1">
        <f>VLOOKUP(A170,'KPI TYPE'!$A:$B,2,FALSE)</f>
        <v>20221005001</v>
      </c>
      <c r="C170" s="9" t="s">
        <v>346</v>
      </c>
      <c r="D170" s="2">
        <v>20220400169</v>
      </c>
      <c r="E170" s="1"/>
      <c r="F170" s="1" t="s">
        <v>347</v>
      </c>
      <c r="G170" s="2" t="str">
        <f t="shared" si="2"/>
        <v xml:space="preserve">INSERT INTO `hr_kpi_group` (`KPI_GROUP_ID`, `KPI_TYPE_ID`, `GROUP_TITLE`, `DESCRIPTION`, `NUMBER_INDEX`) VALUES ('20220400169', '20221005001', 'Jumlah kejadian fraud', '', '169'); </v>
      </c>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t="s">
        <v>5</v>
      </c>
      <c r="B171" s="1">
        <f>VLOOKUP(A171,'KPI TYPE'!$A:$B,2,FALSE)</f>
        <v>20221005001</v>
      </c>
      <c r="C171" s="46" t="s">
        <v>348</v>
      </c>
      <c r="D171" s="2">
        <v>20220400170</v>
      </c>
      <c r="E171" s="8"/>
      <c r="F171" s="1" t="s">
        <v>349</v>
      </c>
      <c r="G171" s="2" t="str">
        <f t="shared" si="2"/>
        <v xml:space="preserve">INSERT INTO `hr_kpi_group` (`KPI_GROUP_ID`, `KPI_TYPE_ID`, `GROUP_TITLE`, `DESCRIPTION`, `NUMBER_INDEX`) VALUES ('20220400170', '20221005001', 'Persentase penyelesaian tindak lanjut atas temuan audit secara tepat waktu', '', '170'); </v>
      </c>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t="s">
        <v>5</v>
      </c>
      <c r="B172" s="1">
        <f>VLOOKUP(A172,'KPI TYPE'!$A:$B,2,FALSE)</f>
        <v>20221005001</v>
      </c>
      <c r="C172" s="46" t="s">
        <v>350</v>
      </c>
      <c r="D172" s="2">
        <v>20220400171</v>
      </c>
      <c r="E172" s="1"/>
      <c r="F172" s="1" t="s">
        <v>351</v>
      </c>
      <c r="G172" s="2" t="str">
        <f t="shared" si="2"/>
        <v xml:space="preserve">INSERT INTO `hr_kpi_group` (`KPI_GROUP_ID`, `KPI_TYPE_ID`, `GROUP_TITLE`, `DESCRIPTION`, `NUMBER_INDEX`) VALUES ('20220400171', '20221005001', 'Jumlah nasabah baru dalam pemasaran dana dan jasa ', '', '171'); </v>
      </c>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t="s">
        <v>5</v>
      </c>
      <c r="B173" s="1">
        <f>VLOOKUP(A173,'KPI TYPE'!$A:$B,2,FALSE)</f>
        <v>20221005001</v>
      </c>
      <c r="C173" s="25" t="s">
        <v>352</v>
      </c>
      <c r="D173" s="2">
        <v>20220400172</v>
      </c>
      <c r="E173" s="8"/>
      <c r="F173" s="1" t="s">
        <v>353</v>
      </c>
      <c r="G173" s="2" t="str">
        <f t="shared" si="2"/>
        <v xml:space="preserve">INSERT INTO `hr_kpi_group` (`KPI_GROUP_ID`, `KPI_TYPE_ID`, `GROUP_TITLE`, `DESCRIPTION`, `NUMBER_INDEX`) VALUES ('20220400172', '20221005001', 'Meningkatkan pertumbuhan kartu', '', '172'); </v>
      </c>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t="s">
        <v>5</v>
      </c>
      <c r="B174" s="1">
        <f>VLOOKUP(A174,'KPI TYPE'!$A:$B,2,FALSE)</f>
        <v>20221005001</v>
      </c>
      <c r="C174" s="40" t="s">
        <v>354</v>
      </c>
      <c r="D174" s="2">
        <v>20220400173</v>
      </c>
      <c r="E174" s="1"/>
      <c r="F174" s="1" t="s">
        <v>355</v>
      </c>
      <c r="G174" s="2" t="str">
        <f t="shared" si="2"/>
        <v xml:space="preserve">INSERT INTO `hr_kpi_group` (`KPI_GROUP_ID`, `KPI_TYPE_ID`, `GROUP_TITLE`, `DESCRIPTION`, `NUMBER_INDEX`) VALUES ('20220400173', '20221005001', 'Mengoptimalkan aktivitas bidang dana dan jasa di Kantor Cabang', '', '173'); </v>
      </c>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t="s">
        <v>5</v>
      </c>
      <c r="B175" s="1">
        <f>VLOOKUP(A175,'KPI TYPE'!$A:$B,2,FALSE)</f>
        <v>20221005001</v>
      </c>
      <c r="C175" s="26" t="s">
        <v>356</v>
      </c>
      <c r="D175" s="2">
        <v>20220400174</v>
      </c>
      <c r="E175" s="8"/>
      <c r="F175" s="1" t="s">
        <v>357</v>
      </c>
      <c r="G175" s="2" t="str">
        <f t="shared" si="2"/>
        <v xml:space="preserve">INSERT INTO `hr_kpi_group` (`KPI_GROUP_ID`, `KPI_TYPE_ID`, `GROUP_TITLE`, `DESCRIPTION`, `NUMBER_INDEX`) VALUES ('20220400174', '20221005001', 'Meningkatnya rentabilitas bank yang optimal', '', '174'); </v>
      </c>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t="s">
        <v>5</v>
      </c>
      <c r="B176" s="1">
        <f>VLOOKUP(A176,'KPI TYPE'!$A:$B,2,FALSE)</f>
        <v>20221005001</v>
      </c>
      <c r="C176" s="47" t="s">
        <v>358</v>
      </c>
      <c r="D176" s="2">
        <v>20220400175</v>
      </c>
      <c r="E176" s="1"/>
      <c r="F176" s="1" t="s">
        <v>359</v>
      </c>
      <c r="G176" s="2" t="str">
        <f t="shared" si="2"/>
        <v xml:space="preserve">INSERT INTO `hr_kpi_group` (`KPI_GROUP_ID`, `KPI_TYPE_ID`, `GROUP_TITLE`, `DESCRIPTION`, `NUMBER_INDEX`) VALUES ('20220400175', '20221005001', 'Memastikan pengelolaan operasional pelayanan dan transaksi tunai dan non tunai kepada nasabah berjalan lancar, aman dan terkendali ', '', '175'); </v>
      </c>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t="s">
        <v>5</v>
      </c>
      <c r="B177" s="1">
        <f>VLOOKUP(A177,'KPI TYPE'!$A:$B,2,FALSE)</f>
        <v>20221005001</v>
      </c>
      <c r="C177" s="48" t="s">
        <v>360</v>
      </c>
      <c r="D177" s="2">
        <v>20220400176</v>
      </c>
      <c r="E177" s="8"/>
      <c r="F177" s="1" t="s">
        <v>361</v>
      </c>
      <c r="G177" s="2" t="str">
        <f t="shared" si="2"/>
        <v xml:space="preserve">INSERT INTO `hr_kpi_group` (`KPI_GROUP_ID`, `KPI_TYPE_ID`, `GROUP_TITLE`, `DESCRIPTION`, `NUMBER_INDEX`) VALUES ('20220400176', '20221005001', 'Memastikan operasional aktivitas back office Kantor Cabang berjalan lancar, aman dan terkendali  ', '', '176'); </v>
      </c>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t="s">
        <v>5</v>
      </c>
      <c r="B178" s="1">
        <f>VLOOKUP(A178,'KPI TYPE'!$A:$B,2,FALSE)</f>
        <v>20221005001</v>
      </c>
      <c r="C178" s="48" t="s">
        <v>362</v>
      </c>
      <c r="D178" s="2">
        <v>20220400177</v>
      </c>
      <c r="E178" s="1"/>
      <c r="F178" s="1" t="s">
        <v>363</v>
      </c>
      <c r="G178" s="2" t="str">
        <f t="shared" si="2"/>
        <v xml:space="preserve">INSERT INTO `hr_kpi_group` (`KPI_GROUP_ID`, `KPI_TYPE_ID`, `GROUP_TITLE`, `DESCRIPTION`, `NUMBER_INDEX`) VALUES ('20220400177', '20221005001', 'Memastikan pengelolaan dukungan operasional Kantor Cabang  berjalan lancar, aman dan terkendali ', '', '177'); </v>
      </c>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t="s">
        <v>5</v>
      </c>
      <c r="B179" s="1">
        <f>VLOOKUP(A179,'KPI TYPE'!$A:$B,2,FALSE)</f>
        <v>20221005001</v>
      </c>
      <c r="C179" s="49" t="s">
        <v>364</v>
      </c>
      <c r="D179" s="2">
        <v>20220400178</v>
      </c>
      <c r="E179" s="8"/>
      <c r="F179" s="1" t="s">
        <v>365</v>
      </c>
      <c r="G179" s="2" t="str">
        <f t="shared" si="2"/>
        <v xml:space="preserve">INSERT INTO `hr_kpi_group` (`KPI_GROUP_ID`, `KPI_TYPE_ID`, `GROUP_TITLE`, `DESCRIPTION`, `NUMBER_INDEX`) VALUES ('20220400178', '20221005001', 'Memastikan pengelolaan administrasi kredit dan prosedur hukum perkreditan sesuai ketentuan dan peraturan', '', '178'); </v>
      </c>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t="s">
        <v>5</v>
      </c>
      <c r="B180" s="1">
        <f>VLOOKUP(A180,'KPI TYPE'!$A:$B,2,FALSE)</f>
        <v>20221005001</v>
      </c>
      <c r="C180" s="50" t="s">
        <v>366</v>
      </c>
      <c r="D180" s="2">
        <v>20220400179</v>
      </c>
      <c r="E180" s="1"/>
      <c r="F180" s="1" t="s">
        <v>367</v>
      </c>
      <c r="G180" s="2" t="str">
        <f t="shared" si="2"/>
        <v xml:space="preserve">INSERT INTO `hr_kpi_group` (`KPI_GROUP_ID`, `KPI_TYPE_ID`, `GROUP_TITLE`, `DESCRIPTION`, `NUMBER_INDEX`) VALUES ('20220400179', '20221005001', 'Memastikan pemenuhan laporan kantor cabang ', '', '179'); </v>
      </c>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t="s">
        <v>5</v>
      </c>
      <c r="B181" s="1">
        <f>VLOOKUP(A181,'KPI TYPE'!$A:$B,2,FALSE)</f>
        <v>20221005001</v>
      </c>
      <c r="C181" s="51" t="s">
        <v>368</v>
      </c>
      <c r="D181" s="2">
        <v>20220400180</v>
      </c>
      <c r="E181" s="8"/>
      <c r="F181" s="1" t="s">
        <v>369</v>
      </c>
      <c r="G181" s="2" t="str">
        <f t="shared" si="2"/>
        <v xml:space="preserve">INSERT INTO `hr_kpi_group` (`KPI_GROUP_ID`, `KPI_TYPE_ID`, `GROUP_TITLE`, `DESCRIPTION`, `NUMBER_INDEX`) VALUES ('20220400180', '20221005001', 'Meningkatkan pengelolaan atas transaksi reversal sesuai ketentuan bank', '', '180'); </v>
      </c>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t="s">
        <v>5</v>
      </c>
      <c r="B182" s="1">
        <f>VLOOKUP(A182,'KPI TYPE'!$A:$B,2,FALSE)</f>
        <v>20221005001</v>
      </c>
      <c r="C182" s="9" t="s">
        <v>370</v>
      </c>
      <c r="D182" s="2">
        <v>20220400181</v>
      </c>
      <c r="E182" s="1"/>
      <c r="F182" s="1" t="s">
        <v>371</v>
      </c>
      <c r="G182" s="2" t="str">
        <f t="shared" si="2"/>
        <v xml:space="preserve">INSERT INTO `hr_kpi_group` (`KPI_GROUP_ID`, `KPI_TYPE_ID`, `GROUP_TITLE`, `DESCRIPTION`, `NUMBER_INDEX`) VALUES ('20220400181', '20221005001', 'Memastikan keakuratan sistem operasional bank di kantor cabang', '', '181'); </v>
      </c>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t="s">
        <v>5</v>
      </c>
      <c r="B183" s="1">
        <f>VLOOKUP(A183,'KPI TYPE'!$A:$B,2,FALSE)</f>
        <v>20221005001</v>
      </c>
      <c r="C183" s="11" t="s">
        <v>372</v>
      </c>
      <c r="D183" s="2">
        <v>20220400182</v>
      </c>
      <c r="E183" s="8"/>
      <c r="F183" s="1" t="s">
        <v>373</v>
      </c>
      <c r="G183" s="2" t="str">
        <f t="shared" si="2"/>
        <v xml:space="preserve">INSERT INTO `hr_kpi_group` (`KPI_GROUP_ID`, `KPI_TYPE_ID`, `GROUP_TITLE`, `DESCRIPTION`, `NUMBER_INDEX`) VALUES ('20220400182', '20221005001', 'Memastikan prosedur operasional Kantor Cabang sesuai ketentuan ', '', '182'); </v>
      </c>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t="s">
        <v>5</v>
      </c>
      <c r="B184" s="1">
        <f>VLOOKUP(A184,'KPI TYPE'!$A:$B,2,FALSE)</f>
        <v>20221005001</v>
      </c>
      <c r="C184" s="52" t="s">
        <v>374</v>
      </c>
      <c r="D184" s="2">
        <v>20220400183</v>
      </c>
      <c r="E184" s="1"/>
      <c r="F184" s="1" t="s">
        <v>375</v>
      </c>
      <c r="G184" s="2" t="str">
        <f t="shared" si="2"/>
        <v xml:space="preserve">INSERT INTO `hr_kpi_group` (`KPI_GROUP_ID`, `KPI_TYPE_ID`, `GROUP_TITLE`, `DESCRIPTION`, `NUMBER_INDEX`) VALUES ('20220400183', '20221005001', 'Memastikan pengelolaan transaksi harian back office secara prudent dan akurat', '', '183'); </v>
      </c>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t="s">
        <v>5</v>
      </c>
      <c r="B185" s="1">
        <f>VLOOKUP(A185,'KPI TYPE'!$A:$B,2,FALSE)</f>
        <v>20221005001</v>
      </c>
      <c r="C185" s="53" t="s">
        <v>376</v>
      </c>
      <c r="D185" s="2">
        <v>20220400184</v>
      </c>
      <c r="E185" s="8"/>
      <c r="F185" s="1" t="s">
        <v>377</v>
      </c>
      <c r="G185" s="2" t="str">
        <f t="shared" si="2"/>
        <v xml:space="preserve">INSERT INTO `hr_kpi_group` (`KPI_GROUP_ID`, `KPI_TYPE_ID`, `GROUP_TITLE`, `DESCRIPTION`, `NUMBER_INDEX`) VALUES ('20220400184', '20221005001', 'Memastikan pengelolaan aktivitas back office secara prudent dan akurat', '', '184'); </v>
      </c>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t="s">
        <v>5</v>
      </c>
      <c r="B186" s="1">
        <f>VLOOKUP(A186,'KPI TYPE'!$A:$B,2,FALSE)</f>
        <v>20221005001</v>
      </c>
      <c r="C186" s="54" t="s">
        <v>378</v>
      </c>
      <c r="D186" s="2">
        <v>20220400185</v>
      </c>
      <c r="E186" s="1"/>
      <c r="F186" s="1" t="s">
        <v>379</v>
      </c>
      <c r="G186" s="2" t="str">
        <f t="shared" si="2"/>
        <v xml:space="preserve">INSERT INTO `hr_kpi_group` (`KPI_GROUP_ID`, `KPI_TYPE_ID`, `GROUP_TITLE`, `DESCRIPTION`, `NUMBER_INDEX`) VALUES ('20220400185', '20221005001', 'Memastikan pengelolaan administrasi kredit dan prosedur hukum perkreditan secara optimal dan sesuai ketentuan ', '', '185'); </v>
      </c>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t="s">
        <v>5</v>
      </c>
      <c r="B187" s="1">
        <f>VLOOKUP(A187,'KPI TYPE'!$A:$B,2,FALSE)</f>
        <v>20221005001</v>
      </c>
      <c r="C187" s="42" t="s">
        <v>380</v>
      </c>
      <c r="D187" s="2">
        <v>20220400186</v>
      </c>
      <c r="E187" s="8"/>
      <c r="F187" s="1" t="s">
        <v>381</v>
      </c>
      <c r="G187" s="2" t="str">
        <f t="shared" si="2"/>
        <v xml:space="preserve">INSERT INTO `hr_kpi_group` (`KPI_GROUP_ID`, `KPI_TYPE_ID`, `GROUP_TITLE`, `DESCRIPTION`, `NUMBER_INDEX`) VALUES ('20220400186', '20221005001', 'Mengoptimalkan penyelesaian kredit bermasalah dalam rangka penyelamatan kredit', '', '186'); </v>
      </c>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t="s">
        <v>5</v>
      </c>
      <c r="B188" s="1">
        <f>VLOOKUP(A188,'KPI TYPE'!$A:$B,2,FALSE)</f>
        <v>20221005001</v>
      </c>
      <c r="C188" s="11" t="s">
        <v>382</v>
      </c>
      <c r="D188" s="2">
        <v>20220400187</v>
      </c>
      <c r="E188" s="1"/>
      <c r="F188" s="1" t="s">
        <v>383</v>
      </c>
      <c r="G188" s="2" t="str">
        <f t="shared" si="2"/>
        <v xml:space="preserve">INSERT INTO `hr_kpi_group` (`KPI_GROUP_ID`, `KPI_TYPE_ID`, `GROUP_TITLE`, `DESCRIPTION`, `NUMBER_INDEX`) VALUES ('20220400187', '20221005001', 'Memastikan prosedur operasional Kantor Cabang berjalan sesuai ketentuan', '', '187'); </v>
      </c>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t="s">
        <v>5</v>
      </c>
      <c r="B189" s="1">
        <f>VLOOKUP(A189,'KPI TYPE'!$A:$B,2,FALSE)</f>
        <v>20221005001</v>
      </c>
      <c r="C189" s="10" t="s">
        <v>384</v>
      </c>
      <c r="D189" s="2">
        <v>20220400188</v>
      </c>
      <c r="E189" s="8"/>
      <c r="F189" s="1" t="s">
        <v>385</v>
      </c>
      <c r="G189" s="2" t="str">
        <f t="shared" si="2"/>
        <v xml:space="preserve">INSERT INTO `hr_kpi_group` (`KPI_GROUP_ID`, `KPI_TYPE_ID`, `GROUP_TITLE`, `DESCRIPTION`, `NUMBER_INDEX`) VALUES ('20220400188', '20221005001', 'Memastikan pengelolaan penyelenggaraan Teknologi Informasi (TI), pengadaan barang dan jasa, administrasi karyawan serta verifikasi seluruh transaksi Kantor Cabang  berjalan lancar, aman dan terkendali ', '', '188'); </v>
      </c>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t="s">
        <v>5</v>
      </c>
      <c r="B190" s="1">
        <f>VLOOKUP(A190,'KPI TYPE'!$A:$B,2,FALSE)</f>
        <v>20221005001</v>
      </c>
      <c r="C190" s="10" t="s">
        <v>386</v>
      </c>
      <c r="D190" s="2">
        <v>20220400189</v>
      </c>
      <c r="E190" s="1"/>
      <c r="F190" s="1" t="s">
        <v>387</v>
      </c>
      <c r="G190" s="2" t="str">
        <f t="shared" si="2"/>
        <v xml:space="preserve">INSERT INTO `hr_kpi_group` (`KPI_GROUP_ID`, `KPI_TYPE_ID`, `GROUP_TITLE`, `DESCRIPTION`, `NUMBER_INDEX`) VALUES ('20220400189', '20221005001', 'Memastikan pengelolaan  aktivitas back office, serta kliring dan BI-RTGS Kantor Cabang  berjalan lancar, aman dan terkendali ', '', '189'); </v>
      </c>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t="s">
        <v>5</v>
      </c>
      <c r="B191" s="1">
        <f>VLOOKUP(A191,'KPI TYPE'!$A:$B,2,FALSE)</f>
        <v>20221005001</v>
      </c>
      <c r="C191" s="55" t="s">
        <v>388</v>
      </c>
      <c r="D191" s="2">
        <v>20220400190</v>
      </c>
      <c r="E191" s="8"/>
      <c r="F191" s="1" t="s">
        <v>389</v>
      </c>
      <c r="G191" s="2" t="str">
        <f t="shared" si="2"/>
        <v xml:space="preserve">INSERT INTO `hr_kpi_group` (`KPI_GROUP_ID`, `KPI_TYPE_ID`, `GROUP_TITLE`, `DESCRIPTION`, `NUMBER_INDEX`) VALUES ('20220400190', '20221005001', 'Meningkatkan pengelolaan atas transaksi reversal sesuai timeline', '', '190'); </v>
      </c>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t="s">
        <v>5</v>
      </c>
      <c r="B192" s="1">
        <f>VLOOKUP(A192,'KPI TYPE'!$A:$B,2,FALSE)</f>
        <v>20221005001</v>
      </c>
      <c r="C192" s="54" t="s">
        <v>390</v>
      </c>
      <c r="D192" s="2">
        <v>20220400191</v>
      </c>
      <c r="E192" s="1"/>
      <c r="F192" s="1" t="s">
        <v>391</v>
      </c>
      <c r="G192" s="2" t="str">
        <f t="shared" si="2"/>
        <v xml:space="preserve">INSERT INTO `hr_kpi_group` (`KPI_GROUP_ID`, `KPI_TYPE_ID`, `GROUP_TITLE`, `DESCRIPTION`, `NUMBER_INDEX`) VALUES ('20220400191', '20221005001', 'Memastikan pengelolaan administrasi kredit dan prosedur hukum perkreditan secara optimal ', '', '191'); </v>
      </c>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t="s">
        <v>5</v>
      </c>
      <c r="B193" s="1">
        <f>VLOOKUP(A193,'KPI TYPE'!$A:$B,2,FALSE)</f>
        <v>20221005001</v>
      </c>
      <c r="C193" s="56" t="s">
        <v>392</v>
      </c>
      <c r="D193" s="2">
        <v>20220400192</v>
      </c>
      <c r="E193" s="8"/>
      <c r="F193" s="1" t="s">
        <v>393</v>
      </c>
      <c r="G193" s="2" t="str">
        <f t="shared" si="2"/>
        <v xml:space="preserve">INSERT INTO `hr_kpi_group` (`KPI_GROUP_ID`, `KPI_TYPE_ID`, `GROUP_TITLE`, `DESCRIPTION`, `NUMBER_INDEX`) VALUES ('20220400192', '20221005001', 'Mengoptimalkan penyelesaian kredit bermasalah ', '', '192'); </v>
      </c>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t="s">
        <v>5</v>
      </c>
      <c r="B194" s="1">
        <f>VLOOKUP(A194,'KPI TYPE'!$A:$B,2,FALSE)</f>
        <v>20221005001</v>
      </c>
      <c r="C194" s="10" t="s">
        <v>394</v>
      </c>
      <c r="D194" s="2">
        <v>20220400193</v>
      </c>
      <c r="E194" s="1"/>
      <c r="F194" s="1" t="s">
        <v>395</v>
      </c>
      <c r="G194" s="2" t="str">
        <f t="shared" ref="G194:G257" si="3">"INSERT INTO `hr_kpi_group` (`KPI_GROUP_ID`, `KPI_TYPE_ID`, `GROUP_TITLE`, `DESCRIPTION`, `NUMBER_INDEX`) VALUES ('"&amp;D194&amp;"', '"&amp;B194&amp;"', '"&amp;C194&amp;"', '"&amp;E194&amp;"', '"&amp;F194&amp;"'); "</f>
        <v xml:space="preserve">INSERT INTO `hr_kpi_group` (`KPI_GROUP_ID`, `KPI_TYPE_ID`, `GROUP_TITLE`, `DESCRIPTION`, `NUMBER_INDEX`) VALUES ('20220400193', '20221005001', 'Memastikan pengelolaan kas pada kantor cabang secara optimal ', '', '193'); </v>
      </c>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t="s">
        <v>5</v>
      </c>
      <c r="B195" s="1">
        <f>VLOOKUP(A195,'KPI TYPE'!$A:$B,2,FALSE)</f>
        <v>20221005001</v>
      </c>
      <c r="C195" s="57" t="s">
        <v>396</v>
      </c>
      <c r="D195" s="2">
        <v>20220400194</v>
      </c>
      <c r="E195" s="8"/>
      <c r="F195" s="1" t="s">
        <v>397</v>
      </c>
      <c r="G195" s="2" t="str">
        <f t="shared" si="3"/>
        <v xml:space="preserve">INSERT INTO `hr_kpi_group` (`KPI_GROUP_ID`, `KPI_TYPE_ID`, `GROUP_TITLE`, `DESCRIPTION`, `NUMBER_INDEX`) VALUES ('20220400194', '20221005001', 'Memastikan prosedur operasional kantor berjalan sesuai ketentuan ', '', '194'); </v>
      </c>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t="s">
        <v>5</v>
      </c>
      <c r="B196" s="1">
        <f>VLOOKUP(A196,'KPI TYPE'!$A:$B,2,FALSE)</f>
        <v>20221005001</v>
      </c>
      <c r="C196" s="11" t="s">
        <v>398</v>
      </c>
      <c r="D196" s="2">
        <v>20220400195</v>
      </c>
      <c r="E196" s="1"/>
      <c r="F196" s="1" t="s">
        <v>399</v>
      </c>
      <c r="G196" s="2" t="str">
        <f t="shared" si="3"/>
        <v xml:space="preserve">INSERT INTO `hr_kpi_group` (`KPI_GROUP_ID`, `KPI_TYPE_ID`, `GROUP_TITLE`, `DESCRIPTION`, `NUMBER_INDEX`) VALUES ('20220400195', '20221005001', 'Memperluas cakupan pasar untuk produk kredit', '', '195'); </v>
      </c>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t="s">
        <v>5</v>
      </c>
      <c r="B197" s="1">
        <f>VLOOKUP(A197,'KPI TYPE'!$A:$B,2,FALSE)</f>
        <v>20221005001</v>
      </c>
      <c r="C197" s="26" t="s">
        <v>400</v>
      </c>
      <c r="D197" s="2">
        <v>20220400196</v>
      </c>
      <c r="E197" s="8"/>
      <c r="F197" s="1" t="s">
        <v>401</v>
      </c>
      <c r="G197" s="2" t="str">
        <f t="shared" si="3"/>
        <v xml:space="preserve">INSERT INTO `hr_kpi_group` (`KPI_GROUP_ID`, `KPI_TYPE_ID`, `GROUP_TITLE`, `DESCRIPTION`, `NUMBER_INDEX`) VALUES ('20220400196', '20221005001', 'Mengembangkan produk yang kontributif terhadap pertumbuhan kredit', '', '196'); </v>
      </c>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t="s">
        <v>5</v>
      </c>
      <c r="B198" s="1">
        <f>VLOOKUP(A198,'KPI TYPE'!$A:$B,2,FALSE)</f>
        <v>20221005001</v>
      </c>
      <c r="C198" s="11" t="s">
        <v>402</v>
      </c>
      <c r="D198" s="2">
        <v>20220400197</v>
      </c>
      <c r="E198" s="1"/>
      <c r="F198" s="1" t="s">
        <v>403</v>
      </c>
      <c r="G198" s="2" t="str">
        <f t="shared" si="3"/>
        <v xml:space="preserve">INSERT INTO `hr_kpi_group` (`KPI_GROUP_ID`, `KPI_TYPE_ID`, `GROUP_TITLE`, `DESCRIPTION`, `NUMBER_INDEX`) VALUES ('20220400197', '20221005001', 'Meningkatkan efektivitas proses pengelolaan pelanggan', '', '197'); </v>
      </c>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t="s">
        <v>5</v>
      </c>
      <c r="B199" s="1">
        <f>VLOOKUP(A199,'KPI TYPE'!$A:$B,2,FALSE)</f>
        <v>20221005001</v>
      </c>
      <c r="C199" s="11" t="s">
        <v>404</v>
      </c>
      <c r="D199" s="2">
        <v>20220400198</v>
      </c>
      <c r="E199" s="8"/>
      <c r="F199" s="1" t="s">
        <v>405</v>
      </c>
      <c r="G199" s="2" t="str">
        <f t="shared" si="3"/>
        <v xml:space="preserve">INSERT INTO `hr_kpi_group` (`KPI_GROUP_ID`, `KPI_TYPE_ID`, `GROUP_TITLE`, `DESCRIPTION`, `NUMBER_INDEX`) VALUES ('20220400198', '20221005001', 'Memastikan integritas dari customer information dalam database', '', '198'); </v>
      </c>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t="s">
        <v>5</v>
      </c>
      <c r="B200" s="1">
        <f>VLOOKUP(A200,'KPI TYPE'!$A:$B,2,FALSE)</f>
        <v>20221005001</v>
      </c>
      <c r="C200" s="11" t="s">
        <v>406</v>
      </c>
      <c r="D200" s="2">
        <v>20220400199</v>
      </c>
      <c r="E200" s="1"/>
      <c r="F200" s="1" t="s">
        <v>407</v>
      </c>
      <c r="G200" s="2" t="str">
        <f t="shared" si="3"/>
        <v xml:space="preserve">INSERT INTO `hr_kpi_group` (`KPI_GROUP_ID`, `KPI_TYPE_ID`, `GROUP_TITLE`, `DESCRIPTION`, `NUMBER_INDEX`) VALUES ('20220400199', '20221005001', 'Mengembangkan produk kredit baru untuk memenuhi permintaan pasar', '', '199'); </v>
      </c>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t="s">
        <v>5</v>
      </c>
      <c r="B201" s="1">
        <f>VLOOKUP(A201,'KPI TYPE'!$A:$B,2,FALSE)</f>
        <v>20221005001</v>
      </c>
      <c r="C201" s="11" t="s">
        <v>408</v>
      </c>
      <c r="D201" s="2">
        <v>20220400200</v>
      </c>
      <c r="E201" s="8"/>
      <c r="F201" s="1" t="s">
        <v>409</v>
      </c>
      <c r="G201" s="2" t="str">
        <f t="shared" si="3"/>
        <v xml:space="preserve">INSERT INTO `hr_kpi_group` (`KPI_GROUP_ID`, `KPI_TYPE_ID`, `GROUP_TITLE`, `DESCRIPTION`, `NUMBER_INDEX`) VALUES ('20220400200', '20221005001', 'Memastikan keterkinian perjanjian kerjasama antara Bank dengan pihak eksternal', '', '200'); </v>
      </c>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t="s">
        <v>5</v>
      </c>
      <c r="B202" s="1">
        <f>VLOOKUP(A202,'KPI TYPE'!$A:$B,2,FALSE)</f>
        <v>20221005001</v>
      </c>
      <c r="C202" s="11" t="s">
        <v>410</v>
      </c>
      <c r="D202" s="2">
        <v>20220400201</v>
      </c>
      <c r="E202" s="1"/>
      <c r="F202" s="1" t="s">
        <v>411</v>
      </c>
      <c r="G202" s="2" t="str">
        <f t="shared" si="3"/>
        <v xml:space="preserve">INSERT INTO `hr_kpi_group` (`KPI_GROUP_ID`, `KPI_TYPE_ID`, `GROUP_TITLE`, `DESCRIPTION`, `NUMBER_INDEX`) VALUES ('20220400201', '20221005001', 'Memastikan pemenuhan kualitas administrasi kredit', '', '201'); </v>
      </c>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t="s">
        <v>5</v>
      </c>
      <c r="B203" s="1">
        <f>VLOOKUP(A203,'KPI TYPE'!$A:$B,2,FALSE)</f>
        <v>20221005001</v>
      </c>
      <c r="C203" s="11" t="s">
        <v>412</v>
      </c>
      <c r="D203" s="2">
        <v>20220400202</v>
      </c>
      <c r="E203" s="8"/>
      <c r="F203" s="1" t="s">
        <v>413</v>
      </c>
      <c r="G203" s="2" t="str">
        <f t="shared" si="3"/>
        <v xml:space="preserve">INSERT INTO `hr_kpi_group` (`KPI_GROUP_ID`, `KPI_TYPE_ID`, `GROUP_TITLE`, `DESCRIPTION`, `NUMBER_INDEX`) VALUES ('20220400202', '20221005001', 'Memastikan pemenuhan penyusunan laporan perkreditan', '', '202'); </v>
      </c>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t="s">
        <v>5</v>
      </c>
      <c r="B204" s="1">
        <f>VLOOKUP(A204,'KPI TYPE'!$A:$B,2,FALSE)</f>
        <v>20221005001</v>
      </c>
      <c r="C204" s="11" t="s">
        <v>414</v>
      </c>
      <c r="D204" s="2">
        <v>20220400203</v>
      </c>
      <c r="E204" s="1"/>
      <c r="F204" s="1" t="s">
        <v>415</v>
      </c>
      <c r="G204" s="2" t="str">
        <f t="shared" si="3"/>
        <v xml:space="preserve">INSERT INTO `hr_kpi_group` (`KPI_GROUP_ID`, `KPI_TYPE_ID`, `GROUP_TITLE`, `DESCRIPTION`, `NUMBER_INDEX`) VALUES ('20220400203', '20221005001', 'Memastikan ketersediaan SOP untuk produk baru ', '', '203'); </v>
      </c>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t="s">
        <v>5</v>
      </c>
      <c r="B205" s="1">
        <f>VLOOKUP(A205,'KPI TYPE'!$A:$B,2,FALSE)</f>
        <v>20221005001</v>
      </c>
      <c r="C205" s="11" t="s">
        <v>416</v>
      </c>
      <c r="D205" s="2">
        <v>20220400204</v>
      </c>
      <c r="E205" s="8"/>
      <c r="F205" s="1" t="s">
        <v>417</v>
      </c>
      <c r="G205" s="2" t="str">
        <f t="shared" si="3"/>
        <v xml:space="preserve">INSERT INTO `hr_kpi_group` (`KPI_GROUP_ID`, `KPI_TYPE_ID`, `GROUP_TITLE`, `DESCRIPTION`, `NUMBER_INDEX`) VALUES ('20220400204', '20221005001', 'Memastikan ketersediaan laporan evaluasi pengembangan produk kredit', '', '204'); </v>
      </c>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t="s">
        <v>5</v>
      </c>
      <c r="B206" s="1">
        <f>VLOOKUP(A206,'KPI TYPE'!$A:$B,2,FALSE)</f>
        <v>20221005001</v>
      </c>
      <c r="C206" s="58" t="s">
        <v>418</v>
      </c>
      <c r="D206" s="2">
        <v>20220400205</v>
      </c>
      <c r="E206" s="1"/>
      <c r="F206" s="1" t="s">
        <v>419</v>
      </c>
      <c r="G206" s="2" t="str">
        <f t="shared" si="3"/>
        <v xml:space="preserve">INSERT INTO `hr_kpi_group` (`KPI_GROUP_ID`, `KPI_TYPE_ID`, `GROUP_TITLE`, `DESCRIPTION`, `NUMBER_INDEX`) VALUES ('20220400205', '20221005001', 'Memastikan integritas setiap pengajuan kredit pada tingkat eksposur tertentu', '', '205'); </v>
      </c>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t="s">
        <v>5</v>
      </c>
      <c r="B207" s="1">
        <f>VLOOKUP(A207,'KPI TYPE'!$A:$B,2,FALSE)</f>
        <v>20221005001</v>
      </c>
      <c r="C207" s="42" t="s">
        <v>420</v>
      </c>
      <c r="D207" s="2">
        <v>20220400206</v>
      </c>
      <c r="E207" s="8"/>
      <c r="F207" s="1" t="s">
        <v>421</v>
      </c>
      <c r="G207" s="2" t="str">
        <f t="shared" si="3"/>
        <v xml:space="preserve">INSERT INTO `hr_kpi_group` (`KPI_GROUP_ID`, `KPI_TYPE_ID`, `GROUP_TITLE`, `DESCRIPTION`, `NUMBER_INDEX`) VALUES ('20220400206', '20221005001', 'Meningkatkan efektivitas proses penyelamatan kredit', '', '206'); </v>
      </c>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t="s">
        <v>5</v>
      </c>
      <c r="B208" s="1">
        <f>VLOOKUP(A208,'KPI TYPE'!$A:$B,2,FALSE)</f>
        <v>20221005001</v>
      </c>
      <c r="C208" s="11" t="s">
        <v>422</v>
      </c>
      <c r="D208" s="2">
        <v>20220400207</v>
      </c>
      <c r="E208" s="1"/>
      <c r="F208" s="1" t="s">
        <v>423</v>
      </c>
      <c r="G208" s="2" t="str">
        <f t="shared" si="3"/>
        <v xml:space="preserve">INSERT INTO `hr_kpi_group` (`KPI_GROUP_ID`, `KPI_TYPE_ID`, `GROUP_TITLE`, `DESCRIPTION`, `NUMBER_INDEX`) VALUES ('20220400207', '20221005001', 'Mengoptimalkan proses penagihan tunggakan kredit', '', '207'); </v>
      </c>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t="s">
        <v>5</v>
      </c>
      <c r="B209" s="1">
        <f>VLOOKUP(A209,'KPI TYPE'!$A:$B,2,FALSE)</f>
        <v>20221005001</v>
      </c>
      <c r="C209" s="11" t="s">
        <v>424</v>
      </c>
      <c r="D209" s="2">
        <v>20220400208</v>
      </c>
      <c r="E209" s="8"/>
      <c r="F209" s="1" t="s">
        <v>425</v>
      </c>
      <c r="G209" s="2" t="str">
        <f t="shared" si="3"/>
        <v xml:space="preserve">INSERT INTO `hr_kpi_group` (`KPI_GROUP_ID`, `KPI_TYPE_ID`, `GROUP_TITLE`, `DESCRIPTION`, `NUMBER_INDEX`) VALUES ('20220400208', '20221005001', 'Meningkatkan kualitas koordinasi proses penyelamatan kredit dengan kantor cabang', '', '208'); </v>
      </c>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t="s">
        <v>5</v>
      </c>
      <c r="B210" s="1">
        <f>VLOOKUP(A210,'KPI TYPE'!$A:$B,2,FALSE)</f>
        <v>20221005001</v>
      </c>
      <c r="C210" s="9" t="s">
        <v>426</v>
      </c>
      <c r="D210" s="2">
        <v>20220400209</v>
      </c>
      <c r="E210" s="1"/>
      <c r="F210" s="1" t="s">
        <v>427</v>
      </c>
      <c r="G210" s="2" t="str">
        <f t="shared" si="3"/>
        <v xml:space="preserve">INSERT INTO `hr_kpi_group` (`KPI_GROUP_ID`, `KPI_TYPE_ID`, `GROUP_TITLE`, `DESCRIPTION`, `NUMBER_INDEX`) VALUES ('20220400209', '20221005001', 'Mengoptimalkan kapabilitas pengelolaan SDM', '', '209'); </v>
      </c>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t="s">
        <v>5</v>
      </c>
      <c r="B211" s="1">
        <f>VLOOKUP(A211,'KPI TYPE'!$A:$B,2,FALSE)</f>
        <v>20221005001</v>
      </c>
      <c r="C211" s="26" t="s">
        <v>428</v>
      </c>
      <c r="D211" s="2">
        <v>20220400210</v>
      </c>
      <c r="E211" s="8"/>
      <c r="F211" s="1" t="s">
        <v>429</v>
      </c>
      <c r="G211" s="2" t="str">
        <f t="shared" si="3"/>
        <v xml:space="preserve">INSERT INTO `hr_kpi_group` (`KPI_GROUP_ID`, `KPI_TYPE_ID`, `GROUP_TITLE`, `DESCRIPTION`, `NUMBER_INDEX`) VALUES ('20220400210', '20221005001', 'Mengoptimalkan pemenuhan pemegang jabatan atas posisi/jabatan kosong', '', '210'); </v>
      </c>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t="s">
        <v>5</v>
      </c>
      <c r="B212" s="1">
        <f>VLOOKUP(A212,'KPI TYPE'!$A:$B,2,FALSE)</f>
        <v>20221005001</v>
      </c>
      <c r="C212" s="26" t="s">
        <v>430</v>
      </c>
      <c r="D212" s="2">
        <v>20220400211</v>
      </c>
      <c r="E212" s="1"/>
      <c r="F212" s="1" t="s">
        <v>431</v>
      </c>
      <c r="G212" s="2" t="str">
        <f t="shared" si="3"/>
        <v xml:space="preserve">INSERT INTO `hr_kpi_group` (`KPI_GROUP_ID`, `KPI_TYPE_ID`, `GROUP_TITLE`, `DESCRIPTION`, `NUMBER_INDEX`) VALUES ('20220400211', '20221005001', 'Memastikan pengelolaan sistem remunerasi dan kompensasi yang transparan, objektif dan kompetitif', '', '211'); </v>
      </c>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t="s">
        <v>5</v>
      </c>
      <c r="B213" s="1">
        <f>VLOOKUP(A213,'KPI TYPE'!$A:$B,2,FALSE)</f>
        <v>20221005001</v>
      </c>
      <c r="C213" s="26" t="s">
        <v>432</v>
      </c>
      <c r="D213" s="2">
        <v>20220400212</v>
      </c>
      <c r="E213" s="8"/>
      <c r="F213" s="1" t="s">
        <v>433</v>
      </c>
      <c r="G213" s="2" t="str">
        <f t="shared" si="3"/>
        <v xml:space="preserve">INSERT INTO `hr_kpi_group` (`KPI_GROUP_ID`, `KPI_TYPE_ID`, `GROUP_TITLE`, `DESCRIPTION`, `NUMBER_INDEX`) VALUES ('20220400212', '20221005001', 'Mengoptimalkan pengelolaan talenta terbaik ', '', '212'); </v>
      </c>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t="s">
        <v>5</v>
      </c>
      <c r="B214" s="1">
        <f>VLOOKUP(A214,'KPI TYPE'!$A:$B,2,FALSE)</f>
        <v>20221005001</v>
      </c>
      <c r="C214" s="12" t="s">
        <v>434</v>
      </c>
      <c r="D214" s="2">
        <v>20220400213</v>
      </c>
      <c r="E214" s="1"/>
      <c r="F214" s="1" t="s">
        <v>435</v>
      </c>
      <c r="G214" s="2" t="str">
        <f t="shared" si="3"/>
        <v xml:space="preserve">INSERT INTO `hr_kpi_group` (`KPI_GROUP_ID`, `KPI_TYPE_ID`, `GROUP_TITLE`, `DESCRIPTION`, `NUMBER_INDEX`) VALUES ('20220400213', '20221005001', 'Mengoptimalkan sistem manajemen kinerja ', '', '213'); </v>
      </c>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t="s">
        <v>5</v>
      </c>
      <c r="B215" s="1">
        <f>VLOOKUP(A215,'KPI TYPE'!$A:$B,2,FALSE)</f>
        <v>20221005001</v>
      </c>
      <c r="C215" s="11" t="s">
        <v>436</v>
      </c>
      <c r="D215" s="2">
        <v>20220400214</v>
      </c>
      <c r="E215" s="8"/>
      <c r="F215" s="1" t="s">
        <v>437</v>
      </c>
      <c r="G215" s="2" t="str">
        <f t="shared" si="3"/>
        <v xml:space="preserve">INSERT INTO `hr_kpi_group` (`KPI_GROUP_ID`, `KPI_TYPE_ID`, `GROUP_TITLE`, `DESCRIPTION`, `NUMBER_INDEX`) VALUES ('20220400214', '20221005001', 'Mengoptimalkan perencanaan SDM', '', '214'); </v>
      </c>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t="s">
        <v>5</v>
      </c>
      <c r="B216" s="1">
        <f>VLOOKUP(A216,'KPI TYPE'!$A:$B,2,FALSE)</f>
        <v>20221005001</v>
      </c>
      <c r="C216" s="25" t="s">
        <v>438</v>
      </c>
      <c r="D216" s="2">
        <v>20220400215</v>
      </c>
      <c r="E216" s="1"/>
      <c r="F216" s="1" t="s">
        <v>439</v>
      </c>
      <c r="G216" s="2" t="str">
        <f t="shared" si="3"/>
        <v xml:space="preserve">INSERT INTO `hr_kpi_group` (`KPI_GROUP_ID`, `KPI_TYPE_ID`, `GROUP_TITLE`, `DESCRIPTION`, `NUMBER_INDEX`) VALUES ('20220400215', '20221005001', 'Mengoptimalkan implementasi program perubahan/transformasi', '', '215'); </v>
      </c>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t="s">
        <v>5</v>
      </c>
      <c r="B217" s="1">
        <f>VLOOKUP(A217,'KPI TYPE'!$A:$B,2,FALSE)</f>
        <v>20221005001</v>
      </c>
      <c r="C217" s="40" t="s">
        <v>440</v>
      </c>
      <c r="D217" s="2">
        <v>20220400216</v>
      </c>
      <c r="E217" s="8"/>
      <c r="F217" s="1" t="s">
        <v>441</v>
      </c>
      <c r="G217" s="2" t="str">
        <f t="shared" si="3"/>
        <v xml:space="preserve">INSERT INTO `hr_kpi_group` (`KPI_GROUP_ID`, `KPI_TYPE_ID`, `GROUP_TITLE`, `DESCRIPTION`, `NUMBER_INDEX`) VALUES ('20220400216', '20221005001', 'Mengoptimalkan implementasi kebijakan dan standar operasional prosedur (SOP) pengelolaan SDM', '', '216'); </v>
      </c>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t="s">
        <v>5</v>
      </c>
      <c r="B218" s="1">
        <f>VLOOKUP(A218,'KPI TYPE'!$A:$B,2,FALSE)</f>
        <v>20221005001</v>
      </c>
      <c r="C218" s="42" t="s">
        <v>442</v>
      </c>
      <c r="D218" s="2">
        <v>20220400217</v>
      </c>
      <c r="E218" s="1"/>
      <c r="F218" s="1" t="s">
        <v>443</v>
      </c>
      <c r="G218" s="2" t="str">
        <f t="shared" si="3"/>
        <v xml:space="preserve">INSERT INTO `hr_kpi_group` (`KPI_GROUP_ID`, `KPI_TYPE_ID`, `GROUP_TITLE`, `DESCRIPTION`, `NUMBER_INDEX`) VALUES ('20220400217', '20221005001', 'Mengoptimalkan internalisasi budaya kerja kepada seluruh karyawan', '', '217'); </v>
      </c>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t="s">
        <v>5</v>
      </c>
      <c r="B219" s="1">
        <f>VLOOKUP(A219,'KPI TYPE'!$A:$B,2,FALSE)</f>
        <v>20221005001</v>
      </c>
      <c r="C219" s="12" t="s">
        <v>444</v>
      </c>
      <c r="D219" s="2">
        <v>20220400218</v>
      </c>
      <c r="E219" s="8"/>
      <c r="F219" s="1" t="s">
        <v>445</v>
      </c>
      <c r="G219" s="2" t="str">
        <f t="shared" si="3"/>
        <v xml:space="preserve">INSERT INTO `hr_kpi_group` (`KPI_GROUP_ID`, `KPI_TYPE_ID`, `GROUP_TITLE`, `DESCRIPTION`, `NUMBER_INDEX`) VALUES ('20220400218', '20221005001', 'Mengoptimalkan sistem manajemen kinerja.', '', '218'); </v>
      </c>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t="s">
        <v>5</v>
      </c>
      <c r="B220" s="1">
        <f>VLOOKUP(A220,'KPI TYPE'!$A:$B,2,FALSE)</f>
        <v>20221005001</v>
      </c>
      <c r="C220" s="25" t="s">
        <v>446</v>
      </c>
      <c r="D220" s="2">
        <v>20220400219</v>
      </c>
      <c r="E220" s="1"/>
      <c r="F220" s="1" t="s">
        <v>447</v>
      </c>
      <c r="G220" s="2" t="str">
        <f t="shared" si="3"/>
        <v xml:space="preserve">INSERT INTO `hr_kpi_group` (`KPI_GROUP_ID`, `KPI_TYPE_ID`, `GROUP_TITLE`, `DESCRIPTION`, `NUMBER_INDEX`) VALUES ('20220400219', '20221005001', 'Mengoptimalkan internalisasi budaya kerja kepada seluruh karyawan.', '', '219'); </v>
      </c>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t="s">
        <v>5</v>
      </c>
      <c r="B221" s="1">
        <f>VLOOKUP(A221,'KPI TYPE'!$A:$B,2,FALSE)</f>
        <v>20221005001</v>
      </c>
      <c r="C221" s="11" t="s">
        <v>448</v>
      </c>
      <c r="D221" s="2">
        <v>20220400220</v>
      </c>
      <c r="E221" s="8"/>
      <c r="F221" s="1" t="s">
        <v>449</v>
      </c>
      <c r="G221" s="2" t="str">
        <f t="shared" si="3"/>
        <v xml:space="preserve">INSERT INTO `hr_kpi_group` (`KPI_GROUP_ID`, `KPI_TYPE_ID`, `GROUP_TITLE`, `DESCRIPTION`, `NUMBER_INDEX`) VALUES ('20220400220', '20221005001', 'Memastikan penerimaan dan penempatan karyawan di Kantor Pusat dan Kantor Cabang sesuai BPP dan SOP', '', '220'); </v>
      </c>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t="s">
        <v>5</v>
      </c>
      <c r="B222" s="1">
        <f>VLOOKUP(A222,'KPI TYPE'!$A:$B,2,FALSE)</f>
        <v>20221005001</v>
      </c>
      <c r="C222" s="25" t="s">
        <v>450</v>
      </c>
      <c r="D222" s="2">
        <v>20220400221</v>
      </c>
      <c r="E222" s="1"/>
      <c r="F222" s="1" t="s">
        <v>451</v>
      </c>
      <c r="G222" s="2" t="str">
        <f t="shared" si="3"/>
        <v xml:space="preserve">INSERT INTO `hr_kpi_group` (`KPI_GROUP_ID`, `KPI_TYPE_ID`, `GROUP_TITLE`, `DESCRIPTION`, `NUMBER_INDEX`) VALUES ('20220400221', '20221005001', 'Meningkatkan efektivitas sistem reward dan punishment karyawan ', '', '221'); </v>
      </c>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t="s">
        <v>5</v>
      </c>
      <c r="B223" s="1">
        <f>VLOOKUP(A223,'KPI TYPE'!$A:$B,2,FALSE)</f>
        <v>20221005001</v>
      </c>
      <c r="C223" s="25" t="s">
        <v>452</v>
      </c>
      <c r="D223" s="2">
        <v>20220400222</v>
      </c>
      <c r="E223" s="8"/>
      <c r="F223" s="1" t="s">
        <v>453</v>
      </c>
      <c r="G223" s="2" t="str">
        <f t="shared" si="3"/>
        <v xml:space="preserve">INSERT INTO `hr_kpi_group` (`KPI_GROUP_ID`, `KPI_TYPE_ID`, `GROUP_TITLE`, `DESCRIPTION`, `NUMBER_INDEX`) VALUES ('20220400222', '20221005001', 'Memastikan remunerasi karyawan dihitung dengan akurat dan dibayarkan tepat waktu.', '', '222'); </v>
      </c>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t="s">
        <v>5</v>
      </c>
      <c r="B224" s="1">
        <f>VLOOKUP(A224,'KPI TYPE'!$A:$B,2,FALSE)</f>
        <v>20221005001</v>
      </c>
      <c r="C224" s="11" t="s">
        <v>454</v>
      </c>
      <c r="D224" s="2">
        <v>20220400223</v>
      </c>
      <c r="E224" s="1"/>
      <c r="F224" s="1" t="s">
        <v>455</v>
      </c>
      <c r="G224" s="2" t="str">
        <f t="shared" si="3"/>
        <v xml:space="preserve">INSERT INTO `hr_kpi_group` (`KPI_GROUP_ID`, `KPI_TYPE_ID`, `GROUP_TITLE`, `DESCRIPTION`, `NUMBER_INDEX`) VALUES ('20220400223', '20221005001', 'Mengoptimalkan pengelolaan Sistem Informasi Manajemen (SIM) SDM Bank dalam mendukung bisnis Bank.', '', '223'); </v>
      </c>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t="s">
        <v>5</v>
      </c>
      <c r="B225" s="1">
        <f>VLOOKUP(A225,'KPI TYPE'!$A:$B,2,FALSE)</f>
        <v>20221005001</v>
      </c>
      <c r="C225" s="25" t="s">
        <v>456</v>
      </c>
      <c r="D225" s="2">
        <v>20220400224</v>
      </c>
      <c r="E225" s="8"/>
      <c r="F225" s="1" t="s">
        <v>457</v>
      </c>
      <c r="G225" s="2" t="str">
        <f t="shared" si="3"/>
        <v xml:space="preserve">INSERT INTO `hr_kpi_group` (`KPI_GROUP_ID`, `KPI_TYPE_ID`, `GROUP_TITLE`, `DESCRIPTION`, `NUMBER_INDEX`) VALUES ('20220400224', '20221005001', 'Mengoptimal pemenuhan tenaga alih daya sesuai kebutuhan organisasi', '', '224'); </v>
      </c>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t="s">
        <v>5</v>
      </c>
      <c r="B226" s="1">
        <f>VLOOKUP(A226,'KPI TYPE'!$A:$B,2,FALSE)</f>
        <v>20221005001</v>
      </c>
      <c r="C226" s="11" t="s">
        <v>458</v>
      </c>
      <c r="D226" s="2">
        <v>20220400225</v>
      </c>
      <c r="E226" s="1"/>
      <c r="F226" s="1" t="s">
        <v>459</v>
      </c>
      <c r="G226" s="2" t="str">
        <f t="shared" si="3"/>
        <v xml:space="preserve">INSERT INTO `hr_kpi_group` (`KPI_GROUP_ID`, `KPI_TYPE_ID`, `GROUP_TITLE`, `DESCRIPTION`, `NUMBER_INDEX`) VALUES ('20220400225', '20221005001', 'Mengoptimalkan pengelolaan database karyawan ', '', '225'); </v>
      </c>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t="s">
        <v>5</v>
      </c>
      <c r="B227" s="1">
        <f>VLOOKUP(A227,'KPI TYPE'!$A:$B,2,FALSE)</f>
        <v>20221005001</v>
      </c>
      <c r="C227" s="25" t="s">
        <v>460</v>
      </c>
      <c r="D227" s="2">
        <v>20220400226</v>
      </c>
      <c r="E227" s="8"/>
      <c r="F227" s="1" t="s">
        <v>461</v>
      </c>
      <c r="G227" s="2" t="str">
        <f t="shared" si="3"/>
        <v xml:space="preserve">INSERT INTO `hr_kpi_group` (`KPI_GROUP_ID`, `KPI_TYPE_ID`, `GROUP_TITLE`, `DESCRIPTION`, `NUMBER_INDEX`) VALUES ('20220400226', '20221005001', 'Memastikan remunerasi dan kompensasi karyawan dihitung dengan akurat dan dibayarkan tepat waktu.', '', '226'); </v>
      </c>
      <c r="H227" s="2"/>
      <c r="I227" s="2"/>
      <c r="J227" s="2"/>
      <c r="K227" s="2"/>
      <c r="L227" s="2"/>
      <c r="M227" s="2"/>
      <c r="N227" s="2"/>
      <c r="O227" s="2"/>
      <c r="P227" s="2"/>
      <c r="Q227" s="2"/>
      <c r="R227" s="2"/>
      <c r="S227" s="2"/>
      <c r="T227" s="2"/>
      <c r="U227" s="2"/>
      <c r="V227" s="2"/>
      <c r="W227" s="2"/>
      <c r="X227" s="2"/>
      <c r="Y227" s="2"/>
      <c r="Z227" s="2"/>
    </row>
    <row r="228" spans="1:26" ht="15" customHeight="1" x14ac:dyDescent="0.25">
      <c r="A228" s="1" t="s">
        <v>5</v>
      </c>
      <c r="B228" s="1">
        <f>VLOOKUP(A228,'KPI TYPE'!$A:$B,2,FALSE)</f>
        <v>20221005001</v>
      </c>
      <c r="C228" s="26" t="s">
        <v>462</v>
      </c>
      <c r="D228" s="2">
        <v>20220400227</v>
      </c>
      <c r="E228" s="1"/>
      <c r="F228" s="1" t="s">
        <v>463</v>
      </c>
      <c r="G228" s="2" t="str">
        <f t="shared" si="3"/>
        <v xml:space="preserve">INSERT INTO `hr_kpi_group` (`KPI_GROUP_ID`, `KPI_TYPE_ID`, `GROUP_TITLE`, `DESCRIPTION`, `NUMBER_INDEX`) VALUES ('20220400227', '20221005001', 'Mengoptimalkan kemampuan dan kompetensi karyawan melalui program pelatihan ', '', '227'); </v>
      </c>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t="s">
        <v>5</v>
      </c>
      <c r="B229" s="1">
        <f>VLOOKUP(A229,'KPI TYPE'!$A:$B,2,FALSE)</f>
        <v>20221005001</v>
      </c>
      <c r="C229" s="11" t="s">
        <v>464</v>
      </c>
      <c r="D229" s="2">
        <v>20220400228</v>
      </c>
      <c r="E229" s="8"/>
      <c r="F229" s="1" t="s">
        <v>465</v>
      </c>
      <c r="G229" s="2" t="str">
        <f t="shared" si="3"/>
        <v xml:space="preserve">INSERT INTO `hr_kpi_group` (`KPI_GROUP_ID`, `KPI_TYPE_ID`, `GROUP_TITLE`, `DESCRIPTION`, `NUMBER_INDEX`) VALUES ('20220400228', '20221005001', 'Memastikan rencana program pembinaan karyawan sesuai dengan kebutuhan dan  ketentuan bank', '', '228'); </v>
      </c>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t="s">
        <v>5</v>
      </c>
      <c r="B230" s="1">
        <f>VLOOKUP(A230,'KPI TYPE'!$A:$B,2,FALSE)</f>
        <v>20221005001</v>
      </c>
      <c r="C230" s="25" t="s">
        <v>466</v>
      </c>
      <c r="D230" s="2">
        <v>20220400229</v>
      </c>
      <c r="E230" s="1"/>
      <c r="F230" s="1" t="s">
        <v>467</v>
      </c>
      <c r="G230" s="2" t="str">
        <f t="shared" si="3"/>
        <v xml:space="preserve">INSERT INTO `hr_kpi_group` (`KPI_GROUP_ID`, `KPI_TYPE_ID`, `GROUP_TITLE`, `DESCRIPTION`, `NUMBER_INDEX`) VALUES ('20220400229', '20221005001', 'Memastikan materi-materi pendidikan dan pelatihan sesuai dengan kebutuhan bank ', '', '229'); </v>
      </c>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t="s">
        <v>5</v>
      </c>
      <c r="B231" s="1">
        <f>VLOOKUP(A231,'KPI TYPE'!$A:$B,2,FALSE)</f>
        <v>20221005001</v>
      </c>
      <c r="C231" s="40" t="s">
        <v>468</v>
      </c>
      <c r="D231" s="2">
        <v>20220400230</v>
      </c>
      <c r="E231" s="8"/>
      <c r="F231" s="1" t="s">
        <v>469</v>
      </c>
      <c r="G231" s="2" t="str">
        <f t="shared" si="3"/>
        <v xml:space="preserve">INSERT INTO `hr_kpi_group` (`KPI_GROUP_ID`, `KPI_TYPE_ID`, `GROUP_TITLE`, `DESCRIPTION`, `NUMBER_INDEX`) VALUES ('20220400230', '20221005001', 'Mengoptimalkan program pendidikan dan pelatihan karyawan ', '', '230'); </v>
      </c>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t="s">
        <v>5</v>
      </c>
      <c r="B232" s="1">
        <f>VLOOKUP(A232,'KPI TYPE'!$A:$B,2,FALSE)</f>
        <v>20221005001</v>
      </c>
      <c r="C232" s="25" t="s">
        <v>470</v>
      </c>
      <c r="D232" s="2">
        <v>20220400231</v>
      </c>
      <c r="E232" s="1"/>
      <c r="F232" s="1" t="s">
        <v>471</v>
      </c>
      <c r="G232" s="2" t="str">
        <f t="shared" si="3"/>
        <v xml:space="preserve">INSERT INTO `hr_kpi_group` (`KPI_GROUP_ID`, `KPI_TYPE_ID`, `GROUP_TITLE`, `DESCRIPTION`, `NUMBER_INDEX`) VALUES ('20220400231', '20221005001', 'Mengoptimalkan pelayanan dan penyelesaian masalah kekaryawanan secara profesional.', '', '231'); </v>
      </c>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t="s">
        <v>5</v>
      </c>
      <c r="B233" s="1">
        <f>VLOOKUP(A233,'KPI TYPE'!$A:$B,2,FALSE)</f>
        <v>20221005001</v>
      </c>
      <c r="C233" s="123" t="s">
        <v>1978</v>
      </c>
      <c r="D233" s="2">
        <v>20220400232</v>
      </c>
      <c r="E233" s="1"/>
      <c r="F233" s="1" t="s">
        <v>473</v>
      </c>
      <c r="G233" s="2" t="str">
        <f t="shared" si="3"/>
        <v xml:space="preserve">INSERT INTO `hr_kpi_group` (`KPI_GROUP_ID`, `KPI_TYPE_ID`, `GROUP_TITLE`, `DESCRIPTION`, `NUMBER_INDEX`) VALUES ('20220400232', '20221005001', 'Memastikan pemenuhan layanan ATM Center yang berkualitas', '', '232'); </v>
      </c>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t="s">
        <v>5</v>
      </c>
      <c r="B234" s="1">
        <f>VLOOKUP(A234,'KPI TYPE'!$A:$B,2,FALSE)</f>
        <v>20221005001</v>
      </c>
      <c r="C234" s="123" t="s">
        <v>1980</v>
      </c>
      <c r="D234" s="2">
        <v>20220400233</v>
      </c>
      <c r="E234" s="1"/>
      <c r="F234" s="1" t="s">
        <v>475</v>
      </c>
      <c r="G234" s="2" t="str">
        <f t="shared" si="3"/>
        <v xml:space="preserve">INSERT INTO `hr_kpi_group` (`KPI_GROUP_ID`, `KPI_TYPE_ID`, `GROUP_TITLE`, `DESCRIPTION`, `NUMBER_INDEX`) VALUES ('20220400233', '20221005001', 'Memastikan pemenuhan layanan Card Center yang berkualitas', '', '233'); </v>
      </c>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t="s">
        <v>5</v>
      </c>
      <c r="B235" s="1">
        <f>VLOOKUP(A235,'KPI TYPE'!$A:$B,2,FALSE)</f>
        <v>20221005001</v>
      </c>
      <c r="C235" s="139" t="s">
        <v>1985</v>
      </c>
      <c r="D235" s="2">
        <v>20220400234</v>
      </c>
      <c r="E235" s="1"/>
      <c r="F235" s="1" t="s">
        <v>477</v>
      </c>
      <c r="G235" s="2" t="str">
        <f t="shared" si="3"/>
        <v xml:space="preserve">INSERT INTO `hr_kpi_group` (`KPI_GROUP_ID`, `KPI_TYPE_ID`, `GROUP_TITLE`, `DESCRIPTION`, `NUMBER_INDEX`) VALUES ('20220400234', '20221005001', 'Meningkatkan efektivitas koordinasi dengan Cabang terkait pengelolaan merchant', '', '234'); </v>
      </c>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t="s">
        <v>5</v>
      </c>
      <c r="B236" s="1">
        <f>VLOOKUP(A236,'KPI TYPE'!$A:$B,2,FALSE)</f>
        <v>20221005001</v>
      </c>
      <c r="C236" s="349" t="s">
        <v>2025</v>
      </c>
      <c r="D236" s="2">
        <v>20220400235</v>
      </c>
      <c r="E236" s="1"/>
      <c r="F236" s="1" t="s">
        <v>479</v>
      </c>
      <c r="G236" s="2" t="str">
        <f t="shared" si="3"/>
        <v xml:space="preserve">INSERT INTO `hr_kpi_group` (`KPI_GROUP_ID`, `KPI_TYPE_ID`, `GROUP_TITLE`, `DESCRIPTION`, `NUMBER_INDEX`) VALUES ('20220400235', '20221005001', 'Mengoptimalkan kapabilitas pengelolaan SDM ', '', '235'); </v>
      </c>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t="s">
        <v>5</v>
      </c>
      <c r="B237" s="1">
        <f>VLOOKUP(A237,'KPI TYPE'!$A:$B,2,FALSE)</f>
        <v>20221005001</v>
      </c>
      <c r="C237" s="350" t="s">
        <v>795</v>
      </c>
      <c r="D237" s="2">
        <v>20220400236</v>
      </c>
      <c r="E237" s="1"/>
      <c r="F237" s="1" t="s">
        <v>481</v>
      </c>
      <c r="G237" s="2" t="str">
        <f t="shared" si="3"/>
        <v xml:space="preserve">INSERT INTO `hr_kpi_group` (`KPI_GROUP_ID`, `KPI_TYPE_ID`, `GROUP_TITLE`, `DESCRIPTION`, `NUMBER_INDEX`) VALUES ('20220400236', '20221005001', 'Memastikan laporan finansial bank yang berkualiitas ', '', '236'); </v>
      </c>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t="s">
        <v>5</v>
      </c>
      <c r="B238" s="1">
        <f>VLOOKUP(A238,'KPI TYPE'!$A:$B,2,FALSE)</f>
        <v>20221005001</v>
      </c>
      <c r="C238" s="349" t="s">
        <v>806</v>
      </c>
      <c r="D238" s="2">
        <v>20220400237</v>
      </c>
      <c r="E238" s="1"/>
      <c r="F238" s="1" t="s">
        <v>483</v>
      </c>
      <c r="G238" s="2" t="str">
        <f t="shared" si="3"/>
        <v xml:space="preserve">INSERT INTO `hr_kpi_group` (`KPI_GROUP_ID`, `KPI_TYPE_ID`, `GROUP_TITLE`, `DESCRIPTION`, `NUMBER_INDEX`) VALUES ('20220400237', '20221005001', 'Memastikan kesesuaian anggaran pelaksanaan pelatihan/pendidikan Satuan Kerja dan Kantor Cabang 
', '', '237'); </v>
      </c>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t="s">
        <v>5</v>
      </c>
      <c r="B239" s="1">
        <f>VLOOKUP(A239,'KPI TYPE'!$A:$B,2,FALSE)</f>
        <v>20221005001</v>
      </c>
      <c r="C239" s="349" t="s">
        <v>807</v>
      </c>
      <c r="D239" s="2">
        <v>20220400238</v>
      </c>
      <c r="E239" s="1"/>
      <c r="F239" s="1" t="s">
        <v>485</v>
      </c>
      <c r="G239" s="2" t="str">
        <f t="shared" si="3"/>
        <v xml:space="preserve">INSERT INTO `hr_kpi_group` (`KPI_GROUP_ID`, `KPI_TYPE_ID`, `GROUP_TITLE`, `DESCRIPTION`, `NUMBER_INDEX`) VALUES ('20220400238', '20221005001', 'Mengoptimalkan penyelesaian permasalahan yang berkaitan dengan hubungan kekaryawan
dan hubungan industrial', '', '238'); </v>
      </c>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t="s">
        <v>5</v>
      </c>
      <c r="B240" s="1">
        <f>VLOOKUP(A240,'KPI TYPE'!$A:$B,2,FALSE)</f>
        <v>20221005001</v>
      </c>
      <c r="C240" s="350" t="s">
        <v>794</v>
      </c>
      <c r="D240" s="2">
        <v>20220400239</v>
      </c>
      <c r="E240" s="1"/>
      <c r="F240" s="1" t="s">
        <v>487</v>
      </c>
      <c r="G240" s="2" t="str">
        <f t="shared" si="3"/>
        <v xml:space="preserve">INSERT INTO `hr_kpi_group` (`KPI_GROUP_ID`, `KPI_TYPE_ID`, `GROUP_TITLE`, `DESCRIPTION`, `NUMBER_INDEX`) VALUES ('20220400239', '20221005001', 'Mengoptimlakan penyusunan Laporan Profil Risiko Operasional Bank', '', '239'); </v>
      </c>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t="s">
        <v>5</v>
      </c>
      <c r="B241" s="1">
        <f>VLOOKUP(A241,'KPI TYPE'!$A:$B,2,FALSE)</f>
        <v>20221005001</v>
      </c>
      <c r="C241" s="350" t="s">
        <v>2067</v>
      </c>
      <c r="D241" s="2">
        <v>20220400240</v>
      </c>
      <c r="E241" s="1"/>
      <c r="F241" s="1" t="s">
        <v>489</v>
      </c>
      <c r="G241" s="2" t="str">
        <f t="shared" si="3"/>
        <v xml:space="preserve">INSERT INTO `hr_kpi_group` (`KPI_GROUP_ID`, `KPI_TYPE_ID`, `GROUP_TITLE`, `DESCRIPTION`, `NUMBER_INDEX`) VALUES ('20220400240', '20221005001', 'Mengoptimalkan pengelolaan infrastuktur server   pada data center', '', '240'); </v>
      </c>
      <c r="H241" s="2"/>
      <c r="I241" s="2"/>
      <c r="J241" s="2"/>
      <c r="K241" s="2"/>
      <c r="L241" s="2"/>
      <c r="M241" s="2"/>
      <c r="N241" s="2"/>
      <c r="O241" s="2"/>
      <c r="P241" s="2"/>
      <c r="Q241" s="2"/>
      <c r="R241" s="2"/>
      <c r="S241" s="2"/>
      <c r="T241" s="2"/>
      <c r="U241" s="2"/>
      <c r="V241" s="2"/>
      <c r="W241" s="2"/>
      <c r="X241" s="2"/>
      <c r="Y241" s="2"/>
      <c r="Z241" s="2"/>
    </row>
    <row r="242" spans="1:26" ht="15" customHeight="1" x14ac:dyDescent="0.25">
      <c r="A242" s="1" t="s">
        <v>5</v>
      </c>
      <c r="B242" s="1">
        <f>VLOOKUP(A242,'KPI TYPE'!$A:$B,2,FALSE)</f>
        <v>20221005001</v>
      </c>
      <c r="C242" s="350" t="s">
        <v>792</v>
      </c>
      <c r="D242" s="2">
        <v>20220400241</v>
      </c>
      <c r="E242" s="1"/>
      <c r="F242" s="1" t="s">
        <v>491</v>
      </c>
      <c r="G242" s="2" t="str">
        <f t="shared" si="3"/>
        <v xml:space="preserve">INSERT INTO `hr_kpi_group` (`KPI_GROUP_ID`, `KPI_TYPE_ID`, `GROUP_TITLE`, `DESCRIPTION`, `NUMBER_INDEX`) VALUES ('20220400241', '20221005001', 'Mengoptimalkan proses penerbitan surat utang, seperti obligasi, medium term note (MTN), negotiable certicate deposit (NCD) dan lainnya.', '', '241'); </v>
      </c>
      <c r="H242" s="2"/>
      <c r="I242" s="2"/>
      <c r="J242" s="2"/>
      <c r="K242" s="2"/>
      <c r="L242" s="2"/>
      <c r="M242" s="2"/>
      <c r="N242" s="2"/>
      <c r="O242" s="2"/>
      <c r="P242" s="2"/>
      <c r="Q242" s="2"/>
      <c r="R242" s="2"/>
      <c r="S242" s="2"/>
      <c r="T242" s="2"/>
      <c r="U242" s="2"/>
      <c r="V242" s="2"/>
      <c r="W242" s="2"/>
      <c r="X242" s="2"/>
      <c r="Y242" s="2"/>
      <c r="Z242" s="2"/>
    </row>
    <row r="243" spans="1:26" ht="15" customHeight="1" x14ac:dyDescent="0.25">
      <c r="A243" s="1" t="s">
        <v>5</v>
      </c>
      <c r="B243" s="1">
        <f>VLOOKUP(A243,'KPI TYPE'!$A:$B,2,FALSE)</f>
        <v>20221005001</v>
      </c>
      <c r="C243" s="350" t="s">
        <v>793</v>
      </c>
      <c r="D243" s="2">
        <v>20220400242</v>
      </c>
      <c r="E243" s="1"/>
      <c r="F243" s="1" t="s">
        <v>493</v>
      </c>
      <c r="G243" s="2" t="str">
        <f t="shared" si="3"/>
        <v xml:space="preserve">INSERT INTO `hr_kpi_group` (`KPI_GROUP_ID`, `KPI_TYPE_ID`, `GROUP_TITLE`, `DESCRIPTION`, `NUMBER_INDEX`) VALUES ('20220400242', '20221005001', 'Memastikan efektifitas rekening saldo rupiah &amp; valas di Bank koresponden', '', '242'); </v>
      </c>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t="s">
        <v>5</v>
      </c>
      <c r="B244" s="1">
        <f>VLOOKUP(A244,'KPI TYPE'!$A:$B,2,FALSE)</f>
        <v>20221005001</v>
      </c>
      <c r="C244" s="18" t="s">
        <v>768</v>
      </c>
      <c r="D244" s="2">
        <v>20220400243</v>
      </c>
      <c r="E244" s="1"/>
      <c r="F244" s="1" t="s">
        <v>495</v>
      </c>
      <c r="G244" s="2" t="str">
        <f t="shared" si="3"/>
        <v xml:space="preserve">INSERT INTO `hr_kpi_group` (`KPI_GROUP_ID`, `KPI_TYPE_ID`, `GROUP_TITLE`, `DESCRIPTION`, `NUMBER_INDEX`) VALUES ('20220400243', '20221005001', 'Memastikan efektifitas pengelolaan masalah hukum internal secara optimal ', '', '243'); </v>
      </c>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t="s">
        <v>5</v>
      </c>
      <c r="B245" s="1">
        <f>VLOOKUP(A245,'KPI TYPE'!$A:$B,2,FALSE)</f>
        <v>20221005001</v>
      </c>
      <c r="C245" s="18" t="s">
        <v>769</v>
      </c>
      <c r="D245" s="2">
        <v>20220400244</v>
      </c>
      <c r="E245" s="1"/>
      <c r="F245" s="1" t="s">
        <v>497</v>
      </c>
      <c r="G245" s="2" t="str">
        <f t="shared" si="3"/>
        <v xml:space="preserve">INSERT INTO `hr_kpi_group` (`KPI_GROUP_ID`, `KPI_TYPE_ID`, `GROUP_TITLE`, `DESCRIPTION`, `NUMBER_INDEX`) VALUES ('20220400244', '20221005001', 'Memastikan efektifitas pengelolaan masalah hukum eksternal secara optimal ', '', '244'); </v>
      </c>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t="s">
        <v>5</v>
      </c>
      <c r="B246" s="1">
        <f>VLOOKUP(A246,'KPI TYPE'!$A:$B,2,FALSE)</f>
        <v>20221005001</v>
      </c>
      <c r="C246" s="19" t="s">
        <v>770</v>
      </c>
      <c r="D246" s="2">
        <v>20220400245</v>
      </c>
      <c r="E246" s="1"/>
      <c r="F246" s="1" t="s">
        <v>499</v>
      </c>
      <c r="G246" s="2" t="str">
        <f t="shared" si="3"/>
        <v xml:space="preserve">INSERT INTO `hr_kpi_group` (`KPI_GROUP_ID`, `KPI_TYPE_ID`, `GROUP_TITLE`, `DESCRIPTION`, `NUMBER_INDEX`) VALUES ('20220400245', '20221005001', 'Memastikan efektifitas pengelolaan masalah hukum eksternal', '', '245'); </v>
      </c>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t="s">
        <v>5</v>
      </c>
      <c r="B247" s="1">
        <f>VLOOKUP(A247,'KPI TYPE'!$A:$B,2,FALSE)</f>
        <v>20221005001</v>
      </c>
      <c r="C247" s="71" t="s">
        <v>771</v>
      </c>
      <c r="D247" s="2">
        <v>20220400246</v>
      </c>
      <c r="E247" s="1"/>
      <c r="F247" s="1" t="s">
        <v>501</v>
      </c>
      <c r="G247" s="2" t="str">
        <f t="shared" si="3"/>
        <v xml:space="preserve">INSERT INTO `hr_kpi_group` (`KPI_GROUP_ID`, `KPI_TYPE_ID`, `GROUP_TITLE`, `DESCRIPTION`, `NUMBER_INDEX`) VALUES ('20220400246', '20221005001', 'Memperkuat fungsi dan strategi manajemen risiko Bank 
', '', '246'); </v>
      </c>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t="s">
        <v>5</v>
      </c>
      <c r="B248" s="1">
        <f>VLOOKUP(A248,'KPI TYPE'!$A:$B,2,FALSE)</f>
        <v>20221005001</v>
      </c>
      <c r="C248" s="24" t="s">
        <v>773</v>
      </c>
      <c r="D248" s="2">
        <v>20220400247</v>
      </c>
      <c r="E248" s="1"/>
      <c r="F248" s="1" t="s">
        <v>503</v>
      </c>
      <c r="G248" s="2" t="str">
        <f t="shared" si="3"/>
        <v xml:space="preserve">INSERT INTO `hr_kpi_group` (`KPI_GROUP_ID`, `KPI_TYPE_ID`, `GROUP_TITLE`, `DESCRIPTION`, `NUMBER_INDEX`) VALUES ('20220400247', '20221005001', 'Mengoptimalkan pengelolaan kelebihan likuditas untuk bisnis treasury', '', '247'); </v>
      </c>
      <c r="H248" s="2"/>
      <c r="I248" s="2"/>
      <c r="J248" s="2"/>
      <c r="K248" s="2"/>
      <c r="L248" s="2"/>
      <c r="M248" s="2"/>
      <c r="N248" s="2"/>
      <c r="O248" s="2"/>
      <c r="P248" s="2"/>
      <c r="Q248" s="2"/>
      <c r="R248" s="2"/>
      <c r="S248" s="2"/>
      <c r="T248" s="2"/>
      <c r="U248" s="2"/>
      <c r="V248" s="2"/>
      <c r="W248" s="2"/>
      <c r="X248" s="2"/>
      <c r="Y248" s="2"/>
      <c r="Z248" s="2"/>
    </row>
    <row r="249" spans="1:26" ht="15" customHeight="1" x14ac:dyDescent="0.25">
      <c r="A249" s="1" t="s">
        <v>5</v>
      </c>
      <c r="B249" s="1">
        <f>VLOOKUP(A249,'KPI TYPE'!$A:$B,2,FALSE)</f>
        <v>20221005001</v>
      </c>
      <c r="C249" s="25" t="s">
        <v>774</v>
      </c>
      <c r="D249" s="2">
        <v>20220400248</v>
      </c>
      <c r="E249" s="1"/>
      <c r="F249" s="1" t="s">
        <v>505</v>
      </c>
      <c r="G249" s="2" t="str">
        <f t="shared" si="3"/>
        <v xml:space="preserve">INSERT INTO `hr_kpi_group` (`KPI_GROUP_ID`, `KPI_TYPE_ID`, `GROUP_TITLE`, `DESCRIPTION`, `NUMBER_INDEX`) VALUES ('20220400248', '20221005001', 'Mengoptimalkan pengeloaan portofolio asset dan liability bank', '', '248'); </v>
      </c>
      <c r="H249" s="2"/>
      <c r="I249" s="2"/>
      <c r="J249" s="2"/>
      <c r="K249" s="2"/>
      <c r="L249" s="2"/>
      <c r="M249" s="2"/>
      <c r="N249" s="2"/>
      <c r="O249" s="2"/>
      <c r="P249" s="2"/>
      <c r="Q249" s="2"/>
      <c r="R249" s="2"/>
      <c r="S249" s="2"/>
      <c r="T249" s="2"/>
      <c r="U249" s="2"/>
      <c r="V249" s="2"/>
      <c r="W249" s="2"/>
      <c r="X249" s="2"/>
      <c r="Y249" s="2"/>
      <c r="Z249" s="2"/>
    </row>
    <row r="250" spans="1:26" ht="15" customHeight="1" x14ac:dyDescent="0.25">
      <c r="A250" s="1" t="s">
        <v>5</v>
      </c>
      <c r="B250" s="1">
        <f>VLOOKUP(A250,'KPI TYPE'!$A:$B,2,FALSE)</f>
        <v>20221005001</v>
      </c>
      <c r="C250" s="72" t="s">
        <v>775</v>
      </c>
      <c r="D250" s="2">
        <v>20220400249</v>
      </c>
      <c r="E250" s="1"/>
      <c r="F250" s="1" t="s">
        <v>507</v>
      </c>
      <c r="G250" s="2" t="str">
        <f t="shared" si="3"/>
        <v xml:space="preserve">INSERT INTO `hr_kpi_group` (`KPI_GROUP_ID`, `KPI_TYPE_ID`, `GROUP_TITLE`, `DESCRIPTION`, `NUMBER_INDEX`) VALUES ('20220400249', '20221005001', 'Memastikan pengelolaan kebijakan manajemen pengadaan barang dan jasa secara optimal 
', '', '249'); </v>
      </c>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t="s">
        <v>5</v>
      </c>
      <c r="B251" s="1">
        <f>VLOOKUP(A251,'KPI TYPE'!$A:$B,2,FALSE)</f>
        <v>20221005001</v>
      </c>
      <c r="C251" s="36" t="s">
        <v>776</v>
      </c>
      <c r="D251" s="2">
        <v>20220400250</v>
      </c>
      <c r="E251" s="1"/>
      <c r="F251" s="1" t="s">
        <v>509</v>
      </c>
      <c r="G251" s="2" t="str">
        <f t="shared" si="3"/>
        <v xml:space="preserve">INSERT INTO `hr_kpi_group` (`KPI_GROUP_ID`, `KPI_TYPE_ID`, `GROUP_TITLE`, `DESCRIPTION`, `NUMBER_INDEX`) VALUES ('20220400250', '20221005001', 'Memastikan pengembangan sistem digitalisasi pengelolaan pengadaan berjalan sesuai tahapan 
', '', '250'); </v>
      </c>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t="s">
        <v>5</v>
      </c>
      <c r="B252" s="1">
        <f>VLOOKUP(A252,'KPI TYPE'!$A:$B,2,FALSE)</f>
        <v>20221005001</v>
      </c>
      <c r="C252" s="35" t="s">
        <v>777</v>
      </c>
      <c r="D252" s="2">
        <v>20220400251</v>
      </c>
      <c r="E252" s="1"/>
      <c r="F252" s="1" t="s">
        <v>511</v>
      </c>
      <c r="G252" s="2" t="str">
        <f t="shared" si="3"/>
        <v xml:space="preserve">INSERT INTO `hr_kpi_group` (`KPI_GROUP_ID`, `KPI_TYPE_ID`, `GROUP_TITLE`, `DESCRIPTION`, `NUMBER_INDEX`) VALUES ('20220400251', '20221005001', 'Memastikan pengelolaan manajemen aset dan logistik secara optimal
', '', '251'); </v>
      </c>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t="s">
        <v>5</v>
      </c>
      <c r="B253" s="1">
        <f>VLOOKUP(A253,'KPI TYPE'!$A:$B,2,FALSE)</f>
        <v>20221005001</v>
      </c>
      <c r="C253" s="10" t="s">
        <v>778</v>
      </c>
      <c r="D253" s="2">
        <v>20220400252</v>
      </c>
      <c r="E253" s="1"/>
      <c r="F253" s="1" t="s">
        <v>513</v>
      </c>
      <c r="G253" s="2" t="str">
        <f t="shared" si="3"/>
        <v xml:space="preserve">INSERT INTO `hr_kpi_group` (`KPI_GROUP_ID`, `KPI_TYPE_ID`, `GROUP_TITLE`, `DESCRIPTION`, `NUMBER_INDEX`) VALUES ('20220400252', '20221005001', 'Mengoptimalkan kapabilitas oganisasi ', '', '252'); </v>
      </c>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t="s">
        <v>5</v>
      </c>
      <c r="B254" s="1">
        <f>VLOOKUP(A254,'KPI TYPE'!$A:$B,2,FALSE)</f>
        <v>20221005001</v>
      </c>
      <c r="C254" s="35" t="s">
        <v>779</v>
      </c>
      <c r="D254" s="2">
        <v>20220400253</v>
      </c>
      <c r="E254" s="1"/>
      <c r="F254" s="1" t="s">
        <v>515</v>
      </c>
      <c r="G254" s="2" t="str">
        <f t="shared" si="3"/>
        <v xml:space="preserve">INSERT INTO `hr_kpi_group` (`KPI_GROUP_ID`, `KPI_TYPE_ID`, `GROUP_TITLE`, `DESCRIPTION`, `NUMBER_INDEX`) VALUES ('20220400253', '20221005001', 'Memastikan pengelolaan manajemen aset dan logistik secara optimal 
', '', '253'); </v>
      </c>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t="s">
        <v>5</v>
      </c>
      <c r="B255" s="1">
        <f>VLOOKUP(A255,'KPI TYPE'!$A:$B,2,FALSE)</f>
        <v>20221005001</v>
      </c>
      <c r="C255" s="29" t="s">
        <v>780</v>
      </c>
      <c r="D255" s="2">
        <v>20220400254</v>
      </c>
      <c r="E255" s="1"/>
      <c r="F255" s="1" t="s">
        <v>517</v>
      </c>
      <c r="G255" s="2" t="str">
        <f t="shared" si="3"/>
        <v xml:space="preserve">INSERT INTO `hr_kpi_group` (`KPI_GROUP_ID`, `KPI_TYPE_ID`, `GROUP_TITLE`, `DESCRIPTION`, `NUMBER_INDEX`) VALUES ('20220400254', '20221005001', 'Memastikan penyelenggaran kebijakan CSR secara optimal ', '', '254'); </v>
      </c>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t="s">
        <v>5</v>
      </c>
      <c r="B256" s="1">
        <f>VLOOKUP(A256,'KPI TYPE'!$A:$B,2,FALSE)</f>
        <v>20221005001</v>
      </c>
      <c r="C256" s="26" t="s">
        <v>781</v>
      </c>
      <c r="D256" s="2">
        <v>20220400255</v>
      </c>
      <c r="E256" s="1"/>
      <c r="F256" s="1" t="s">
        <v>519</v>
      </c>
      <c r="G256" s="2" t="str">
        <f t="shared" si="3"/>
        <v xml:space="preserve">INSERT INTO `hr_kpi_group` (`KPI_GROUP_ID`, `KPI_TYPE_ID`, `GROUP_TITLE`, `DESCRIPTION`, `NUMBER_INDEX`) VALUES ('20220400255', '20221005001', 'Mmastikan pemenuhan riset yang berkualitas untuk menopang penyusunan Renstra dan RBB', '', '255'); </v>
      </c>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t="s">
        <v>5</v>
      </c>
      <c r="B257" s="1">
        <f>VLOOKUP(A257,'KPI TYPE'!$A:$B,2,FALSE)</f>
        <v>20221005001</v>
      </c>
      <c r="C257" s="11" t="s">
        <v>782</v>
      </c>
      <c r="D257" s="2">
        <v>20220400256</v>
      </c>
      <c r="E257" s="1"/>
      <c r="F257" s="1" t="s">
        <v>521</v>
      </c>
      <c r="G257" s="2" t="str">
        <f t="shared" si="3"/>
        <v xml:space="preserve">INSERT INTO `hr_kpi_group` (`KPI_GROUP_ID`, `KPI_TYPE_ID`, `GROUP_TITLE`, `DESCRIPTION`, `NUMBER_INDEX`) VALUES ('20220400256', '20221005001', 'Memasikan pemenuhan pelaksanaan penilaian kinerja sesuai timeline', '', '256'); </v>
      </c>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t="s">
        <v>5</v>
      </c>
      <c r="B258" s="1">
        <f>VLOOKUP(A258,'KPI TYPE'!$A:$B,2,FALSE)</f>
        <v>20221005001</v>
      </c>
      <c r="C258" s="11" t="s">
        <v>783</v>
      </c>
      <c r="D258" s="2">
        <v>20220400257</v>
      </c>
      <c r="E258" s="1"/>
      <c r="F258" s="1" t="s">
        <v>523</v>
      </c>
      <c r="G258" s="2" t="str">
        <f t="shared" ref="G258:G321" si="4">"INSERT INTO `hr_kpi_group` (`KPI_GROUP_ID`, `KPI_TYPE_ID`, `GROUP_TITLE`, `DESCRIPTION`, `NUMBER_INDEX`) VALUES ('"&amp;D258&amp;"', '"&amp;B258&amp;"', '"&amp;C258&amp;"', '"&amp;E258&amp;"', '"&amp;F258&amp;"'); "</f>
        <v xml:space="preserve">INSERT INTO `hr_kpi_group` (`KPI_GROUP_ID`, `KPI_TYPE_ID`, `GROUP_TITLE`, `DESCRIPTION`, `NUMBER_INDEX`) VALUES ('20220400257', '20221005001', 'Meningkatkan dukungan untuk penyiapan materi dalam keikutsertaan di ajang penghargaan yang diselenggarakan oleh pihak eksternal ', '', '257'); </v>
      </c>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t="s">
        <v>5</v>
      </c>
      <c r="B259" s="1">
        <f>VLOOKUP(A259,'KPI TYPE'!$A:$B,2,FALSE)</f>
        <v>20221005001</v>
      </c>
      <c r="C259" s="24" t="s">
        <v>784</v>
      </c>
      <c r="D259" s="2">
        <v>20220400258</v>
      </c>
      <c r="E259" s="1"/>
      <c r="F259" s="1" t="s">
        <v>525</v>
      </c>
      <c r="G259" s="2" t="str">
        <f t="shared" si="4"/>
        <v xml:space="preserve">INSERT INTO `hr_kpi_group` (`KPI_GROUP_ID`, `KPI_TYPE_ID`, `GROUP_TITLE`, `DESCRIPTION`, `NUMBER_INDEX`) VALUES ('20220400258', '20221005001', 'Persentase penyelesaiaan tindak lanjut hasil surprise audit dan/atau audit khusus dinyatakan tuntas sesuai dengan target waktu yang ditentukan dalam program audit', '', '258'); </v>
      </c>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t="s">
        <v>5</v>
      </c>
      <c r="B260" s="1">
        <f>VLOOKUP(A260,'KPI TYPE'!$A:$B,2,FALSE)</f>
        <v>20221005001</v>
      </c>
      <c r="C260" s="9" t="s">
        <v>785</v>
      </c>
      <c r="D260" s="2">
        <v>20220400259</v>
      </c>
      <c r="E260" s="1"/>
      <c r="F260" s="1" t="s">
        <v>527</v>
      </c>
      <c r="G260" s="2" t="str">
        <f t="shared" si="4"/>
        <v xml:space="preserve">INSERT INTO `hr_kpi_group` (`KPI_GROUP_ID`, `KPI_TYPE_ID`, `GROUP_TITLE`, `DESCRIPTION`, `NUMBER_INDEX`) VALUES ('20220400259', '20221005001', 'Meningkatnya rentabilitas bank yang optimal
', '', '259'); </v>
      </c>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t="s">
        <v>5</v>
      </c>
      <c r="B261" s="1">
        <f>VLOOKUP(A261,'KPI TYPE'!$A:$B,2,FALSE)</f>
        <v>20221005001</v>
      </c>
      <c r="C261" s="44" t="s">
        <v>786</v>
      </c>
      <c r="D261" s="2">
        <v>20220400260</v>
      </c>
      <c r="E261" s="1"/>
      <c r="F261" s="1" t="s">
        <v>529</v>
      </c>
      <c r="G261" s="2" t="str">
        <f t="shared" si="4"/>
        <v xml:space="preserve">INSERT INTO `hr_kpi_group` (`KPI_GROUP_ID`, `KPI_TYPE_ID`, `GROUP_TITLE`, `DESCRIPTION`, `NUMBER_INDEX`) VALUES ('20220400260', '20221005001', 'Mengoptimlakan aktivitas penyelamatan Kredit', '', '260'); </v>
      </c>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t="s">
        <v>5</v>
      </c>
      <c r="B262" s="1">
        <f>VLOOKUP(A262,'KPI TYPE'!$A:$B,2,FALSE)</f>
        <v>20221005001</v>
      </c>
      <c r="C262" s="11" t="s">
        <v>787</v>
      </c>
      <c r="D262" s="2">
        <v>20220400261</v>
      </c>
      <c r="E262" s="1"/>
      <c r="F262" s="1" t="s">
        <v>531</v>
      </c>
      <c r="G262" s="2" t="str">
        <f t="shared" si="4"/>
        <v xml:space="preserve">INSERT INTO `hr_kpi_group` (`KPI_GROUP_ID`, `KPI_TYPE_ID`, `GROUP_TITLE`, `DESCRIPTION`, `NUMBER_INDEX`) VALUES ('20220400261', '20221005001', 'Memastikan prosedu operasional Kantor Cabang berjalan sesuai ketentuan', '', '261'); </v>
      </c>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t="s">
        <v>5</v>
      </c>
      <c r="B263" s="1">
        <f>VLOOKUP(A263,'KPI TYPE'!$A:$B,2,FALSE)</f>
        <v>20221005001</v>
      </c>
      <c r="C263" s="11" t="s">
        <v>788</v>
      </c>
      <c r="D263" s="2">
        <v>20220400262</v>
      </c>
      <c r="E263" s="1"/>
      <c r="F263" s="1" t="s">
        <v>533</v>
      </c>
      <c r="G263" s="2" t="str">
        <f t="shared" si="4"/>
        <v xml:space="preserve">INSERT INTO `hr_kpi_group` (`KPI_GROUP_ID`, `KPI_TYPE_ID`, `GROUP_TITLE`, `DESCRIPTION`, `NUMBER_INDEX`) VALUES ('20220400262', '20221005001', 'Memastikan keterserdiaan laporan evaluasi pengembangan produk kredit', '', '262'); </v>
      </c>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t="s">
        <v>5</v>
      </c>
      <c r="B264" s="1">
        <f>VLOOKUP(A264,'KPI TYPE'!$A:$B,2,FALSE)</f>
        <v>20221005001</v>
      </c>
      <c r="C264" s="25" t="s">
        <v>789</v>
      </c>
      <c r="D264" s="2">
        <v>20220400263</v>
      </c>
      <c r="E264" s="1"/>
      <c r="F264" s="1" t="s">
        <v>535</v>
      </c>
      <c r="G264" s="2" t="str">
        <f t="shared" si="4"/>
        <v xml:space="preserve">INSERT INTO `hr_kpi_group` (`KPI_GROUP_ID`, `KPI_TYPE_ID`, `GROUP_TITLE`, `DESCRIPTION`, `NUMBER_INDEX`) VALUES ('20220400263', '20221005001', 'Mengoptimalkan pelayanan dan penyelesaian masalah kekaryawanan secara professional.', '', '263'); </v>
      </c>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t="s">
        <v>5</v>
      </c>
      <c r="B265" s="1">
        <f>VLOOKUP(A265,'KPI TYPE'!$A:$B,2,FALSE)</f>
        <v>20221005001</v>
      </c>
      <c r="C265" s="19" t="s">
        <v>574</v>
      </c>
      <c r="D265" s="2">
        <v>20220400264</v>
      </c>
      <c r="E265" s="1"/>
      <c r="F265" s="1" t="s">
        <v>537</v>
      </c>
      <c r="G265" s="2" t="str">
        <f t="shared" si="4"/>
        <v xml:space="preserve">INSERT INTO `hr_kpi_group` (`KPI_GROUP_ID`, `KPI_TYPE_ID`, `GROUP_TITLE`, `DESCRIPTION`, `NUMBER_INDEX`) VALUES ('20220400264', '20221005001', 'Memastikan pengelolaan dan pelaporan Daftar Hitam Individual Bank (DHIB) dan Daftar Hitam Nasional (DHN) terkait kewajiban sebagai KPDHN sesuai dengan kebijakan/regulasi bank  dan memastikan pelaporan Laporan Berkala dan Laporan Insidentil sesuai ketentuan BI.', '', '264'); </v>
      </c>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t="s">
        <v>5</v>
      </c>
      <c r="B266" s="1">
        <f>VLOOKUP(A266,'KPI TYPE'!$A:$B,2,FALSE)</f>
        <v>20221005001</v>
      </c>
      <c r="C266" s="353" t="s">
        <v>494</v>
      </c>
      <c r="D266" s="2">
        <v>20220400265</v>
      </c>
      <c r="E266" s="1"/>
      <c r="F266" s="1" t="s">
        <v>539</v>
      </c>
      <c r="G266" s="2" t="str">
        <f t="shared" si="4"/>
        <v xml:space="preserve">INSERT INTO `hr_kpi_group` (`KPI_GROUP_ID`, `KPI_TYPE_ID`, `GROUP_TITLE`, `DESCRIPTION`, `NUMBER_INDEX`) VALUES ('20220400265', '20221005001', 'Meningkatkan efektivitas pemantauan dan evaluasi pemasaran produk dan layanan E-Banking dan Digital Banking', '', '265'); </v>
      </c>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t="s">
        <v>5</v>
      </c>
      <c r="B267" s="1">
        <f>VLOOKUP(A267,'KPI TYPE'!$A:$B,2,FALSE)</f>
        <v>20221005001</v>
      </c>
      <c r="C267" s="352" t="s">
        <v>496</v>
      </c>
      <c r="D267" s="2">
        <v>20220400266</v>
      </c>
      <c r="E267" s="1"/>
      <c r="F267" s="1" t="s">
        <v>541</v>
      </c>
      <c r="G267" s="2" t="str">
        <f t="shared" si="4"/>
        <v xml:space="preserve">INSERT INTO `hr_kpi_group` (`KPI_GROUP_ID`, `KPI_TYPE_ID`, `GROUP_TITLE`, `DESCRIPTION`, `NUMBER_INDEX`) VALUES ('20220400266', '20221005001', 'Memastikan ketersediaan materi promosi produk dan layanan E-Banking dan Digital Banking', '', '266'); </v>
      </c>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t="s">
        <v>5</v>
      </c>
      <c r="B268" s="1">
        <f>VLOOKUP(A268,'KPI TYPE'!$A:$B,2,FALSE)</f>
        <v>20221005001</v>
      </c>
      <c r="C268" s="351" t="s">
        <v>498</v>
      </c>
      <c r="D268" s="2">
        <v>20220400267</v>
      </c>
      <c r="E268" s="1"/>
      <c r="F268" s="1" t="s">
        <v>543</v>
      </c>
      <c r="G268" s="2" t="str">
        <f t="shared" si="4"/>
        <v xml:space="preserve">INSERT INTO `hr_kpi_group` (`KPI_GROUP_ID`, `KPI_TYPE_ID`, `GROUP_TITLE`, `DESCRIPTION`, `NUMBER_INDEX`) VALUES ('20220400267', '20221005001', 'Meningkatkan efektivitas koordinasi dengan Cabang terkait layanan E-Banking', '', '267'); </v>
      </c>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t="s">
        <v>5</v>
      </c>
      <c r="B269" s="1">
        <f>VLOOKUP(A269,'KPI TYPE'!$A:$B,2,FALSE)</f>
        <v>20221005001</v>
      </c>
      <c r="C269" s="354" t="s">
        <v>500</v>
      </c>
      <c r="D269" s="2">
        <v>20220400268</v>
      </c>
      <c r="E269" s="1"/>
      <c r="F269" s="1" t="s">
        <v>545</v>
      </c>
      <c r="G269" s="2" t="str">
        <f t="shared" si="4"/>
        <v xml:space="preserve">INSERT INTO `hr_kpi_group` (`KPI_GROUP_ID`, `KPI_TYPE_ID`, `GROUP_TITLE`, `DESCRIPTION`, `NUMBER_INDEX`) VALUES ('20220400268', '20221005001', 'Memastikan pemenuhan penyajian laporan pengelolaan layanan E-Banking', '', '268'); </v>
      </c>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t="s">
        <v>5</v>
      </c>
      <c r="B270" s="1">
        <f>VLOOKUP(A270,'KPI TYPE'!$A:$B,2,FALSE)</f>
        <v>20221005001</v>
      </c>
      <c r="C270" s="355" t="s">
        <v>502</v>
      </c>
      <c r="D270" s="2">
        <v>20220400269</v>
      </c>
      <c r="E270" s="1"/>
      <c r="F270" s="1" t="s">
        <v>547</v>
      </c>
      <c r="G270" s="2" t="str">
        <f t="shared" si="4"/>
        <v xml:space="preserve">INSERT INTO `hr_kpi_group` (`KPI_GROUP_ID`, `KPI_TYPE_ID`, `GROUP_TITLE`, `DESCRIPTION`, `NUMBER_INDEX`) VALUES ('20220400269', '20221005001', 'Meningkatkan efektivitas koordinasi dengan Cabang terkait layanan Digital Banking', '', '269'); </v>
      </c>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t="s">
        <v>5</v>
      </c>
      <c r="B271" s="1">
        <f>VLOOKUP(A271,'KPI TYPE'!$A:$B,2,FALSE)</f>
        <v>20221005001</v>
      </c>
      <c r="C271" s="356" t="s">
        <v>504</v>
      </c>
      <c r="D271" s="2">
        <v>20220400270</v>
      </c>
      <c r="E271" s="1"/>
      <c r="F271" s="1" t="s">
        <v>549</v>
      </c>
      <c r="G271" s="2" t="str">
        <f t="shared" si="4"/>
        <v xml:space="preserve">INSERT INTO `hr_kpi_group` (`KPI_GROUP_ID`, `KPI_TYPE_ID`, `GROUP_TITLE`, `DESCRIPTION`, `NUMBER_INDEX`) VALUES ('20220400270', '20221005001', 'Memastikan pemenuhan penyajian laporan pengelolaan layanan Digital Banking', '', '270'); </v>
      </c>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t="s">
        <v>5</v>
      </c>
      <c r="B272" s="1">
        <f>VLOOKUP(A272,'KPI TYPE'!$A:$B,2,FALSE)</f>
        <v>20221005001</v>
      </c>
      <c r="C272" s="355" t="s">
        <v>506</v>
      </c>
      <c r="D272" s="2">
        <v>20220400271</v>
      </c>
      <c r="E272" s="1"/>
      <c r="F272" s="1" t="s">
        <v>551</v>
      </c>
      <c r="G272" s="2" t="str">
        <f t="shared" si="4"/>
        <v xml:space="preserve">INSERT INTO `hr_kpi_group` (`KPI_GROUP_ID`, `KPI_TYPE_ID`, `GROUP_TITLE`, `DESCRIPTION`, `NUMBER_INDEX`) VALUES ('20220400271', '20221005001', 'Memastikan penerapan prinsip kehati-hatian dan pemenuhan ketentuan', '', '271'); </v>
      </c>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t="s">
        <v>5</v>
      </c>
      <c r="B273" s="1">
        <f>VLOOKUP(A273,'KPI TYPE'!$A:$B,2,FALSE)</f>
        <v>20221005001</v>
      </c>
      <c r="C273" s="357" t="s">
        <v>694</v>
      </c>
      <c r="D273" s="2">
        <v>20220400272</v>
      </c>
      <c r="E273" s="1"/>
      <c r="F273" s="1" t="s">
        <v>553</v>
      </c>
      <c r="G273" s="2" t="str">
        <f t="shared" si="4"/>
        <v xml:space="preserve">INSERT INTO `hr_kpi_group` (`KPI_GROUP_ID`, `KPI_TYPE_ID`, `GROUP_TITLE`, `DESCRIPTION`, `NUMBER_INDEX`) VALUES ('20220400272', '20221005001', 'Meningkatkan kualitas penawaran kredit korporasi sesuai kebutuhan nasabah', '', '272'); </v>
      </c>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t="s">
        <v>5</v>
      </c>
      <c r="B274" s="1">
        <f>VLOOKUP(A274,'KPI TYPE'!$A:$B,2,FALSE)</f>
        <v>20221005001</v>
      </c>
      <c r="C274" s="358" t="s">
        <v>3727</v>
      </c>
      <c r="D274" s="2">
        <v>20220400273</v>
      </c>
      <c r="E274" s="1"/>
      <c r="F274" s="1" t="s">
        <v>555</v>
      </c>
      <c r="G274" s="2" t="str">
        <f t="shared" si="4"/>
        <v xml:space="preserve">INSERT INTO `hr_kpi_group` (`KPI_GROUP_ID`, `KPI_TYPE_ID`, `GROUP_TITLE`, `DESCRIPTION`, `NUMBER_INDEX`) VALUES ('20220400273', '20221005001', 'Meningkatkan efektivitas relationship management terhadap nasabah korporat', '', '273'); </v>
      </c>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t="s">
        <v>5</v>
      </c>
      <c r="B275" s="1">
        <f>VLOOKUP(A275,'KPI TYPE'!$A:$B,2,FALSE)</f>
        <v>20221005001</v>
      </c>
      <c r="C275" s="359" t="s">
        <v>698</v>
      </c>
      <c r="D275" s="2">
        <v>20220400274</v>
      </c>
      <c r="E275" s="1"/>
      <c r="F275" s="1" t="s">
        <v>557</v>
      </c>
      <c r="G275" s="2" t="str">
        <f t="shared" si="4"/>
        <v xml:space="preserve">INSERT INTO `hr_kpi_group` (`KPI_GROUP_ID`, `KPI_TYPE_ID`, `GROUP_TITLE`, `DESCRIPTION`, `NUMBER_INDEX`) VALUES ('20220400274', '20221005001', 'Meningkatkan efektivitas pemantauan dan koordinasi pengelolaan dokumentasi dan sistem perkreditan', '', '274'); </v>
      </c>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t="s">
        <v>5</v>
      </c>
      <c r="B276" s="1">
        <f>VLOOKUP(A276,'KPI TYPE'!$A:$B,2,FALSE)</f>
        <v>20221005001</v>
      </c>
      <c r="C276" s="360" t="s">
        <v>700</v>
      </c>
      <c r="D276" s="2">
        <v>20220400275</v>
      </c>
      <c r="E276" s="1"/>
      <c r="F276" s="1" t="s">
        <v>559</v>
      </c>
      <c r="G276" s="2" t="str">
        <f t="shared" si="4"/>
        <v xml:space="preserve">INSERT INTO `hr_kpi_group` (`KPI_GROUP_ID`, `KPI_TYPE_ID`, `GROUP_TITLE`, `DESCRIPTION`, `NUMBER_INDEX`) VALUES ('20220400275', '20221005001', 'Meningkatkan efektivitas koordinasi dengan Kantor Cabang terkait transaksi perkreditan', '', '275'); </v>
      </c>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t="s">
        <v>5</v>
      </c>
      <c r="B277" s="1">
        <f>VLOOKUP(A277,'KPI TYPE'!$A:$B,2,FALSE)</f>
        <v>20221005001</v>
      </c>
      <c r="C277" s="361" t="s">
        <v>702</v>
      </c>
      <c r="D277" s="2">
        <v>20220400276</v>
      </c>
      <c r="E277" s="1"/>
      <c r="F277" s="1" t="s">
        <v>561</v>
      </c>
      <c r="G277" s="2" t="str">
        <f t="shared" si="4"/>
        <v xml:space="preserve">INSERT INTO `hr_kpi_group` (`KPI_GROUP_ID`, `KPI_TYPE_ID`, `GROUP_TITLE`, `DESCRIPTION`, `NUMBER_INDEX`) VALUES ('20220400276', '20221005001', 'Meningkatkan kualitas tata kelola penatausahaan dan penyimpanan agunan kredit', '', '276'); </v>
      </c>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t="s">
        <v>5</v>
      </c>
      <c r="B278" s="1">
        <f>VLOOKUP(A278,'KPI TYPE'!$A:$B,2,FALSE)</f>
        <v>20221005001</v>
      </c>
      <c r="C278" s="362" t="s">
        <v>704</v>
      </c>
      <c r="D278" s="2">
        <v>20220400277</v>
      </c>
      <c r="E278" s="1"/>
      <c r="F278" s="1" t="s">
        <v>563</v>
      </c>
      <c r="G278" s="2" t="str">
        <f t="shared" si="4"/>
        <v xml:space="preserve">INSERT INTO `hr_kpi_group` (`KPI_GROUP_ID`, `KPI_TYPE_ID`, `GROUP_TITLE`, `DESCRIPTION`, `NUMBER_INDEX`) VALUES ('20220400277', '20221005001', 'Meningkatkan efektivitas koordinasi dengan Kantor Cabang terkait permasalahan perkreditan', '', '277'); </v>
      </c>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t="s">
        <v>5</v>
      </c>
      <c r="B279" s="1">
        <f>VLOOKUP(A279,'KPI TYPE'!$A:$B,2,FALSE)</f>
        <v>20221005001</v>
      </c>
      <c r="C279" s="362" t="s">
        <v>510</v>
      </c>
      <c r="D279" s="2">
        <v>20220400278</v>
      </c>
      <c r="E279" s="1"/>
      <c r="F279" s="1" t="s">
        <v>565</v>
      </c>
      <c r="G279" s="2" t="str">
        <f t="shared" si="4"/>
        <v xml:space="preserve">INSERT INTO `hr_kpi_group` (`KPI_GROUP_ID`, `KPI_TYPE_ID`, `GROUP_TITLE`, `DESCRIPTION`, `NUMBER_INDEX`) VALUES ('20220400278', '20221005001', 'Memastikan pengelolaan manajemen risiko Bank sesuai ketentuan ', '', '278'); </v>
      </c>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t="s">
        <v>5</v>
      </c>
      <c r="B280" s="1">
        <f>VLOOKUP(A280,'KPI TYPE'!$A:$B,2,FALSE)</f>
        <v>20221005001</v>
      </c>
      <c r="C280" s="363" t="s">
        <v>512</v>
      </c>
      <c r="D280" s="2">
        <v>20220400279</v>
      </c>
      <c r="E280" s="1"/>
      <c r="F280" s="1" t="s">
        <v>567</v>
      </c>
      <c r="G280" s="2" t="str">
        <f t="shared" si="4"/>
        <v xml:space="preserve">INSERT INTO `hr_kpi_group` (`KPI_GROUP_ID`, `KPI_TYPE_ID`, `GROUP_TITLE`, `DESCRIPTION`, `NUMBER_INDEX`) VALUES ('20220400279', '20221005001', 'Memastikan pengelolaan manajemen risiko pengadaan barang dan jasa sesuai ketentuan', '', '279'); </v>
      </c>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t="s">
        <v>5</v>
      </c>
      <c r="B281" s="1">
        <f>VLOOKUP(A281,'KPI TYPE'!$A:$B,2,FALSE)</f>
        <v>20221005001</v>
      </c>
      <c r="C281" s="364" t="s">
        <v>706</v>
      </c>
      <c r="D281" s="2">
        <v>20220400280</v>
      </c>
      <c r="E281" s="1"/>
      <c r="F281" s="1" t="s">
        <v>569</v>
      </c>
      <c r="G281" s="2" t="str">
        <f t="shared" si="4"/>
        <v xml:space="preserve">INSERT INTO `hr_kpi_group` (`KPI_GROUP_ID`, `KPI_TYPE_ID`, `GROUP_TITLE`, `DESCRIPTION`, `NUMBER_INDEX`) VALUES ('20220400280', '20221005001', 'Mengoptimalkan pengembangan organisasi beserta kajian terhadap uraian tugas Divisi Sumber Daya Manusia', '', '280'); </v>
      </c>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t="s">
        <v>5</v>
      </c>
      <c r="B282" s="1">
        <f>VLOOKUP(A282,'KPI TYPE'!$A:$B,2,FALSE)</f>
        <v>20221005001</v>
      </c>
      <c r="C282" s="364" t="s">
        <v>708</v>
      </c>
      <c r="D282" s="2">
        <v>20220400281</v>
      </c>
      <c r="E282" s="1"/>
      <c r="F282" s="1" t="s">
        <v>571</v>
      </c>
      <c r="G282" s="2" t="str">
        <f t="shared" si="4"/>
        <v xml:space="preserve">INSERT INTO `hr_kpi_group` (`KPI_GROUP_ID`, `KPI_TYPE_ID`, `GROUP_TITLE`, `DESCRIPTION`, `NUMBER_INDEX`) VALUES ('20220400281', '20221005001', 'Mengoptimalkan penghargaan terhadap pencapaian kinerja terbaik.', '', '281'); </v>
      </c>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t="s">
        <v>5</v>
      </c>
      <c r="B283" s="1">
        <f>VLOOKUP(A283,'KPI TYPE'!$A:$B,2,FALSE)</f>
        <v>20221005001</v>
      </c>
      <c r="C283" s="364" t="s">
        <v>710</v>
      </c>
      <c r="D283" s="2">
        <v>20220400282</v>
      </c>
      <c r="E283" s="1"/>
      <c r="F283" s="1" t="s">
        <v>573</v>
      </c>
      <c r="G283" s="2" t="str">
        <f t="shared" si="4"/>
        <v xml:space="preserve">INSERT INTO `hr_kpi_group` (`KPI_GROUP_ID`, `KPI_TYPE_ID`, `GROUP_TITLE`, `DESCRIPTION`, `NUMBER_INDEX`) VALUES ('20220400282', '20221005001', 'Mengoptimalkan pengembangan High Potential/ Successor.', '', '282'); </v>
      </c>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t="s">
        <v>5</v>
      </c>
      <c r="B284" s="1">
        <f>VLOOKUP(A284,'KPI TYPE'!$A:$B,2,FALSE)</f>
        <v>20221005001</v>
      </c>
      <c r="C284" s="362" t="s">
        <v>712</v>
      </c>
      <c r="D284" s="2">
        <v>20220400283</v>
      </c>
      <c r="E284" s="1"/>
      <c r="F284" s="1" t="s">
        <v>575</v>
      </c>
      <c r="G284" s="2" t="str">
        <f t="shared" si="4"/>
        <v xml:space="preserve">INSERT INTO `hr_kpi_group` (`KPI_GROUP_ID`, `KPI_TYPE_ID`, `GROUP_TITLE`, `DESCRIPTION`, `NUMBER_INDEX`) VALUES ('20220400283', '20221005001', 'Mengoptimalkan kajian terhadap budaya kerja Bank BPD Bali', '', '283'); </v>
      </c>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t="s">
        <v>5</v>
      </c>
      <c r="B285" s="1">
        <f>VLOOKUP(A285,'KPI TYPE'!$A:$B,2,FALSE)</f>
        <v>20221005001</v>
      </c>
      <c r="C285" s="364" t="s">
        <v>714</v>
      </c>
      <c r="D285" s="2">
        <v>20220400284</v>
      </c>
      <c r="E285" s="1"/>
      <c r="F285" s="1" t="s">
        <v>577</v>
      </c>
      <c r="G285" s="2" t="str">
        <f t="shared" si="4"/>
        <v xml:space="preserve">INSERT INTO `hr_kpi_group` (`KPI_GROUP_ID`, `KPI_TYPE_ID`, `GROUP_TITLE`, `DESCRIPTION`, `NUMBER_INDEX`) VALUES ('20220400284', '20221005001', 'Mengoptimalkan kajian terhadap manajemen perubahan dalam Bank BPD Bali', '', '284'); </v>
      </c>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t="s">
        <v>5</v>
      </c>
      <c r="B286" s="1">
        <f>VLOOKUP(A286,'KPI TYPE'!$A:$B,2,FALSE)</f>
        <v>20221005001</v>
      </c>
      <c r="C286" s="364" t="s">
        <v>716</v>
      </c>
      <c r="D286" s="2">
        <v>20220400285</v>
      </c>
      <c r="E286" s="1"/>
      <c r="F286" s="1" t="s">
        <v>579</v>
      </c>
      <c r="G286" s="2" t="str">
        <f t="shared" si="4"/>
        <v xml:space="preserve">INSERT INTO `hr_kpi_group` (`KPI_GROUP_ID`, `KPI_TYPE_ID`, `GROUP_TITLE`, `DESCRIPTION`, `NUMBER_INDEX`) VALUES ('20220400285', '20221005001', 'Mengoptimalkan pengelolaan karyawan yang telah memasuki Masa Bebas Tugas sampai dengan Memasuki Masa Pensiun.', '', '285'); </v>
      </c>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t="s">
        <v>5</v>
      </c>
      <c r="B287" s="1">
        <f>VLOOKUP(A287,'KPI TYPE'!$A:$B,2,FALSE)</f>
        <v>20221005001</v>
      </c>
      <c r="C287" s="364" t="s">
        <v>718</v>
      </c>
      <c r="D287" s="2">
        <v>20220400286</v>
      </c>
      <c r="E287" s="1"/>
      <c r="F287" s="1" t="s">
        <v>581</v>
      </c>
      <c r="G287" s="2" t="str">
        <f t="shared" si="4"/>
        <v xml:space="preserve">INSERT INTO `hr_kpi_group` (`KPI_GROUP_ID`, `KPI_TYPE_ID`, `GROUP_TITLE`, `DESCRIPTION`, `NUMBER_INDEX`) VALUES ('20220400286', '20221005001', 'Mengoptimalkan pengelolaan administrasi termasuk cuti, asuransi kesehatan, detasir/penunjukan, perjalanan dinas, dana pensiun, pelaporan karyawan, pihak terkait dan tenaga alih daya', '', '286'); </v>
      </c>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t="s">
        <v>5</v>
      </c>
      <c r="B288" s="1">
        <f>VLOOKUP(A288,'KPI TYPE'!$A:$B,2,FALSE)</f>
        <v>20221005001</v>
      </c>
      <c r="C288" s="364" t="s">
        <v>720</v>
      </c>
      <c r="D288" s="2">
        <v>20220400287</v>
      </c>
      <c r="E288" s="1"/>
      <c r="F288" s="1" t="s">
        <v>583</v>
      </c>
      <c r="G288" s="2" t="str">
        <f t="shared" si="4"/>
        <v xml:space="preserve">INSERT INTO `hr_kpi_group` (`KPI_GROUP_ID`, `KPI_TYPE_ID`, `GROUP_TITLE`, `DESCRIPTION`, `NUMBER_INDEX`) VALUES ('20220400287', '20221005001', 'Memastikan pembentukan cadangan imbalan kerja karyawan dihitung sesuai ketentuan dan dilaksanakan tepat waktu', '', '287'); </v>
      </c>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t="s">
        <v>5</v>
      </c>
      <c r="B289" s="1">
        <f>VLOOKUP(A289,'KPI TYPE'!$A:$B,2,FALSE)</f>
        <v>20221005001</v>
      </c>
      <c r="C289" s="364" t="s">
        <v>722</v>
      </c>
      <c r="D289" s="2">
        <v>20220400288</v>
      </c>
      <c r="E289" s="1"/>
      <c r="F289" s="1" t="s">
        <v>585</v>
      </c>
      <c r="G289" s="2" t="str">
        <f t="shared" si="4"/>
        <v xml:space="preserve">INSERT INTO `hr_kpi_group` (`KPI_GROUP_ID`, `KPI_TYPE_ID`, `GROUP_TITLE`, `DESCRIPTION`, `NUMBER_INDEX`) VALUES ('20220400288', '20221005001', 'Mengoptimalkan pengelolaan administrasi dokumen-dokumen terkait remunerasi, kompensasi/penggajian dan pajak penghasilan Karyawan', '', '288'); </v>
      </c>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t="s">
        <v>5</v>
      </c>
      <c r="B290" s="1">
        <f>VLOOKUP(A290,'KPI TYPE'!$A:$B,2,FALSE)</f>
        <v>20221005001</v>
      </c>
      <c r="C290" s="362" t="s">
        <v>724</v>
      </c>
      <c r="D290" s="2">
        <v>20220400289</v>
      </c>
      <c r="E290" s="1"/>
      <c r="F290" s="1" t="s">
        <v>587</v>
      </c>
      <c r="G290" s="2" t="str">
        <f t="shared" si="4"/>
        <v xml:space="preserve">INSERT INTO `hr_kpi_group` (`KPI_GROUP_ID`, `KPI_TYPE_ID`, `GROUP_TITLE`, `DESCRIPTION`, `NUMBER_INDEX`) VALUES ('20220400289', '20221005001', 'Memastikan sistem kompensasi dan kesejahteraan karyawan mengikuti ketentuan yang berlaku khususnya terkait pajak.', '', '289'); </v>
      </c>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t="s">
        <v>5</v>
      </c>
      <c r="B291" s="1">
        <f>VLOOKUP(A291,'KPI TYPE'!$A:$B,2,FALSE)</f>
        <v>20221005001</v>
      </c>
      <c r="C291" s="364" t="s">
        <v>728</v>
      </c>
      <c r="D291" s="2">
        <v>20220400290</v>
      </c>
      <c r="E291" s="1"/>
      <c r="F291" s="1" t="s">
        <v>589</v>
      </c>
      <c r="G291" s="2" t="str">
        <f t="shared" si="4"/>
        <v xml:space="preserve">INSERT INTO `hr_kpi_group` (`KPI_GROUP_ID`, `KPI_TYPE_ID`, `GROUP_TITLE`, `DESCRIPTION`, `NUMBER_INDEX`) VALUES ('20220400290', '20221005001', 'Mengoptimalkan evaluasi program pelatihan dan pendidikan karyawan, penyedia jasa pelatihan, dan penilaian atas hasil pelatihan dan pendidikan yang telah diikuti oleh karyawan.', '', '290'); </v>
      </c>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t="s">
        <v>5</v>
      </c>
      <c r="B292" s="1">
        <f>VLOOKUP(A292,'KPI TYPE'!$A:$B,2,FALSE)</f>
        <v>20221005001</v>
      </c>
      <c r="C292" s="362" t="s">
        <v>730</v>
      </c>
      <c r="D292" s="2">
        <v>20220400291</v>
      </c>
      <c r="E292" s="1"/>
      <c r="F292" s="1" t="s">
        <v>591</v>
      </c>
      <c r="G292" s="2" t="str">
        <f t="shared" si="4"/>
        <v xml:space="preserve">INSERT INTO `hr_kpi_group` (`KPI_GROUP_ID`, `KPI_TYPE_ID`, `GROUP_TITLE`, `DESCRIPTION`, `NUMBER_INDEX`) VALUES ('20220400291', '20221005001', 'Mengoptimalkan pembinaan karyawan Bank BPD Bali', '', '291'); </v>
      </c>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t="s">
        <v>5</v>
      </c>
      <c r="B293" s="1">
        <f>VLOOKUP(A293,'KPI TYPE'!$A:$B,2,FALSE)</f>
        <v>20221005001</v>
      </c>
      <c r="C293" s="365" t="s">
        <v>564</v>
      </c>
      <c r="D293" s="2">
        <v>20220400292</v>
      </c>
      <c r="E293" s="1"/>
      <c r="F293" s="1" t="s">
        <v>593</v>
      </c>
      <c r="G293" s="2" t="str">
        <f t="shared" si="4"/>
        <v xml:space="preserve">INSERT INTO `hr_kpi_group` (`KPI_GROUP_ID`, `KPI_TYPE_ID`, `GROUP_TITLE`, `DESCRIPTION`, `NUMBER_INDEX`) VALUES ('20220400292', '20221005001', 'Memastikan rekonsiliasi transaksi  bank', '', '292'); </v>
      </c>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t="s">
        <v>5</v>
      </c>
      <c r="B294" s="1">
        <f>VLOOKUP(A294,'KPI TYPE'!$A:$B,2,FALSE)</f>
        <v>20221005001</v>
      </c>
      <c r="C294" s="365" t="s">
        <v>566</v>
      </c>
      <c r="D294" s="2">
        <v>20220400293</v>
      </c>
      <c r="E294" s="1"/>
      <c r="F294" s="1" t="s">
        <v>595</v>
      </c>
      <c r="G294" s="2" t="str">
        <f t="shared" si="4"/>
        <v xml:space="preserve">INSERT INTO `hr_kpi_group` (`KPI_GROUP_ID`, `KPI_TYPE_ID`, `GROUP_TITLE`, `DESCRIPTION`, `NUMBER_INDEX`) VALUES ('20220400293', '20221005001', 'Mengoptimalkan kegiatan administrasi operasional bank yang efektif dan efisien', '', '293'); </v>
      </c>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t="s">
        <v>5</v>
      </c>
      <c r="B295" s="1">
        <f>VLOOKUP(A295,'KPI TYPE'!$A:$B,2,FALSE)</f>
        <v>20221005001</v>
      </c>
      <c r="C295" s="365" t="s">
        <v>568</v>
      </c>
      <c r="D295" s="2">
        <v>20220400294</v>
      </c>
      <c r="E295" s="1"/>
      <c r="F295" s="1" t="s">
        <v>597</v>
      </c>
      <c r="G295" s="2" t="str">
        <f t="shared" si="4"/>
        <v xml:space="preserve">INSERT INTO `hr_kpi_group` (`KPI_GROUP_ID`, `KPI_TYPE_ID`, `GROUP_TITLE`, `DESCRIPTION`, `NUMBER_INDEX`) VALUES ('20220400294', '20221005001', 'Memastikan transaksi SKNBI  sesuai ketentuan/regulasi bank', '', '294'); </v>
      </c>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t="s">
        <v>5</v>
      </c>
      <c r="B296" s="1">
        <f>VLOOKUP(A296,'KPI TYPE'!$A:$B,2,FALSE)</f>
        <v>20221005001</v>
      </c>
      <c r="C296" s="365" t="s">
        <v>2045</v>
      </c>
      <c r="D296" s="2">
        <v>20220400295</v>
      </c>
      <c r="E296" s="1"/>
      <c r="F296" s="1" t="s">
        <v>599</v>
      </c>
      <c r="G296" s="2" t="str">
        <f t="shared" si="4"/>
        <v xml:space="preserve">INSERT INTO `hr_kpi_group` (`KPI_GROUP_ID`, `KPI_TYPE_ID`, `GROUP_TITLE`, `DESCRIPTION`, `NUMBER_INDEX`) VALUES ('20220400295', '20221005001', 'Memastikan pengiriman dan penerimaan  dana/ transfer dari/untuk nasabah sesuai ketentuan Bank Indonesia', '', '295'); </v>
      </c>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t="s">
        <v>5</v>
      </c>
      <c r="B297" s="1">
        <f>VLOOKUP(A297,'KPI TYPE'!$A:$B,2,FALSE)</f>
        <v>20221005001</v>
      </c>
      <c r="C297" s="365" t="s">
        <v>572</v>
      </c>
      <c r="D297" s="2">
        <v>20220400296</v>
      </c>
      <c r="E297" s="1"/>
      <c r="F297" s="1" t="s">
        <v>601</v>
      </c>
      <c r="G297" s="2" t="str">
        <f t="shared" si="4"/>
        <v xml:space="preserve">INSERT INTO `hr_kpi_group` (`KPI_GROUP_ID`, `KPI_TYPE_ID`, `GROUP_TITLE`, `DESCRIPTION`, `NUMBER_INDEX`) VALUES ('20220400296', '20221005001', 'Memastikan penatausahaan  Cek dan/atau Bilyet Giro Kosong pada Bank dan memastikan pelaporan penggunaan dan penolakan  Cek dan Bilyet Giro sesuai ketentuan BI', '', '296'); </v>
      </c>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t="s">
        <v>5</v>
      </c>
      <c r="B298" s="1">
        <f>VLOOKUP(A298,'KPI TYPE'!$A:$B,2,FALSE)</f>
        <v>20221005001</v>
      </c>
      <c r="C298" s="365" t="s">
        <v>576</v>
      </c>
      <c r="D298" s="2">
        <v>20220400297</v>
      </c>
      <c r="E298" s="1"/>
      <c r="F298" s="1" t="s">
        <v>603</v>
      </c>
      <c r="G298" s="2" t="str">
        <f t="shared" si="4"/>
        <v xml:space="preserve">INSERT INTO `hr_kpi_group` (`KPI_GROUP_ID`, `KPI_TYPE_ID`, `GROUP_TITLE`, `DESCRIPTION`, `NUMBER_INDEX`) VALUES ('20220400297', '20221005001', 'Memastikan transaksi lelang surat berharga ', '', '297'); </v>
      </c>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t="s">
        <v>5</v>
      </c>
      <c r="B299" s="1">
        <f>VLOOKUP(A299,'KPI TYPE'!$A:$B,2,FALSE)</f>
        <v>20221005001</v>
      </c>
      <c r="C299" s="365" t="s">
        <v>2046</v>
      </c>
      <c r="D299" s="2">
        <v>20220400298</v>
      </c>
      <c r="E299" s="1"/>
      <c r="F299" s="1" t="s">
        <v>605</v>
      </c>
      <c r="G299" s="2" t="str">
        <f t="shared" si="4"/>
        <v xml:space="preserve">INSERT INTO `hr_kpi_group` (`KPI_GROUP_ID`, `KPI_TYPE_ID`, `GROUP_TITLE`, `DESCRIPTION`, `NUMBER_INDEX`) VALUES ('20220400298', '20221005001', 'Memastikan  approval transaksi pada sistem BI-RTGS dan sistem BI-SSSS', '', '298'); </v>
      </c>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t="s">
        <v>5</v>
      </c>
      <c r="B300" s="1">
        <f>VLOOKUP(A300,'KPI TYPE'!$A:$B,2,FALSE)</f>
        <v>20221005001</v>
      </c>
      <c r="C300" s="365" t="s">
        <v>580</v>
      </c>
      <c r="D300" s="2">
        <v>20220400299</v>
      </c>
      <c r="E300" s="1"/>
      <c r="F300" s="1" t="s">
        <v>607</v>
      </c>
      <c r="G300" s="2" t="str">
        <f t="shared" si="4"/>
        <v xml:space="preserve">INSERT INTO `hr_kpi_group` (`KPI_GROUP_ID`, `KPI_TYPE_ID`, `GROUP_TITLE`, `DESCRIPTION`, `NUMBER_INDEX`) VALUES ('20220400299', '20221005001', 'Memastikan penempatan dana dan/atau pelunasan dana antar bank', '', '299'); </v>
      </c>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t="s">
        <v>5</v>
      </c>
      <c r="B301" s="1">
        <f>VLOOKUP(A301,'KPI TYPE'!$A:$B,2,FALSE)</f>
        <v>20221005001</v>
      </c>
      <c r="C301" s="365" t="s">
        <v>2047</v>
      </c>
      <c r="D301" s="2">
        <v>20220400300</v>
      </c>
      <c r="E301" s="1"/>
      <c r="F301" s="1" t="s">
        <v>609</v>
      </c>
      <c r="G301" s="2" t="str">
        <f t="shared" si="4"/>
        <v xml:space="preserve">INSERT INTO `hr_kpi_group` (`KPI_GROUP_ID`, `KPI_TYPE_ID`, `GROUP_TITLE`, `DESCRIPTION`, `NUMBER_INDEX`) VALUES ('20220400300', '20221005001', 'Memastikan pemeliharaan Digital Certificate Hard Token maupun Soft Token secara berkala untuk menghindari kegagalan login (suspended)', '', '300'); </v>
      </c>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t="s">
        <v>5</v>
      </c>
      <c r="B302" s="1">
        <f>VLOOKUP(A302,'KPI TYPE'!$A:$B,2,FALSE)</f>
        <v>20221005001</v>
      </c>
      <c r="C302" s="365" t="s">
        <v>584</v>
      </c>
      <c r="D302" s="2">
        <v>20220400301</v>
      </c>
      <c r="E302" s="1"/>
      <c r="F302" s="1" t="s">
        <v>611</v>
      </c>
      <c r="G302" s="2" t="str">
        <f t="shared" si="4"/>
        <v xml:space="preserve">INSERT INTO `hr_kpi_group` (`KPI_GROUP_ID`, `KPI_TYPE_ID`, `GROUP_TITLE`, `DESCRIPTION`, `NUMBER_INDEX`) VALUES ('20220400301', '20221005001', 'Mengembangkan kebijakan dan prosedur operasional bank yang berlaku ', '', '301'); </v>
      </c>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t="s">
        <v>5</v>
      </c>
      <c r="B303" s="1">
        <f>VLOOKUP(A303,'KPI TYPE'!$A:$B,2,FALSE)</f>
        <v>20221005001</v>
      </c>
      <c r="C303" s="365" t="s">
        <v>586</v>
      </c>
      <c r="D303" s="2">
        <v>20220400302</v>
      </c>
      <c r="E303" s="1"/>
      <c r="F303" s="1" t="s">
        <v>613</v>
      </c>
      <c r="G303" s="2" t="str">
        <f t="shared" si="4"/>
        <v xml:space="preserve">INSERT INTO `hr_kpi_group` (`KPI_GROUP_ID`, `KPI_TYPE_ID`, `GROUP_TITLE`, `DESCRIPTION`, `NUMBER_INDEX`) VALUES ('20220400302', '20221005001', 'Mengembangkan proses analisis dan dampak keuangan atas Neraca dan Rugi/Laba', '', '302'); </v>
      </c>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t="s">
        <v>5</v>
      </c>
      <c r="B304" s="1">
        <f>VLOOKUP(A304,'KPI TYPE'!$A:$B,2,FALSE)</f>
        <v>20221005001</v>
      </c>
      <c r="C304" s="365" t="s">
        <v>588</v>
      </c>
      <c r="D304" s="2">
        <v>20220400303</v>
      </c>
      <c r="E304" s="1"/>
      <c r="F304" s="1" t="s">
        <v>615</v>
      </c>
      <c r="G304" s="2" t="str">
        <f t="shared" si="4"/>
        <v xml:space="preserve">INSERT INTO `hr_kpi_group` (`KPI_GROUP_ID`, `KPI_TYPE_ID`, `GROUP_TITLE`, `DESCRIPTION`, `NUMBER_INDEX`) VALUES ('20220400303', '20221005001', 'Mengoptimalkan pengarsipan bukti transaksi bank sesuai ketentuan ', '', '303'); </v>
      </c>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t="s">
        <v>5</v>
      </c>
      <c r="B305" s="1">
        <f>VLOOKUP(A305,'KPI TYPE'!$A:$B,2,FALSE)</f>
        <v>20221005001</v>
      </c>
      <c r="C305" s="365" t="s">
        <v>530</v>
      </c>
      <c r="D305" s="2">
        <v>20220400304</v>
      </c>
      <c r="E305" s="1"/>
      <c r="F305" s="1" t="s">
        <v>617</v>
      </c>
      <c r="G305" s="2" t="str">
        <f t="shared" si="4"/>
        <v xml:space="preserve">INSERT INTO `hr_kpi_group` (`KPI_GROUP_ID`, `KPI_TYPE_ID`, `GROUP_TITLE`, `DESCRIPTION`, `NUMBER_INDEX`) VALUES ('20220400304', '20221005001', 'Mengoptimalkan pemanfaatan survei sebagai dasar pengembangan layanan dan produk untuk pengembangan bisnis bank ', '', '304'); </v>
      </c>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t="s">
        <v>5</v>
      </c>
      <c r="B306" s="1">
        <f>VLOOKUP(A306,'KPI TYPE'!$A:$B,2,FALSE)</f>
        <v>20221005001</v>
      </c>
      <c r="C306" s="365" t="s">
        <v>532</v>
      </c>
      <c r="D306" s="2">
        <v>20220400305</v>
      </c>
      <c r="E306" s="1"/>
      <c r="F306" s="1" t="s">
        <v>619</v>
      </c>
      <c r="G306" s="2" t="str">
        <f t="shared" si="4"/>
        <v xml:space="preserve">INSERT INTO `hr_kpi_group` (`KPI_GROUP_ID`, `KPI_TYPE_ID`, `GROUP_TITLE`, `DESCRIPTION`, `NUMBER_INDEX`) VALUES ('20220400305', '20221005001', 'Memastikan pemenuhan laporan realisasi dan penggunaan rencana kerja dan anggaran tahunan ke regulator', '', '305'); </v>
      </c>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t="s">
        <v>5</v>
      </c>
      <c r="B307" s="1">
        <f>VLOOKUP(A307,'KPI TYPE'!$A:$B,2,FALSE)</f>
        <v>20221005001</v>
      </c>
      <c r="C307" s="365" t="s">
        <v>534</v>
      </c>
      <c r="D307" s="2">
        <v>20220400306</v>
      </c>
      <c r="E307" s="1"/>
      <c r="F307" s="1" t="s">
        <v>621</v>
      </c>
      <c r="G307" s="2" t="str">
        <f t="shared" si="4"/>
        <v xml:space="preserve">INSERT INTO `hr_kpi_group` (`KPI_GROUP_ID`, `KPI_TYPE_ID`, `GROUP_TITLE`, `DESCRIPTION`, `NUMBER_INDEX`) VALUES ('20220400306', '20221005001', 'Memastikan kualitas penyiapan materi untuk penyusunan berbagai kajian dan analisis', '', '306'); </v>
      </c>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t="s">
        <v>5</v>
      </c>
      <c r="B308" s="1">
        <f>VLOOKUP(A308,'KPI TYPE'!$A:$B,2,FALSE)</f>
        <v>20221005001</v>
      </c>
      <c r="C308" s="365" t="s">
        <v>742</v>
      </c>
      <c r="D308" s="2">
        <v>20220400307</v>
      </c>
      <c r="E308" s="1"/>
      <c r="F308" s="1" t="s">
        <v>623</v>
      </c>
      <c r="G308" s="2" t="str">
        <f t="shared" si="4"/>
        <v xml:space="preserve">INSERT INTO `hr_kpi_group` (`KPI_GROUP_ID`, `KPI_TYPE_ID`, `GROUP_TITLE`, `DESCRIPTION`, `NUMBER_INDEX`) VALUES ('20220400307', '20221005001', 'Memastikan keterkinian pedoman pengembangan produk', '', '307'); </v>
      </c>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t="s">
        <v>5</v>
      </c>
      <c r="B309" s="1">
        <f>VLOOKUP(A309,'KPI TYPE'!$A:$B,2,FALSE)</f>
        <v>20221005001</v>
      </c>
      <c r="C309" s="365" t="s">
        <v>2050</v>
      </c>
      <c r="D309" s="2">
        <v>20220400308</v>
      </c>
      <c r="E309" s="1"/>
      <c r="F309" s="1" t="s">
        <v>625</v>
      </c>
      <c r="G309" s="2" t="str">
        <f t="shared" si="4"/>
        <v xml:space="preserve">INSERT INTO `hr_kpi_group` (`KPI_GROUP_ID`, `KPI_TYPE_ID`, `GROUP_TITLE`, `DESCRIPTION`, `NUMBER_INDEX`) VALUES ('20220400308', '20221005001', 'Memastikan pemenuhan kualitas materi dan sarana promosi untuk penguatan  brand awareness dan brand image', '', '308'); </v>
      </c>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t="s">
        <v>5</v>
      </c>
      <c r="B310" s="1">
        <f>VLOOKUP(A310,'KPI TYPE'!$A:$B,2,FALSE)</f>
        <v>20221005001</v>
      </c>
      <c r="C310" s="365" t="s">
        <v>2051</v>
      </c>
      <c r="D310" s="2">
        <v>20220400309</v>
      </c>
      <c r="E310" s="1"/>
      <c r="F310" s="1" t="s">
        <v>627</v>
      </c>
      <c r="G310" s="2" t="str">
        <f t="shared" si="4"/>
        <v xml:space="preserve">INSERT INTO `hr_kpi_group` (`KPI_GROUP_ID`, `KPI_TYPE_ID`, `GROUP_TITLE`, `DESCRIPTION`, `NUMBER_INDEX`) VALUES ('20220400309', '20221005001', 'Memastikan penayangan materi yang terkini untuk promosi outdoor', '', '309'); </v>
      </c>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t="s">
        <v>5</v>
      </c>
      <c r="B311" s="1">
        <f>VLOOKUP(A311,'KPI TYPE'!$A:$B,2,FALSE)</f>
        <v>20221005001</v>
      </c>
      <c r="C311" s="365" t="s">
        <v>540</v>
      </c>
      <c r="D311" s="2">
        <v>20220400310</v>
      </c>
      <c r="E311" s="1"/>
      <c r="F311" s="1" t="s">
        <v>629</v>
      </c>
      <c r="G311" s="2" t="str">
        <f t="shared" si="4"/>
        <v xml:space="preserve">INSERT INTO `hr_kpi_group` (`KPI_GROUP_ID`, `KPI_TYPE_ID`, `GROUP_TITLE`, `DESCRIPTION`, `NUMBER_INDEX`) VALUES ('20220400310', '20221005001', 'Memastikan ketersediaan survei dan  kajian efektivitas organisasi', '', '310'); </v>
      </c>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t="s">
        <v>5</v>
      </c>
      <c r="B312" s="1">
        <f>VLOOKUP(A312,'KPI TYPE'!$A:$B,2,FALSE)</f>
        <v>20221005001</v>
      </c>
      <c r="C312" s="365" t="s">
        <v>542</v>
      </c>
      <c r="D312" s="2">
        <v>20220400311</v>
      </c>
      <c r="E312" s="1"/>
      <c r="F312" s="1" t="s">
        <v>631</v>
      </c>
      <c r="G312" s="2" t="str">
        <f t="shared" si="4"/>
        <v xml:space="preserve">INSERT INTO `hr_kpi_group` (`KPI_GROUP_ID`, `KPI_TYPE_ID`, `GROUP_TITLE`, `DESCRIPTION`, `NUMBER_INDEX`) VALUES ('20220400311', '20221005001', 'Meningkatkan kepuasan mitra dalam pelaksanaan hubungan kelembagaan', '', '311'); </v>
      </c>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t="s">
        <v>5</v>
      </c>
      <c r="B313" s="1">
        <f>VLOOKUP(A313,'KPI TYPE'!$A:$B,2,FALSE)</f>
        <v>20221005001</v>
      </c>
      <c r="C313" s="365" t="s">
        <v>744</v>
      </c>
      <c r="D313" s="2">
        <v>20220400312</v>
      </c>
      <c r="E313" s="1"/>
      <c r="F313" s="1" t="s">
        <v>633</v>
      </c>
      <c r="G313" s="2" t="str">
        <f t="shared" si="4"/>
        <v xml:space="preserve">INSERT INTO `hr_kpi_group` (`KPI_GROUP_ID`, `KPI_TYPE_ID`, `GROUP_TITLE`, `DESCRIPTION`, `NUMBER_INDEX`) VALUES ('20220400312', '20221005001', 'Memastikan keterkinian pedoman pengelolaan proyek', '', '312'); </v>
      </c>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t="s">
        <v>5</v>
      </c>
      <c r="B314" s="1">
        <f>VLOOKUP(A314,'KPI TYPE'!$A:$B,2,FALSE)</f>
        <v>20221005001</v>
      </c>
      <c r="C314" s="365" t="s">
        <v>746</v>
      </c>
      <c r="D314" s="2">
        <v>20220400313</v>
      </c>
      <c r="E314" s="1"/>
      <c r="F314" s="1" t="s">
        <v>635</v>
      </c>
      <c r="G314" s="2" t="str">
        <f t="shared" si="4"/>
        <v xml:space="preserve">INSERT INTO `hr_kpi_group` (`KPI_GROUP_ID`, `KPI_TYPE_ID`, `GROUP_TITLE`, `DESCRIPTION`, `NUMBER_INDEX`) VALUES ('20220400313', '20221005001', 'Memastikan keterkinian pedoman Sistem Klasifikasi Kantor Cabang dan Kantor Cabang Pembantu', '', '313'); </v>
      </c>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t="s">
        <v>5</v>
      </c>
      <c r="B315" s="1">
        <f>VLOOKUP(A315,'KPI TYPE'!$A:$B,2,FALSE)</f>
        <v>20221005001</v>
      </c>
      <c r="C315" s="365" t="s">
        <v>544</v>
      </c>
      <c r="D315" s="2">
        <v>20220400314</v>
      </c>
      <c r="E315" s="1"/>
      <c r="F315" s="1" t="s">
        <v>637</v>
      </c>
      <c r="G315" s="2" t="str">
        <f t="shared" si="4"/>
        <v xml:space="preserve">INSERT INTO `hr_kpi_group` (`KPI_GROUP_ID`, `KPI_TYPE_ID`, `GROUP_TITLE`, `DESCRIPTION`, `NUMBER_INDEX`) VALUES ('20220400314', '20221005001', 'Memastikan pemenuhan kualitas laporan evaluasi ', '', '314'); </v>
      </c>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t="s">
        <v>5</v>
      </c>
      <c r="B316" s="1">
        <f>VLOOKUP(A316,'KPI TYPE'!$A:$B,2,FALSE)</f>
        <v>20221005001</v>
      </c>
      <c r="C316" s="365" t="s">
        <v>546</v>
      </c>
      <c r="D316" s="2">
        <v>20220400315</v>
      </c>
      <c r="E316" s="1"/>
      <c r="F316" s="1" t="s">
        <v>639</v>
      </c>
      <c r="G316" s="2" t="str">
        <f t="shared" si="4"/>
        <v xml:space="preserve">INSERT INTO `hr_kpi_group` (`KPI_GROUP_ID`, `KPI_TYPE_ID`, `GROUP_TITLE`, `DESCRIPTION`, `NUMBER_INDEX`) VALUES ('20220400315', '20221005001', 'Memastikan pelaksanaan monitoring dan evaluasi pencapaian program kerja keuangan berkelanjutan', '', '315'); </v>
      </c>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t="s">
        <v>5</v>
      </c>
      <c r="B317" s="1">
        <f>VLOOKUP(A317,'KPI TYPE'!$A:$B,2,FALSE)</f>
        <v>20221005001</v>
      </c>
      <c r="C317" s="365" t="s">
        <v>548</v>
      </c>
      <c r="D317" s="2">
        <v>20220400316</v>
      </c>
      <c r="E317" s="1"/>
      <c r="F317" s="1" t="s">
        <v>641</v>
      </c>
      <c r="G317" s="2" t="str">
        <f t="shared" si="4"/>
        <v xml:space="preserve">INSERT INTO `hr_kpi_group` (`KPI_GROUP_ID`, `KPI_TYPE_ID`, `GROUP_TITLE`, `DESCRIPTION`, `NUMBER_INDEX`) VALUES ('20220400316', '20221005001', 'Meningkatkan kualitas monitoring dan evaluasi proyek program transformasi', '', '316'); </v>
      </c>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t="s">
        <v>5</v>
      </c>
      <c r="B318" s="1">
        <f>VLOOKUP(A318,'KPI TYPE'!$A:$B,2,FALSE)</f>
        <v>20221005001</v>
      </c>
      <c r="C318" s="365" t="s">
        <v>550</v>
      </c>
      <c r="D318" s="2">
        <v>20220400317</v>
      </c>
      <c r="E318" s="1"/>
      <c r="F318" s="1" t="s">
        <v>643</v>
      </c>
      <c r="G318" s="2" t="str">
        <f t="shared" si="4"/>
        <v xml:space="preserve">INSERT INTO `hr_kpi_group` (`KPI_GROUP_ID`, `KPI_TYPE_ID`, `GROUP_TITLE`, `DESCRIPTION`, `NUMBER_INDEX`) VALUES ('20220400317', '20221005001', 'Meningkatkan kualitas rekomendasi untuk perbaikan proyek/program perubahan.', '', '317'); </v>
      </c>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t="s">
        <v>5</v>
      </c>
      <c r="B319" s="1">
        <f>VLOOKUP(A319,'KPI TYPE'!$A:$B,2,FALSE)</f>
        <v>20221005001</v>
      </c>
      <c r="C319" s="365" t="s">
        <v>552</v>
      </c>
      <c r="D319" s="2">
        <v>20220400318</v>
      </c>
      <c r="E319" s="1"/>
      <c r="F319" s="1" t="s">
        <v>645</v>
      </c>
      <c r="G319" s="2" t="str">
        <f t="shared" si="4"/>
        <v xml:space="preserve">INSERT INTO `hr_kpi_group` (`KPI_GROUP_ID`, `KPI_TYPE_ID`, `GROUP_TITLE`, `DESCRIPTION`, `NUMBER_INDEX`) VALUES ('20220400318', '20221005001', 'Menjamin pelaksanaan keseluruhan audit yang berkualitas', '', '318'); </v>
      </c>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t="s">
        <v>5</v>
      </c>
      <c r="B320" s="1">
        <f>VLOOKUP(A320,'KPI TYPE'!$A:$B,2,FALSE)</f>
        <v>20221005001</v>
      </c>
      <c r="C320" s="365" t="s">
        <v>554</v>
      </c>
      <c r="D320" s="2">
        <v>20220400319</v>
      </c>
      <c r="E320" s="1"/>
      <c r="F320" s="1" t="s">
        <v>647</v>
      </c>
      <c r="G320" s="2" t="str">
        <f t="shared" si="4"/>
        <v xml:space="preserve">INSERT INTO `hr_kpi_group` (`KPI_GROUP_ID`, `KPI_TYPE_ID`, `GROUP_TITLE`, `DESCRIPTION`, `NUMBER_INDEX`) VALUES ('20220400319', '20221005001', 'Memastikan penyusunan dan penyampaian Laporan Hasil Audit Umum (LHA) secara tepat waktu.', '', '319'); </v>
      </c>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t="s">
        <v>5</v>
      </c>
      <c r="B321" s="1">
        <f>VLOOKUP(A321,'KPI TYPE'!$A:$B,2,FALSE)</f>
        <v>20221005001</v>
      </c>
      <c r="C321" s="365" t="s">
        <v>556</v>
      </c>
      <c r="D321" s="2">
        <v>20220400320</v>
      </c>
      <c r="E321" s="1"/>
      <c r="F321" s="1" t="s">
        <v>649</v>
      </c>
      <c r="G321" s="2" t="str">
        <f t="shared" si="4"/>
        <v xml:space="preserve">INSERT INTO `hr_kpi_group` (`KPI_GROUP_ID`, `KPI_TYPE_ID`, `GROUP_TITLE`, `DESCRIPTION`, `NUMBER_INDEX`) VALUES ('20220400320', '20221005001', 'Mengoptimalkan review, perubahan, perbaikan, atau perkembangan Buku Pedoman Perusahaan (BPP) dan/atau Standar Operasional Prosedur (SOP) dan/atau sistem-sistem operasional Strategi Anti Fraud', '', '320'); </v>
      </c>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t="s">
        <v>5</v>
      </c>
      <c r="B322" s="1">
        <f>VLOOKUP(A322,'KPI TYPE'!$A:$B,2,FALSE)</f>
        <v>20221005001</v>
      </c>
      <c r="C322" s="365" t="s">
        <v>560</v>
      </c>
      <c r="D322" s="2">
        <v>20220400321</v>
      </c>
      <c r="E322" s="1"/>
      <c r="F322" s="1" t="s">
        <v>651</v>
      </c>
      <c r="G322" s="2" t="str">
        <f t="shared" ref="G322:G385" si="5">"INSERT INTO `hr_kpi_group` (`KPI_GROUP_ID`, `KPI_TYPE_ID`, `GROUP_TITLE`, `DESCRIPTION`, `NUMBER_INDEX`) VALUES ('"&amp;D322&amp;"', '"&amp;B322&amp;"', '"&amp;C322&amp;"', '"&amp;E322&amp;"', '"&amp;F322&amp;"'); "</f>
        <v xml:space="preserve">INSERT INTO `hr_kpi_group` (`KPI_GROUP_ID`, `KPI_TYPE_ID`, `GROUP_TITLE`, `DESCRIPTION`, `NUMBER_INDEX`) VALUES ('20220400321', '20221005001', 'Mengoptimalkan monitoring pasif ', '', '321'); </v>
      </c>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t="s">
        <v>5</v>
      </c>
      <c r="B323" s="1">
        <f>VLOOKUP(A323,'KPI TYPE'!$A:$B,2,FALSE)</f>
        <v>20221005001</v>
      </c>
      <c r="C323" s="365" t="s">
        <v>2056</v>
      </c>
      <c r="D323" s="2">
        <v>20220400322</v>
      </c>
      <c r="E323" s="1"/>
      <c r="F323" s="1" t="s">
        <v>653</v>
      </c>
      <c r="G323" s="2" t="str">
        <f t="shared" si="5"/>
        <v xml:space="preserve">INSERT INTO `hr_kpi_group` (`KPI_GROUP_ID`, `KPI_TYPE_ID`, `GROUP_TITLE`, `DESCRIPTION`, `NUMBER_INDEX`) VALUES ('20220400322', '20221005001', 'Mengoptimalkan Research and Development pada sistem teknologi informasi bank', '', '322'); </v>
      </c>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t="s">
        <v>5</v>
      </c>
      <c r="B324" s="1">
        <f>VLOOKUP(A324,'KPI TYPE'!$A:$B,2,FALSE)</f>
        <v>20221005001</v>
      </c>
      <c r="C324" s="365" t="s">
        <v>2057</v>
      </c>
      <c r="D324" s="2">
        <v>20220400323</v>
      </c>
      <c r="E324" s="1"/>
      <c r="F324" s="1" t="s">
        <v>655</v>
      </c>
      <c r="G324" s="2" t="str">
        <f t="shared" si="5"/>
        <v xml:space="preserve">INSERT INTO `hr_kpi_group` (`KPI_GROUP_ID`, `KPI_TYPE_ID`, `GROUP_TITLE`, `DESCRIPTION`, `NUMBER_INDEX`) VALUES ('20220400323', '20221005001', 'Mengoptimalkan pelaksanaan dan evaluasi capacity planning teknologi informasi', '', '323'); </v>
      </c>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t="s">
        <v>5</v>
      </c>
      <c r="B325" s="1">
        <f>VLOOKUP(A325,'KPI TYPE'!$A:$B,2,FALSE)</f>
        <v>20221005001</v>
      </c>
      <c r="C325" s="365" t="s">
        <v>594</v>
      </c>
      <c r="D325" s="2">
        <v>20220400324</v>
      </c>
      <c r="E325" s="1"/>
      <c r="F325" s="1" t="s">
        <v>657</v>
      </c>
      <c r="G325" s="2" t="str">
        <f t="shared" si="5"/>
        <v xml:space="preserve">INSERT INTO `hr_kpi_group` (`KPI_GROUP_ID`, `KPI_TYPE_ID`, `GROUP_TITLE`, `DESCRIPTION`, `NUMBER_INDEX`) VALUES ('20220400324', '20221005001', 'Mengoptimalkan keamanan dan monitoring teknologi sistem informasi bank', '', '324'); </v>
      </c>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t="s">
        <v>5</v>
      </c>
      <c r="B326" s="1">
        <f>VLOOKUP(A326,'KPI TYPE'!$A:$B,2,FALSE)</f>
        <v>20221005001</v>
      </c>
      <c r="C326" s="365" t="s">
        <v>596</v>
      </c>
      <c r="D326" s="2">
        <v>20220400325</v>
      </c>
      <c r="E326" s="1"/>
      <c r="F326" s="1" t="s">
        <v>659</v>
      </c>
      <c r="G326" s="2" t="str">
        <f t="shared" si="5"/>
        <v xml:space="preserve">INSERT INTO `hr_kpi_group` (`KPI_GROUP_ID`, `KPI_TYPE_ID`, `GROUP_TITLE`, `DESCRIPTION`, `NUMBER_INDEX`) VALUES ('20220400325', '20221005001', 'Memastikan kegiatan penilaian risiko pengamanan informasi bank', '', '325'); </v>
      </c>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t="s">
        <v>5</v>
      </c>
      <c r="B327" s="1">
        <f>VLOOKUP(A327,'KPI TYPE'!$A:$B,2,FALSE)</f>
        <v>20221005001</v>
      </c>
      <c r="C327" s="365" t="s">
        <v>2060</v>
      </c>
      <c r="D327" s="2">
        <v>20220400326</v>
      </c>
      <c r="E327" s="1"/>
      <c r="F327" s="1" t="s">
        <v>661</v>
      </c>
      <c r="G327" s="2" t="str">
        <f t="shared" si="5"/>
        <v xml:space="preserve">INSERT INTO `hr_kpi_group` (`KPI_GROUP_ID`, `KPI_TYPE_ID`, `GROUP_TITLE`, `DESCRIPTION`, `NUMBER_INDEX`) VALUES ('20220400326', '20221005001', 'Meningkatkan pengelolaan aksesibilitas pengguna sistem core/non core banking', '', '326'); </v>
      </c>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t="s">
        <v>5</v>
      </c>
      <c r="B328" s="1">
        <f>VLOOKUP(A328,'KPI TYPE'!$A:$B,2,FALSE)</f>
        <v>20221005001</v>
      </c>
      <c r="C328" s="365" t="s">
        <v>2061</v>
      </c>
      <c r="D328" s="2">
        <v>20220400327</v>
      </c>
      <c r="E328" s="1"/>
      <c r="F328" s="1" t="s">
        <v>663</v>
      </c>
      <c r="G328" s="2" t="str">
        <f t="shared" si="5"/>
        <v xml:space="preserve">INSERT INTO `hr_kpi_group` (`KPI_GROUP_ID`, `KPI_TYPE_ID`, `GROUP_TITLE`, `DESCRIPTION`, `NUMBER_INDEX`) VALUES ('20220400327', '20221005001', 'Mengoptimalkan  layanan core/non core system banking', '', '327'); </v>
      </c>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t="s">
        <v>5</v>
      </c>
      <c r="B329" s="1">
        <f>VLOOKUP(A329,'KPI TYPE'!$A:$B,2,FALSE)</f>
        <v>20221005001</v>
      </c>
      <c r="C329" s="365" t="s">
        <v>600</v>
      </c>
      <c r="D329" s="2">
        <v>20220400328</v>
      </c>
      <c r="E329" s="1"/>
      <c r="F329" s="1" t="s">
        <v>665</v>
      </c>
      <c r="G329" s="2" t="str">
        <f t="shared" si="5"/>
        <v xml:space="preserve">INSERT INTO `hr_kpi_group` (`KPI_GROUP_ID`, `KPI_TYPE_ID`, `GROUP_TITLE`, `DESCRIPTION`, `NUMBER_INDEX`) VALUES ('20220400328', '20221005001', 'Memastikan pengelolaan IT Risk and Compliance bank', '', '328'); </v>
      </c>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t="s">
        <v>5</v>
      </c>
      <c r="B330" s="1">
        <f>VLOOKUP(A330,'KPI TYPE'!$A:$B,2,FALSE)</f>
        <v>20221005001</v>
      </c>
      <c r="C330" s="365" t="s">
        <v>2062</v>
      </c>
      <c r="D330" s="2">
        <v>20220400329</v>
      </c>
      <c r="E330" s="1"/>
      <c r="F330" s="1" t="s">
        <v>667</v>
      </c>
      <c r="G330" s="2" t="str">
        <f t="shared" si="5"/>
        <v xml:space="preserve">INSERT INTO `hr_kpi_group` (`KPI_GROUP_ID`, `KPI_TYPE_ID`, `GROUP_TITLE`, `DESCRIPTION`, `NUMBER_INDEX`) VALUES ('20220400329', '20221005001', 'Memastikan self assessment penilaian risiko teknologi informasi bank', '', '329'); </v>
      </c>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t="s">
        <v>5</v>
      </c>
      <c r="B331" s="1">
        <f>VLOOKUP(A331,'KPI TYPE'!$A:$B,2,FALSE)</f>
        <v>20221005001</v>
      </c>
      <c r="C331" s="365" t="s">
        <v>2064</v>
      </c>
      <c r="D331" s="2">
        <v>20220400330</v>
      </c>
      <c r="E331" s="1"/>
      <c r="F331" s="1" t="s">
        <v>669</v>
      </c>
      <c r="G331" s="2" t="str">
        <f t="shared" si="5"/>
        <v xml:space="preserve">INSERT INTO `hr_kpi_group` (`KPI_GROUP_ID`, `KPI_TYPE_ID`, `GROUP_TITLE`, `DESCRIPTION`, `NUMBER_INDEX`) VALUES ('20220400330', '20221005001', 'Memastikan pelaksanaan project TI bank secara end to end ', '', '330'); </v>
      </c>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t="s">
        <v>5</v>
      </c>
      <c r="B332" s="1">
        <f>VLOOKUP(A332,'KPI TYPE'!$A:$B,2,FALSE)</f>
        <v>20221005001</v>
      </c>
      <c r="C332" s="365" t="s">
        <v>2065</v>
      </c>
      <c r="D332" s="2">
        <v>20220400331</v>
      </c>
      <c r="E332" s="1"/>
      <c r="F332" s="1" t="s">
        <v>671</v>
      </c>
      <c r="G332" s="2" t="str">
        <f t="shared" si="5"/>
        <v xml:space="preserve">INSERT INTO `hr_kpi_group` (`KPI_GROUP_ID`, `KPI_TYPE_ID`, `GROUP_TITLE`, `DESCRIPTION`, `NUMBER_INDEX`) VALUES ('20220400331', '20221005001', 'Mengoptimalkan pengelolaan administrasi dan pelaporan pada QA, planning dan budgeting', '', '331'); </v>
      </c>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t="s">
        <v>5</v>
      </c>
      <c r="B333" s="1">
        <f>VLOOKUP(A333,'KPI TYPE'!$A:$B,2,FALSE)</f>
        <v>20221005001</v>
      </c>
      <c r="C333" s="365" t="s">
        <v>608</v>
      </c>
      <c r="D333" s="2">
        <v>20220400332</v>
      </c>
      <c r="E333" s="1"/>
      <c r="F333" s="1" t="s">
        <v>673</v>
      </c>
      <c r="G333" s="2" t="str">
        <f t="shared" si="5"/>
        <v xml:space="preserve">INSERT INTO `hr_kpi_group` (`KPI_GROUP_ID`, `KPI_TYPE_ID`, `GROUP_TITLE`, `DESCRIPTION`, `NUMBER_INDEX`) VALUES ('20220400332', '20221005001', 'Mengoptimalkan pasca implementasi project TI bank', '', '332'); </v>
      </c>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t="s">
        <v>5</v>
      </c>
      <c r="B334" s="1">
        <f>VLOOKUP(A334,'KPI TYPE'!$A:$B,2,FALSE)</f>
        <v>20221005001</v>
      </c>
      <c r="C334" s="365" t="s">
        <v>610</v>
      </c>
      <c r="D334" s="2">
        <v>20220400333</v>
      </c>
      <c r="E334" s="1"/>
      <c r="F334" s="1" t="s">
        <v>3692</v>
      </c>
      <c r="G334" s="2" t="str">
        <f t="shared" si="5"/>
        <v xml:space="preserve">INSERT INTO `hr_kpi_group` (`KPI_GROUP_ID`, `KPI_TYPE_ID`, `GROUP_TITLE`, `DESCRIPTION`, `NUMBER_INDEX`) VALUES ('20220400333', '20221005001', 'Memastikan implementasi standar teknis dan rancangan pengamanan informasi ', '', '333'); </v>
      </c>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t="s">
        <v>5</v>
      </c>
      <c r="B335" s="1">
        <f>VLOOKUP(A335,'KPI TYPE'!$A:$B,2,FALSE)</f>
        <v>20221005001</v>
      </c>
      <c r="C335" s="365" t="s">
        <v>612</v>
      </c>
      <c r="D335" s="2">
        <v>20220400334</v>
      </c>
      <c r="E335" s="1"/>
      <c r="F335" s="1" t="s">
        <v>675</v>
      </c>
      <c r="G335" s="2" t="str">
        <f t="shared" si="5"/>
        <v xml:space="preserve">INSERT INTO `hr_kpi_group` (`KPI_GROUP_ID`, `KPI_TYPE_ID`, `GROUP_TITLE`, `DESCRIPTION`, `NUMBER_INDEX`) VALUES ('20220400334', '20221005001', 'Mengembangkan ResearchandDevelopment teknologi jaringan komunikasi data ', '', '334'); </v>
      </c>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t="s">
        <v>5</v>
      </c>
      <c r="B336" s="1">
        <f>VLOOKUP(A336,'KPI TYPE'!$A:$B,2,FALSE)</f>
        <v>20221005001</v>
      </c>
      <c r="C336" s="365" t="s">
        <v>750</v>
      </c>
      <c r="D336" s="2">
        <v>20220400335</v>
      </c>
      <c r="E336" s="1"/>
      <c r="F336" s="1" t="s">
        <v>677</v>
      </c>
      <c r="G336" s="2" t="str">
        <f t="shared" si="5"/>
        <v xml:space="preserve">INSERT INTO `hr_kpi_group` (`KPI_GROUP_ID`, `KPI_TYPE_ID`, `GROUP_TITLE`, `DESCRIPTION`, `NUMBER_INDEX`) VALUES ('20220400335', '20221005001', 'Mengoptimalkan project RBB dan non RBB ', '', '335'); </v>
      </c>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t="s">
        <v>5</v>
      </c>
      <c r="B337" s="1">
        <f>VLOOKUP(A337,'KPI TYPE'!$A:$B,2,FALSE)</f>
        <v>20221005001</v>
      </c>
      <c r="C337" s="365" t="s">
        <v>2068</v>
      </c>
      <c r="D337" s="2">
        <v>20220400336</v>
      </c>
      <c r="E337" s="1"/>
      <c r="F337" s="1" t="s">
        <v>679</v>
      </c>
      <c r="G337" s="2" t="str">
        <f t="shared" si="5"/>
        <v xml:space="preserve">INSERT INTO `hr_kpi_group` (`KPI_GROUP_ID`, `KPI_TYPE_ID`, `GROUP_TITLE`, `DESCRIPTION`, `NUMBER_INDEX`) VALUES ('20220400336', '20221005001', 'Mengoptimalkan pengelolaan database  engine  baru', '', '336'); </v>
      </c>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t="s">
        <v>5</v>
      </c>
      <c r="B338" s="1">
        <f>VLOOKUP(A338,'KPI TYPE'!$A:$B,2,FALSE)</f>
        <v>20221005001</v>
      </c>
      <c r="C338" s="365" t="s">
        <v>2069</v>
      </c>
      <c r="D338" s="2">
        <v>20220400337</v>
      </c>
      <c r="E338" s="1"/>
      <c r="F338" s="1" t="s">
        <v>681</v>
      </c>
      <c r="G338" s="2" t="str">
        <f t="shared" si="5"/>
        <v xml:space="preserve">INSERT INTO `hr_kpi_group` (`KPI_GROUP_ID`, `KPI_TYPE_ID`, `GROUP_TITLE`, `DESCRIPTION`, `NUMBER_INDEX`) VALUES ('20220400337', '20221005001', 'Mengoptimalkan replikasi database pada data center dan  data recovery center', '', '337'); </v>
      </c>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t="s">
        <v>5</v>
      </c>
      <c r="B339" s="1">
        <f>VLOOKUP(A339,'KPI TYPE'!$A:$B,2,FALSE)</f>
        <v>20221005001</v>
      </c>
      <c r="C339" s="365" t="s">
        <v>2070</v>
      </c>
      <c r="D339" s="2">
        <v>20220400338</v>
      </c>
      <c r="E339" s="1"/>
      <c r="F339" s="1" t="s">
        <v>683</v>
      </c>
      <c r="G339" s="2" t="str">
        <f t="shared" si="5"/>
        <v xml:space="preserve">INSERT INTO `hr_kpi_group` (`KPI_GROUP_ID`, `KPI_TYPE_ID`, `GROUP_TITLE`, `DESCRIPTION`, `NUMBER_INDEX`) VALUES ('20220400338', '20221005001', 'Memastikan aktivasi proprietary license pada kantor pusat dan cabang', '', '338'); </v>
      </c>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t="s">
        <v>5</v>
      </c>
      <c r="B340" s="1">
        <f>VLOOKUP(A340,'KPI TYPE'!$A:$B,2,FALSE)</f>
        <v>20221005001</v>
      </c>
      <c r="C340" s="365" t="s">
        <v>622</v>
      </c>
      <c r="D340" s="2">
        <v>20220400339</v>
      </c>
      <c r="E340" s="1"/>
      <c r="F340" s="1" t="s">
        <v>685</v>
      </c>
      <c r="G340" s="2" t="str">
        <f t="shared" si="5"/>
        <v xml:space="preserve">INSERT INTO `hr_kpi_group` (`KPI_GROUP_ID`, `KPI_TYPE_ID`, `GROUP_TITLE`, `DESCRIPTION`, `NUMBER_INDEX`) VALUES ('20220400339', '20221005001', 'Mengembangkan ResearchandDevelopment teknologi infrastruktur server, perangkat kritikal DC/DRC dan database  serta security TI', '', '339'); </v>
      </c>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t="s">
        <v>5</v>
      </c>
      <c r="B341" s="1">
        <f>VLOOKUP(A341,'KPI TYPE'!$A:$B,2,FALSE)</f>
        <v>20221005001</v>
      </c>
      <c r="C341" s="365" t="s">
        <v>624</v>
      </c>
      <c r="D341" s="2">
        <v>20220400340</v>
      </c>
      <c r="E341" s="1"/>
      <c r="F341" s="1" t="s">
        <v>687</v>
      </c>
      <c r="G341" s="2" t="str">
        <f t="shared" si="5"/>
        <v xml:space="preserve">INSERT INTO `hr_kpi_group` (`KPI_GROUP_ID`, `KPI_TYPE_ID`, `GROUP_TITLE`, `DESCRIPTION`, `NUMBER_INDEX`) VALUES ('20220400340', '20221005001', 'Meningkatkan pemeliharaan perangkat keras/lunak dan sistem operasi (OS) secara berkala', '', '340'); </v>
      </c>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t="s">
        <v>5</v>
      </c>
      <c r="B342" s="1">
        <f>VLOOKUP(A342,'KPI TYPE'!$A:$B,2,FALSE)</f>
        <v>20221005001</v>
      </c>
      <c r="C342" s="365" t="s">
        <v>2074</v>
      </c>
      <c r="D342" s="2">
        <v>20220400341</v>
      </c>
      <c r="E342" s="1"/>
      <c r="F342" s="1" t="s">
        <v>689</v>
      </c>
      <c r="G342" s="2" t="str">
        <f t="shared" si="5"/>
        <v xml:space="preserve">INSERT INTO `hr_kpi_group` (`KPI_GROUP_ID`, `KPI_TYPE_ID`, `GROUP_TITLE`, `DESCRIPTION`, `NUMBER_INDEX`) VALUES ('20220400341', '20221005001', 'Mengoptimalkan pelaksanaan dan evaluasi capacity planning perangkat keras dan server pada Data Center dan Data Recovery Center', '', '341'); </v>
      </c>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t="s">
        <v>5</v>
      </c>
      <c r="B343" s="1">
        <f>VLOOKUP(A343,'KPI TYPE'!$A:$B,2,FALSE)</f>
        <v>20221005001</v>
      </c>
      <c r="C343" s="365" t="s">
        <v>2075</v>
      </c>
      <c r="D343" s="2">
        <v>20220400342</v>
      </c>
      <c r="E343" s="1"/>
      <c r="F343" s="1" t="s">
        <v>691</v>
      </c>
      <c r="G343" s="2" t="str">
        <f t="shared" si="5"/>
        <v xml:space="preserve">INSERT INTO `hr_kpi_group` (`KPI_GROUP_ID`, `KPI_TYPE_ID`, `GROUP_TITLE`, `DESCRIPTION`, `NUMBER_INDEX`) VALUES ('20220400342', '20221005001', 'Meningkatkan inquiry, investigasi
dan diagnostik terkait kelemahan sistem core/non core banking', '', '342'); </v>
      </c>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t="s">
        <v>5</v>
      </c>
      <c r="B344" s="1">
        <f>VLOOKUP(A344,'KPI TYPE'!$A:$B,2,FALSE)</f>
        <v>20221005001</v>
      </c>
      <c r="C344" s="365" t="s">
        <v>2076</v>
      </c>
      <c r="D344" s="2">
        <v>20220400343</v>
      </c>
      <c r="E344" s="1"/>
      <c r="F344" s="1" t="s">
        <v>693</v>
      </c>
      <c r="G344" s="2" t="str">
        <f t="shared" si="5"/>
        <v xml:space="preserve">INSERT INTO `hr_kpi_group` (`KPI_GROUP_ID`, `KPI_TYPE_ID`, `GROUP_TITLE`, `DESCRIPTION`, `NUMBER_INDEX`) VALUES ('20220400343', '20221005001', 'Mengoptimalkan aktivitas UAT (User Acceptance Test)  secara efektif dan efisien', '', '343'); </v>
      </c>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t="s">
        <v>5</v>
      </c>
      <c r="B345" s="1">
        <f>VLOOKUP(A345,'KPI TYPE'!$A:$B,2,FALSE)</f>
        <v>20221005001</v>
      </c>
      <c r="C345" s="365" t="s">
        <v>2077</v>
      </c>
      <c r="D345" s="2">
        <v>20220400344</v>
      </c>
      <c r="E345" s="1"/>
      <c r="F345" s="1" t="s">
        <v>695</v>
      </c>
      <c r="G345" s="2" t="str">
        <f t="shared" si="5"/>
        <v xml:space="preserve">INSERT INTO `hr_kpi_group` (`KPI_GROUP_ID`, `KPI_TYPE_ID`, `GROUP_TITLE`, `DESCRIPTION`, `NUMBER_INDEX`) VALUES ('20220400344', '20221005001', 'Meningkatkan pemeliharaan perangkat keras dan sarana penunjang di Data Center dan Disaster Recovery Center', '', '344'); </v>
      </c>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t="s">
        <v>5</v>
      </c>
      <c r="B346" s="1">
        <f>VLOOKUP(A346,'KPI TYPE'!$A:$B,2,FALSE)</f>
        <v>20221005001</v>
      </c>
      <c r="C346" s="365" t="s">
        <v>2078</v>
      </c>
      <c r="D346" s="2">
        <v>20220400345</v>
      </c>
      <c r="E346" s="1"/>
      <c r="F346" s="1" t="s">
        <v>697</v>
      </c>
      <c r="G346" s="2" t="str">
        <f t="shared" si="5"/>
        <v xml:space="preserve">INSERT INTO `hr_kpi_group` (`KPI_GROUP_ID`, `KPI_TYPE_ID`, `GROUP_TITLE`, `DESCRIPTION`, `NUMBER_INDEX`) VALUES ('20220400345', '20221005001', 'Mengoptimalkan change control management   atas pengelolaan perangkat keras, OS dan infrastruktur komunikasi TI bank', '', '345'); </v>
      </c>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t="s">
        <v>5</v>
      </c>
      <c r="B347" s="1">
        <f>VLOOKUP(A347,'KPI TYPE'!$A:$B,2,FALSE)</f>
        <v>20221005001</v>
      </c>
      <c r="C347" s="365" t="s">
        <v>2079</v>
      </c>
      <c r="D347" s="2">
        <v>20220400346</v>
      </c>
      <c r="E347" s="1"/>
      <c r="F347" s="1" t="s">
        <v>699</v>
      </c>
      <c r="G347" s="2" t="str">
        <f t="shared" si="5"/>
        <v xml:space="preserve">INSERT INTO `hr_kpi_group` (`KPI_GROUP_ID`, `KPI_TYPE_ID`, `GROUP_TITLE`, `DESCRIPTION`, `NUMBER_INDEX`) VALUES ('20220400346', '20221005001', 'Mengembangkan kebijakan dan prosedur terkait Data Center dan DRC', '', '346'); </v>
      </c>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t="s">
        <v>5</v>
      </c>
      <c r="B348" s="1">
        <f>VLOOKUP(A348,'KPI TYPE'!$A:$B,2,FALSE)</f>
        <v>20221005001</v>
      </c>
      <c r="C348" s="365" t="s">
        <v>2081</v>
      </c>
      <c r="D348" s="2">
        <v>20220400347</v>
      </c>
      <c r="E348" s="1"/>
      <c r="F348" s="1" t="s">
        <v>701</v>
      </c>
      <c r="G348" s="2" t="str">
        <f t="shared" si="5"/>
        <v xml:space="preserve">INSERT INTO `hr_kpi_group` (`KPI_GROUP_ID`, `KPI_TYPE_ID`, `GROUP_TITLE`, `DESCRIPTION`, `NUMBER_INDEX`) VALUES ('20220400347', '20221005001', 'Mengoptimalkan pasca implementasi core/non core system banking/middleware untuk internal dan eksternal', '', '347'); </v>
      </c>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t="s">
        <v>5</v>
      </c>
      <c r="B349" s="1">
        <f>VLOOKUP(A349,'KPI TYPE'!$A:$B,2,FALSE)</f>
        <v>20221005001</v>
      </c>
      <c r="C349" s="365" t="s">
        <v>2082</v>
      </c>
      <c r="D349" s="2">
        <v>20220400348</v>
      </c>
      <c r="E349" s="1"/>
      <c r="F349" s="1" t="s">
        <v>703</v>
      </c>
      <c r="G349" s="2" t="str">
        <f t="shared" si="5"/>
        <v xml:space="preserve">INSERT INTO `hr_kpi_group` (`KPI_GROUP_ID`, `KPI_TYPE_ID`, `GROUP_TITLE`, `DESCRIPTION`, `NUMBER_INDEX`) VALUES ('20220400348', '20221005001', 'Mengoptimalkan aktivitas migrasi  fitur pada core/non core system banking ke production core/non core system banking', '', '348'); </v>
      </c>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t="s">
        <v>5</v>
      </c>
      <c r="B350" s="1">
        <f>VLOOKUP(A350,'KPI TYPE'!$A:$B,2,FALSE)</f>
        <v>20221005001</v>
      </c>
      <c r="C350" s="365" t="s">
        <v>2083</v>
      </c>
      <c r="D350" s="2">
        <v>20220400349</v>
      </c>
      <c r="E350" s="1"/>
      <c r="F350" s="1" t="s">
        <v>705</v>
      </c>
      <c r="G350" s="2" t="str">
        <f t="shared" si="5"/>
        <v xml:space="preserve">INSERT INTO `hr_kpi_group` (`KPI_GROUP_ID`, `KPI_TYPE_ID`, `GROUP_TITLE`, `DESCRIPTION`, `NUMBER_INDEX`) VALUES ('20220400349', '20221005001', 'Mengoptimalkan pasca implementasi core system banking untuk internal dan eksternal', '', '349'); </v>
      </c>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t="s">
        <v>5</v>
      </c>
      <c r="B351" s="1">
        <f>VLOOKUP(A351,'KPI TYPE'!$A:$B,2,FALSE)</f>
        <v>20221005001</v>
      </c>
      <c r="C351" s="365" t="s">
        <v>2084</v>
      </c>
      <c r="D351" s="2">
        <v>20220400350</v>
      </c>
      <c r="E351" s="1"/>
      <c r="F351" s="1" t="s">
        <v>707</v>
      </c>
      <c r="G351" s="2" t="str">
        <f t="shared" si="5"/>
        <v xml:space="preserve">INSERT INTO `hr_kpi_group` (`KPI_GROUP_ID`, `KPI_TYPE_ID`, `GROUP_TITLE`, `DESCRIPTION`, `NUMBER_INDEX`) VALUES ('20220400350', '20221005001', 'Mengoptimalkan aktivitas migrasi  fitur pada core system banking ke production core system banking', '', '350'); </v>
      </c>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t="s">
        <v>5</v>
      </c>
      <c r="B352" s="1">
        <f>VLOOKUP(A352,'KPI TYPE'!$A:$B,2,FALSE)</f>
        <v>20221005001</v>
      </c>
      <c r="C352" s="365" t="s">
        <v>2085</v>
      </c>
      <c r="D352" s="2">
        <v>20220400351</v>
      </c>
      <c r="E352" s="1"/>
      <c r="F352" s="1" t="s">
        <v>709</v>
      </c>
      <c r="G352" s="2" t="str">
        <f t="shared" si="5"/>
        <v xml:space="preserve">INSERT INTO `hr_kpi_group` (`KPI_GROUP_ID`, `KPI_TYPE_ID`, `GROUP_TITLE`, `DESCRIPTION`, `NUMBER_INDEX`) VALUES ('20220400351', '20221005001', 'Mengoptimalkan pasca implementasi non core system banking untuk internal dan eksternal', '', '351'); </v>
      </c>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t="s">
        <v>5</v>
      </c>
      <c r="B353" s="1">
        <f>VLOOKUP(A353,'KPI TYPE'!$A:$B,2,FALSE)</f>
        <v>20221005001</v>
      </c>
      <c r="C353" s="365" t="s">
        <v>2086</v>
      </c>
      <c r="D353" s="2">
        <v>20220400352</v>
      </c>
      <c r="E353" s="1"/>
      <c r="F353" s="1" t="s">
        <v>711</v>
      </c>
      <c r="G353" s="2" t="str">
        <f t="shared" si="5"/>
        <v xml:space="preserve">INSERT INTO `hr_kpi_group` (`KPI_GROUP_ID`, `KPI_TYPE_ID`, `GROUP_TITLE`, `DESCRIPTION`, `NUMBER_INDEX`) VALUES ('20220400352', '20221005001', 'Mengoptimalkan aktivitas migrasi  fitur pada non core system banking ke production core system banking', '', '352'); </v>
      </c>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t="s">
        <v>5</v>
      </c>
      <c r="B354" s="1">
        <f>VLOOKUP(A354,'KPI TYPE'!$A:$B,2,FALSE)</f>
        <v>20221005001</v>
      </c>
      <c r="C354" s="365" t="s">
        <v>2087</v>
      </c>
      <c r="D354" s="2">
        <v>20220400353</v>
      </c>
      <c r="E354" s="1"/>
      <c r="F354" s="1" t="s">
        <v>713</v>
      </c>
      <c r="G354" s="2" t="str">
        <f t="shared" si="5"/>
        <v xml:space="preserve">INSERT INTO `hr_kpi_group` (`KPI_GROUP_ID`, `KPI_TYPE_ID`, `GROUP_TITLE`, `DESCRIPTION`, `NUMBER_INDEX`) VALUES ('20220400353', '20221005001', 'Mengoptimalkan pasca implementasi sistem middleware untuk internal dan eksternal', '', '353'); </v>
      </c>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t="s">
        <v>5</v>
      </c>
      <c r="B355" s="1">
        <f>VLOOKUP(A355,'KPI TYPE'!$A:$B,2,FALSE)</f>
        <v>20221005001</v>
      </c>
      <c r="C355" s="365" t="s">
        <v>2088</v>
      </c>
      <c r="D355" s="2">
        <v>20220400354</v>
      </c>
      <c r="E355" s="1"/>
      <c r="F355" s="1" t="s">
        <v>715</v>
      </c>
      <c r="G355" s="2" t="str">
        <f t="shared" si="5"/>
        <v xml:space="preserve">INSERT INTO `hr_kpi_group` (`KPI_GROUP_ID`, `KPI_TYPE_ID`, `GROUP_TITLE`, `DESCRIPTION`, `NUMBER_INDEX`) VALUES ('20220400354', '20221005001', 'Mengoptimalkan aktivitas migrasi  fitur pada sistem middleware ke production sistem middleware', '', '354'); </v>
      </c>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t="s">
        <v>5</v>
      </c>
      <c r="B356" s="1">
        <f>VLOOKUP(A356,'KPI TYPE'!$A:$B,2,FALSE)</f>
        <v>20221005001</v>
      </c>
      <c r="C356" s="365" t="s">
        <v>734</v>
      </c>
      <c r="D356" s="2">
        <v>20220400355</v>
      </c>
      <c r="E356" s="1"/>
      <c r="F356" s="1" t="s">
        <v>717</v>
      </c>
      <c r="G356" s="2" t="str">
        <f t="shared" si="5"/>
        <v xml:space="preserve">INSERT INTO `hr_kpi_group` (`KPI_GROUP_ID`, `KPI_TYPE_ID`, `GROUP_TITLE`, `DESCRIPTION`, `NUMBER_INDEX`) VALUES ('20220400355', '20221005001', 'Mengoptimalkan rencana korporasi : penerbitan surat berharga (usulan #1)', '', '355'); </v>
      </c>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t="s">
        <v>5</v>
      </c>
      <c r="B357" s="1">
        <f>VLOOKUP(A357,'KPI TYPE'!$A:$B,2,FALSE)</f>
        <v>20221005001</v>
      </c>
      <c r="C357" s="365" t="s">
        <v>736</v>
      </c>
      <c r="D357" s="2">
        <v>20220400356</v>
      </c>
      <c r="E357" s="1"/>
      <c r="F357" s="1" t="s">
        <v>719</v>
      </c>
      <c r="G357" s="2" t="str">
        <f t="shared" si="5"/>
        <v xml:space="preserve">INSERT INTO `hr_kpi_group` (`KPI_GROUP_ID`, `KPI_TYPE_ID`, `GROUP_TITLE`, `DESCRIPTION`, `NUMBER_INDEX`) VALUES ('20220400356', '20221005001', 'Meningkatkan aktivitas bisnis treasury (Usulan #2)', '', '356'); </v>
      </c>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t="s">
        <v>5</v>
      </c>
      <c r="B358" s="1">
        <f>VLOOKUP(A358,'KPI TYPE'!$A:$B,2,FALSE)</f>
        <v>20221005001</v>
      </c>
      <c r="C358" s="365" t="s">
        <v>514</v>
      </c>
      <c r="D358" s="2">
        <v>20220400357</v>
      </c>
      <c r="E358" s="1"/>
      <c r="F358" s="1" t="s">
        <v>721</v>
      </c>
      <c r="G358" s="2" t="str">
        <f t="shared" si="5"/>
        <v xml:space="preserve">INSERT INTO `hr_kpi_group` (`KPI_GROUP_ID`, `KPI_TYPE_ID`, `GROUP_TITLE`, `DESCRIPTION`, `NUMBER_INDEX`) VALUES ('20220400357', '20221005001', 'Mengoptimalkan pengelolaan proses administrasi penyelesaian transaksi, kebenaran input data, reuters/refinitiv, bloomberg, deal slip, updating worksheet harian', '', '357'); </v>
      </c>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t="s">
        <v>5</v>
      </c>
      <c r="B359" s="1">
        <f>VLOOKUP(A359,'KPI TYPE'!$A:$B,2,FALSE)</f>
        <v>20221005001</v>
      </c>
      <c r="C359" s="365" t="s">
        <v>518</v>
      </c>
      <c r="D359" s="2">
        <v>20220400358</v>
      </c>
      <c r="E359" s="1"/>
      <c r="F359" s="1" t="s">
        <v>723</v>
      </c>
      <c r="G359" s="2" t="str">
        <f t="shared" si="5"/>
        <v xml:space="preserve">INSERT INTO `hr_kpi_group` (`KPI_GROUP_ID`, `KPI_TYPE_ID`, `GROUP_TITLE`, `DESCRIPTION`, `NUMBER_INDEX`) VALUES ('20220400358', '20221005001', 'Memastikan ketersediaan kajian dalam pengelolaan portofolio asset dan liability bank', '', '358'); </v>
      </c>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t="s">
        <v>5</v>
      </c>
      <c r="B360" s="1">
        <f>VLOOKUP(A360,'KPI TYPE'!$A:$B,2,FALSE)</f>
        <v>20221005001</v>
      </c>
      <c r="C360" s="365" t="s">
        <v>520</v>
      </c>
      <c r="D360" s="2">
        <v>20220400359</v>
      </c>
      <c r="E360" s="1"/>
      <c r="F360" s="1" t="s">
        <v>725</v>
      </c>
      <c r="G360" s="2" t="str">
        <f t="shared" si="5"/>
        <v xml:space="preserve">INSERT INTO `hr_kpi_group` (`KPI_GROUP_ID`, `KPI_TYPE_ID`, `GROUP_TITLE`, `DESCRIPTION`, `NUMBER_INDEX`) VALUES ('20220400359', '20221005001', 'Mengoptimalkan posisi secondary reserve rupiah', '', '359'); </v>
      </c>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t="s">
        <v>5</v>
      </c>
      <c r="B361" s="1">
        <f>VLOOKUP(A361,'KPI TYPE'!$A:$B,2,FALSE)</f>
        <v>20221005001</v>
      </c>
      <c r="C361" s="365" t="s">
        <v>524</v>
      </c>
      <c r="D361" s="2">
        <v>20220400360</v>
      </c>
      <c r="E361" s="1"/>
      <c r="F361" s="1" t="s">
        <v>727</v>
      </c>
      <c r="G361" s="2" t="str">
        <f t="shared" si="5"/>
        <v xml:space="preserve">INSERT INTO `hr_kpi_group` (`KPI_GROUP_ID`, `KPI_TYPE_ID`, `GROUP_TITLE`, `DESCRIPTION`, `NUMBER_INDEX`) VALUES ('20220400360', '20221005001', 'Mengoptimalkan posisi dan perhitungan Net Open Position (NOP)', '', '360'); </v>
      </c>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t="s">
        <v>5</v>
      </c>
      <c r="B362" s="1">
        <f>VLOOKUP(A362,'KPI TYPE'!$A:$B,2,FALSE)</f>
        <v>20221005001</v>
      </c>
      <c r="C362" s="365" t="s">
        <v>738</v>
      </c>
      <c r="D362" s="2">
        <v>20220400361</v>
      </c>
      <c r="E362" s="1"/>
      <c r="F362" s="1" t="s">
        <v>729</v>
      </c>
      <c r="G362" s="2" t="str">
        <f t="shared" si="5"/>
        <v xml:space="preserve">INSERT INTO `hr_kpi_group` (`KPI_GROUP_ID`, `KPI_TYPE_ID`, `GROUP_TITLE`, `DESCRIPTION`, `NUMBER_INDEX`) VALUES ('20220400361', '20221005001', 'Mengoptimalkan perluasan kantor cabang devisa (usulan #1)', '', '361'); </v>
      </c>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t="s">
        <v>5</v>
      </c>
      <c r="B363" s="1">
        <f>VLOOKUP(A363,'KPI TYPE'!$A:$B,2,FALSE)</f>
        <v>20221005001</v>
      </c>
      <c r="C363" s="365" t="s">
        <v>740</v>
      </c>
      <c r="D363" s="2">
        <v>20220400362</v>
      </c>
      <c r="E363" s="1"/>
      <c r="F363" s="1" t="s">
        <v>731</v>
      </c>
      <c r="G363" s="2" t="str">
        <f t="shared" si="5"/>
        <v xml:space="preserve">INSERT INTO `hr_kpi_group` (`KPI_GROUP_ID`, `KPI_TYPE_ID`, `GROUP_TITLE`, `DESCRIPTION`, `NUMBER_INDEX`) VALUES ('20220400362', '20221005001', 'Mengoptimalkan pengembangan Bisnis Treasury (usulan #2)', '', '362'); </v>
      </c>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t="s">
        <v>5</v>
      </c>
      <c r="B364" s="1">
        <f>VLOOKUP(A364,'KPI TYPE'!$A:$B,2,FALSE)</f>
        <v>20221005001</v>
      </c>
      <c r="C364" s="365" t="s">
        <v>526</v>
      </c>
      <c r="D364" s="2">
        <v>20220400363</v>
      </c>
      <c r="E364" s="1"/>
      <c r="F364" s="1" t="s">
        <v>733</v>
      </c>
      <c r="G364" s="2" t="str">
        <f t="shared" si="5"/>
        <v xml:space="preserve">INSERT INTO `hr_kpi_group` (`KPI_GROUP_ID`, `KPI_TYPE_ID`, `GROUP_TITLE`, `DESCRIPTION`, `NUMBER_INDEX`) VALUES ('20220400363', '20221005001', 'Mengoptimalkan penyelesaian transaksi jasa/layanan luar negeri baik remittance, western union money transfer dan BPD Bali Money Changer', '', '363'); </v>
      </c>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t="s">
        <v>5</v>
      </c>
      <c r="B365" s="1">
        <f>VLOOKUP(A365,'KPI TYPE'!$A:$B,2,FALSE)</f>
        <v>20221005001</v>
      </c>
      <c r="C365" s="365" t="s">
        <v>528</v>
      </c>
      <c r="D365" s="2">
        <v>20220400364</v>
      </c>
      <c r="E365" s="1"/>
      <c r="F365" s="1" t="s">
        <v>735</v>
      </c>
      <c r="G365" s="2" t="str">
        <f t="shared" si="5"/>
        <v xml:space="preserve">INSERT INTO `hr_kpi_group` (`KPI_GROUP_ID`, `KPI_TYPE_ID`, `GROUP_TITLE`, `DESCRIPTION`, `NUMBER_INDEX`) VALUES ('20220400364', '20221005001', 'Mengoptimalkan penyelesaian penerusan transaksi Trade Finance', '', '364'); </v>
      </c>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t="s">
        <v>5</v>
      </c>
      <c r="B366" s="1">
        <f>VLOOKUP(A366,'KPI TYPE'!$A:$B,2,FALSE)</f>
        <v>20221005001</v>
      </c>
      <c r="C366" s="29" t="s">
        <v>772</v>
      </c>
      <c r="D366" s="2">
        <v>20220400365</v>
      </c>
      <c r="E366" s="1"/>
      <c r="F366" s="1" t="s">
        <v>737</v>
      </c>
      <c r="G366" s="2" t="str">
        <f t="shared" si="5"/>
        <v xml:space="preserve">INSERT INTO `hr_kpi_group` (`KPI_GROUP_ID`, `KPI_TYPE_ID`, `GROUP_TITLE`, `DESCRIPTION`, `NUMBER_INDEX`) VALUES ('20220400365', '20221005001', 'Memperkuat fungsi dan strategi manajemen risiko Bank ', '', '365'); </v>
      </c>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t="s">
        <v>5</v>
      </c>
      <c r="B367" s="1">
        <f>VLOOKUP(A367,'KPI TYPE'!$A:$B,2,FALSE)</f>
        <v>20221005001</v>
      </c>
      <c r="C367" s="1" t="s">
        <v>472</v>
      </c>
      <c r="D367" s="2">
        <v>20220400366</v>
      </c>
      <c r="E367" s="1"/>
      <c r="F367" s="1" t="s">
        <v>739</v>
      </c>
      <c r="G367" s="2" t="str">
        <f t="shared" si="5"/>
        <v xml:space="preserve">INSERT INTO `hr_kpi_group` (`KPI_GROUP_ID`, `KPI_TYPE_ID`, `GROUP_TITLE`, `DESCRIPTION`, `NUMBER_INDEX`) VALUES ('20220400366', '20221005001', 'Mengoptimalkan kegiatan promosi produk dana dan jasa untuk meningkatkan loyalitas nasabah', '', '366'); </v>
      </c>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t="s">
        <v>5</v>
      </c>
      <c r="B368" s="1">
        <f>VLOOKUP(A368,'KPI TYPE'!$A:$B,2,FALSE)</f>
        <v>20221005001</v>
      </c>
      <c r="C368" s="137" t="s">
        <v>474</v>
      </c>
      <c r="D368" s="2">
        <v>20220400367</v>
      </c>
      <c r="E368" s="1"/>
      <c r="F368" s="1" t="s">
        <v>741</v>
      </c>
      <c r="G368" s="2" t="str">
        <f t="shared" si="5"/>
        <v xml:space="preserve">INSERT INTO `hr_kpi_group` (`KPI_GROUP_ID`, `KPI_TYPE_ID`, `GROUP_TITLE`, `DESCRIPTION`, `NUMBER_INDEX`) VALUES ('20220400367', '20221005001', 'Memastikan ketersediaan sistem dan prosedur untuk implementasi strategi pendanaan, ', '', '367'); </v>
      </c>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t="s">
        <v>5</v>
      </c>
      <c r="B369" s="1">
        <f>VLOOKUP(A369,'KPI TYPE'!$A:$B,2,FALSE)</f>
        <v>20221005001</v>
      </c>
      <c r="C369" s="137" t="s">
        <v>476</v>
      </c>
      <c r="D369" s="2">
        <v>20220400368</v>
      </c>
      <c r="E369" s="1"/>
      <c r="F369" s="1" t="s">
        <v>743</v>
      </c>
      <c r="G369" s="2" t="str">
        <f t="shared" si="5"/>
        <v xml:space="preserve">INSERT INTO `hr_kpi_group` (`KPI_GROUP_ID`, `KPI_TYPE_ID`, `GROUP_TITLE`, `DESCRIPTION`, `NUMBER_INDEX`) VALUES ('20220400368', '20221005001', 'Meningkatkan efektivitas pemantauan dan evaluasi layanan finansial terhadap Pemda  ', '', '368'); </v>
      </c>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t="s">
        <v>5</v>
      </c>
      <c r="B370" s="1">
        <f>VLOOKUP(A370,'KPI TYPE'!$A:$B,2,FALSE)</f>
        <v>20221005001</v>
      </c>
      <c r="C370" s="132" t="s">
        <v>478</v>
      </c>
      <c r="D370" s="2">
        <v>20220400369</v>
      </c>
      <c r="E370" s="1"/>
      <c r="F370" s="1" t="s">
        <v>745</v>
      </c>
      <c r="G370" s="2" t="str">
        <f t="shared" si="5"/>
        <v xml:space="preserve">INSERT INTO `hr_kpi_group` (`KPI_GROUP_ID`, `KPI_TYPE_ID`, `GROUP_TITLE`, `DESCRIPTION`, `NUMBER_INDEX`) VALUES ('20220400369', '20221005001', 'Meningkatkan kerjasama terkait produk dana dan jasa', '', '369'); </v>
      </c>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t="s">
        <v>5</v>
      </c>
      <c r="B371" s="1">
        <f>VLOOKUP(A371,'KPI TYPE'!$A:$B,2,FALSE)</f>
        <v>20221005001</v>
      </c>
      <c r="C371" s="123" t="s">
        <v>480</v>
      </c>
      <c r="D371" s="2">
        <v>20220400370</v>
      </c>
      <c r="E371" s="1"/>
      <c r="F371" s="1" t="s">
        <v>747</v>
      </c>
      <c r="G371" s="2" t="str">
        <f t="shared" si="5"/>
        <v xml:space="preserve">INSERT INTO `hr_kpi_group` (`KPI_GROUP_ID`, `KPI_TYPE_ID`, `GROUP_TITLE`, `DESCRIPTION`, `NUMBER_INDEX`) VALUES ('20220400370', '20221005001', 'Meningkatkan kualitas penyampaian laporan pengaduan konsumen dan perlindungan konsumen', '', '370'); </v>
      </c>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t="s">
        <v>5</v>
      </c>
      <c r="B372" s="1">
        <f>VLOOKUP(A372,'KPI TYPE'!$A:$B,2,FALSE)</f>
        <v>20221005001</v>
      </c>
      <c r="C372" s="138" t="s">
        <v>482</v>
      </c>
      <c r="D372" s="2">
        <v>20220400371</v>
      </c>
      <c r="E372" s="1"/>
      <c r="F372" s="1" t="s">
        <v>749</v>
      </c>
      <c r="G372" s="2" t="str">
        <f t="shared" si="5"/>
        <v xml:space="preserve">INSERT INTO `hr_kpi_group` (`KPI_GROUP_ID`, `KPI_TYPE_ID`, `GROUP_TITLE`, `DESCRIPTION`, `NUMBER_INDEX`) VALUES ('20220400371', '20221005001', 'Memastikan ketersediaan SOP terkini', '', '371'); </v>
      </c>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t="s">
        <v>5</v>
      </c>
      <c r="B373" s="1">
        <f>VLOOKUP(A373,'KPI TYPE'!$A:$B,2,FALSE)</f>
        <v>20221005001</v>
      </c>
      <c r="C373" s="123" t="s">
        <v>486</v>
      </c>
      <c r="D373" s="2">
        <v>20220400372</v>
      </c>
      <c r="E373" s="1"/>
      <c r="F373" s="1" t="s">
        <v>751</v>
      </c>
      <c r="G373" s="2" t="str">
        <f t="shared" si="5"/>
        <v xml:space="preserve">INSERT INTO `hr_kpi_group` (`KPI_GROUP_ID`, `KPI_TYPE_ID`, `GROUP_TITLE`, `DESCRIPTION`, `NUMBER_INDEX`) VALUES ('20220400372', '20221005001', 'Meningkatkan efektivitas evaluasi dan koordinasi dengan Cabang terkait pengelolaan kartu dan APMK', '', '372'); </v>
      </c>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t="s">
        <v>5</v>
      </c>
      <c r="B374" s="1">
        <f>VLOOKUP(A374,'KPI TYPE'!$A:$B,2,FALSE)</f>
        <v>20221005001</v>
      </c>
      <c r="C374" s="121" t="s">
        <v>488</v>
      </c>
      <c r="D374" s="2">
        <v>20220400373</v>
      </c>
      <c r="E374" s="1"/>
      <c r="F374" s="1" t="s">
        <v>753</v>
      </c>
      <c r="G374" s="2" t="str">
        <f t="shared" si="5"/>
        <v xml:space="preserve">INSERT INTO `hr_kpi_group` (`KPI_GROUP_ID`, `KPI_TYPE_ID`, `GROUP_TITLE`, `DESCRIPTION`, `NUMBER_INDEX`) VALUES ('20220400373', '20221005001', 'Mengoptimalkan operasional  layanan terkait merchant', '', '373'); </v>
      </c>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t="s">
        <v>7</v>
      </c>
      <c r="B375" s="1">
        <f>VLOOKUP(A375,'KPI TYPE'!$A:$B,2,FALSE)</f>
        <v>20221005002</v>
      </c>
      <c r="C375" s="11" t="s">
        <v>472</v>
      </c>
      <c r="D375" s="2">
        <v>20220400374</v>
      </c>
      <c r="E375" s="1"/>
      <c r="F375" s="1" t="s">
        <v>755</v>
      </c>
      <c r="G375" s="2" t="str">
        <f t="shared" si="5"/>
        <v xml:space="preserve">INSERT INTO `hr_kpi_group` (`KPI_GROUP_ID`, `KPI_TYPE_ID`, `GROUP_TITLE`, `DESCRIPTION`, `NUMBER_INDEX`) VALUES ('20220400374', '20221005002', 'Mengoptimalkan kegiatan promosi produk dana dan jasa untuk meningkatkan loyalitas nasabah', '', '374'); </v>
      </c>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t="s">
        <v>7</v>
      </c>
      <c r="B376" s="1">
        <f>VLOOKUP(A376,'KPI TYPE'!$A:$B,2,FALSE)</f>
        <v>20221005002</v>
      </c>
      <c r="C376" s="11" t="s">
        <v>474</v>
      </c>
      <c r="D376" s="2">
        <v>20220400375</v>
      </c>
      <c r="E376" s="1"/>
      <c r="F376" s="1" t="s">
        <v>757</v>
      </c>
      <c r="G376" s="2" t="str">
        <f t="shared" si="5"/>
        <v xml:space="preserve">INSERT INTO `hr_kpi_group` (`KPI_GROUP_ID`, `KPI_TYPE_ID`, `GROUP_TITLE`, `DESCRIPTION`, `NUMBER_INDEX`) VALUES ('20220400375', '20221005002', 'Memastikan ketersediaan sistem dan prosedur untuk implementasi strategi pendanaan, ', '', '375'); </v>
      </c>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t="s">
        <v>7</v>
      </c>
      <c r="B377" s="1">
        <f>VLOOKUP(A377,'KPI TYPE'!$A:$B,2,FALSE)</f>
        <v>20221005002</v>
      </c>
      <c r="C377" s="11" t="s">
        <v>476</v>
      </c>
      <c r="D377" s="2">
        <v>20220400376</v>
      </c>
      <c r="E377" s="1"/>
      <c r="F377" s="1" t="s">
        <v>759</v>
      </c>
      <c r="G377" s="2" t="str">
        <f t="shared" si="5"/>
        <v xml:space="preserve">INSERT INTO `hr_kpi_group` (`KPI_GROUP_ID`, `KPI_TYPE_ID`, `GROUP_TITLE`, `DESCRIPTION`, `NUMBER_INDEX`) VALUES ('20220400376', '20221005002', 'Meningkatkan efektivitas pemantauan dan evaluasi layanan finansial terhadap Pemda  ', '', '376'); </v>
      </c>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t="s">
        <v>7</v>
      </c>
      <c r="B378" s="1">
        <f>VLOOKUP(A378,'KPI TYPE'!$A:$B,2,FALSE)</f>
        <v>20221005002</v>
      </c>
      <c r="C378" s="11" t="s">
        <v>478</v>
      </c>
      <c r="D378" s="2">
        <v>20220400377</v>
      </c>
      <c r="E378" s="1"/>
      <c r="F378" s="1" t="s">
        <v>761</v>
      </c>
      <c r="G378" s="2" t="str">
        <f t="shared" si="5"/>
        <v xml:space="preserve">INSERT INTO `hr_kpi_group` (`KPI_GROUP_ID`, `KPI_TYPE_ID`, `GROUP_TITLE`, `DESCRIPTION`, `NUMBER_INDEX`) VALUES ('20220400377', '20221005002', 'Meningkatkan kerjasama terkait produk dana dan jasa', '', '377'); </v>
      </c>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t="s">
        <v>7</v>
      </c>
      <c r="B379" s="1">
        <f>VLOOKUP(A379,'KPI TYPE'!$A:$B,2,FALSE)</f>
        <v>20221005002</v>
      </c>
      <c r="C379" s="11" t="s">
        <v>480</v>
      </c>
      <c r="D379" s="2">
        <v>20220400378</v>
      </c>
      <c r="E379" s="1"/>
      <c r="F379" s="1" t="s">
        <v>763</v>
      </c>
      <c r="G379" s="2" t="str">
        <f t="shared" si="5"/>
        <v xml:space="preserve">INSERT INTO `hr_kpi_group` (`KPI_GROUP_ID`, `KPI_TYPE_ID`, `GROUP_TITLE`, `DESCRIPTION`, `NUMBER_INDEX`) VALUES ('20220400378', '20221005002', 'Meningkatkan kualitas penyampaian laporan pengaduan konsumen dan perlindungan konsumen', '', '378'); </v>
      </c>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t="s">
        <v>7</v>
      </c>
      <c r="B380" s="1">
        <f>VLOOKUP(A380,'KPI TYPE'!$A:$B,2,FALSE)</f>
        <v>20221005002</v>
      </c>
      <c r="C380" s="11" t="s">
        <v>482</v>
      </c>
      <c r="D380" s="2">
        <v>20220400379</v>
      </c>
      <c r="E380" s="1"/>
      <c r="F380" s="1" t="s">
        <v>765</v>
      </c>
      <c r="G380" s="2" t="str">
        <f t="shared" si="5"/>
        <v xml:space="preserve">INSERT INTO `hr_kpi_group` (`KPI_GROUP_ID`, `KPI_TYPE_ID`, `GROUP_TITLE`, `DESCRIPTION`, `NUMBER_INDEX`) VALUES ('20220400379', '20221005002', 'Memastikan ketersediaan SOP terkini', '', '379'); </v>
      </c>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t="s">
        <v>7</v>
      </c>
      <c r="B381" s="1">
        <f>VLOOKUP(A381,'KPI TYPE'!$A:$B,2,FALSE)</f>
        <v>20221005002</v>
      </c>
      <c r="C381" s="11" t="s">
        <v>484</v>
      </c>
      <c r="D381" s="2">
        <v>20220400380</v>
      </c>
      <c r="E381" s="1"/>
      <c r="F381" s="1" t="s">
        <v>767</v>
      </c>
      <c r="G381" s="2" t="str">
        <f t="shared" si="5"/>
        <v xml:space="preserve">INSERT INTO `hr_kpi_group` (`KPI_GROUP_ID`, `KPI_TYPE_ID`, `GROUP_TITLE`, `DESCRIPTION`, `NUMBER_INDEX`) VALUES ('20220400380', '20221005002', 'Memastikan pemenuhan layanan Card Center yang berkualitas ', '', '380'); </v>
      </c>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t="s">
        <v>7</v>
      </c>
      <c r="B382" s="1">
        <f>VLOOKUP(A382,'KPI TYPE'!$A:$B,2,FALSE)</f>
        <v>20221005002</v>
      </c>
      <c r="C382" s="12" t="s">
        <v>486</v>
      </c>
      <c r="D382" s="2">
        <v>20220400381</v>
      </c>
      <c r="E382" s="1"/>
      <c r="F382" s="1" t="s">
        <v>3693</v>
      </c>
      <c r="G382" s="2" t="str">
        <f t="shared" si="5"/>
        <v xml:space="preserve">INSERT INTO `hr_kpi_group` (`KPI_GROUP_ID`, `KPI_TYPE_ID`, `GROUP_TITLE`, `DESCRIPTION`, `NUMBER_INDEX`) VALUES ('20220400381', '20221005002', 'Meningkatkan efektivitas evaluasi dan koordinasi dengan Cabang terkait pengelolaan kartu dan APMK', '', '381'); </v>
      </c>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t="s">
        <v>7</v>
      </c>
      <c r="B383" s="1">
        <f>VLOOKUP(A383,'KPI TYPE'!$A:$B,2,FALSE)</f>
        <v>20221005002</v>
      </c>
      <c r="C383" s="11" t="s">
        <v>488</v>
      </c>
      <c r="D383" s="2">
        <v>20220400382</v>
      </c>
      <c r="E383" s="1"/>
      <c r="F383" s="1" t="s">
        <v>3694</v>
      </c>
      <c r="G383" s="2" t="str">
        <f t="shared" si="5"/>
        <v xml:space="preserve">INSERT INTO `hr_kpi_group` (`KPI_GROUP_ID`, `KPI_TYPE_ID`, `GROUP_TITLE`, `DESCRIPTION`, `NUMBER_INDEX`) VALUES ('20220400382', '20221005002', 'Mengoptimalkan operasional  layanan terkait merchant', '', '382'); </v>
      </c>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t="s">
        <v>7</v>
      </c>
      <c r="B384" s="1">
        <f>VLOOKUP(A384,'KPI TYPE'!$A:$B,2,FALSE)</f>
        <v>20221005002</v>
      </c>
      <c r="C384" s="11" t="s">
        <v>490</v>
      </c>
      <c r="D384" s="2">
        <v>20220400383</v>
      </c>
      <c r="E384" s="1"/>
      <c r="F384" s="1" t="s">
        <v>3695</v>
      </c>
      <c r="G384" s="2" t="str">
        <f t="shared" si="5"/>
        <v xml:space="preserve">INSERT INTO `hr_kpi_group` (`KPI_GROUP_ID`, `KPI_TYPE_ID`, `GROUP_TITLE`, `DESCRIPTION`, `NUMBER_INDEX`) VALUES ('20220400383', '20221005002', 'Meningkatkan efektivitas koordinasi dengan Cabang terkait pengelolaan merchant ', '', '383'); </v>
      </c>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t="s">
        <v>7</v>
      </c>
      <c r="B385" s="1">
        <f>VLOOKUP(A385,'KPI TYPE'!$A:$B,2,FALSE)</f>
        <v>20221005002</v>
      </c>
      <c r="C385" s="1" t="s">
        <v>492</v>
      </c>
      <c r="D385" s="2">
        <v>20220400384</v>
      </c>
      <c r="E385" s="1"/>
      <c r="F385" s="1" t="s">
        <v>3696</v>
      </c>
      <c r="G385" s="2" t="str">
        <f t="shared" si="5"/>
        <v xml:space="preserve">INSERT INTO `hr_kpi_group` (`KPI_GROUP_ID`, `KPI_TYPE_ID`, `GROUP_TITLE`, `DESCRIPTION`, `NUMBER_INDEX`) VALUES ('20220400384', '20221005002', 'Meningkatkan kualitas kajian pengembangan produk dan layanan E-Banking dan Digital Banking', '', '384'); </v>
      </c>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t="s">
        <v>7</v>
      </c>
      <c r="B386" s="1">
        <f>VLOOKUP(A386,'KPI TYPE'!$A:$B,2,FALSE)</f>
        <v>20221005002</v>
      </c>
      <c r="C386" s="1" t="s">
        <v>494</v>
      </c>
      <c r="D386" s="2">
        <v>20220400385</v>
      </c>
      <c r="E386" s="1"/>
      <c r="F386" s="1" t="s">
        <v>3697</v>
      </c>
      <c r="G386" s="2" t="str">
        <f t="shared" ref="G386:G449" si="6">"INSERT INTO `hr_kpi_group` (`KPI_GROUP_ID`, `KPI_TYPE_ID`, `GROUP_TITLE`, `DESCRIPTION`, `NUMBER_INDEX`) VALUES ('"&amp;D386&amp;"', '"&amp;B386&amp;"', '"&amp;C386&amp;"', '"&amp;E386&amp;"', '"&amp;F386&amp;"'); "</f>
        <v xml:space="preserve">INSERT INTO `hr_kpi_group` (`KPI_GROUP_ID`, `KPI_TYPE_ID`, `GROUP_TITLE`, `DESCRIPTION`, `NUMBER_INDEX`) VALUES ('20220400385', '20221005002', 'Meningkatkan efektivitas pemantauan dan evaluasi pemasaran produk dan layanan E-Banking dan Digital Banking', '', '385'); </v>
      </c>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t="s">
        <v>7</v>
      </c>
      <c r="B387" s="1">
        <f>VLOOKUP(A387,'KPI TYPE'!$A:$B,2,FALSE)</f>
        <v>20221005002</v>
      </c>
      <c r="C387" s="1" t="s">
        <v>496</v>
      </c>
      <c r="D387" s="2">
        <v>20220400386</v>
      </c>
      <c r="E387" s="1"/>
      <c r="F387" s="1" t="s">
        <v>3698</v>
      </c>
      <c r="G387" s="2" t="str">
        <f t="shared" si="6"/>
        <v xml:space="preserve">INSERT INTO `hr_kpi_group` (`KPI_GROUP_ID`, `KPI_TYPE_ID`, `GROUP_TITLE`, `DESCRIPTION`, `NUMBER_INDEX`) VALUES ('20220400386', '20221005002', 'Memastikan ketersediaan materi promosi produk dan layanan E-Banking dan Digital Banking', '', '386'); </v>
      </c>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t="s">
        <v>7</v>
      </c>
      <c r="B388" s="1">
        <f>VLOOKUP(A388,'KPI TYPE'!$A:$B,2,FALSE)</f>
        <v>20221005002</v>
      </c>
      <c r="C388" s="1" t="s">
        <v>498</v>
      </c>
      <c r="D388" s="2">
        <v>20220400387</v>
      </c>
      <c r="E388" s="1"/>
      <c r="F388" s="1" t="s">
        <v>3699</v>
      </c>
      <c r="G388" s="2" t="str">
        <f t="shared" si="6"/>
        <v xml:space="preserve">INSERT INTO `hr_kpi_group` (`KPI_GROUP_ID`, `KPI_TYPE_ID`, `GROUP_TITLE`, `DESCRIPTION`, `NUMBER_INDEX`) VALUES ('20220400387', '20221005002', 'Meningkatkan efektivitas koordinasi dengan Cabang terkait layanan E-Banking', '', '387'); </v>
      </c>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t="s">
        <v>7</v>
      </c>
      <c r="B389" s="1">
        <f>VLOOKUP(A389,'KPI TYPE'!$A:$B,2,FALSE)</f>
        <v>20221005002</v>
      </c>
      <c r="C389" s="1" t="s">
        <v>500</v>
      </c>
      <c r="D389" s="2">
        <v>20220400388</v>
      </c>
      <c r="E389" s="1"/>
      <c r="F389" s="1" t="s">
        <v>3700</v>
      </c>
      <c r="G389" s="2" t="str">
        <f t="shared" si="6"/>
        <v xml:space="preserve">INSERT INTO `hr_kpi_group` (`KPI_GROUP_ID`, `KPI_TYPE_ID`, `GROUP_TITLE`, `DESCRIPTION`, `NUMBER_INDEX`) VALUES ('20220400388', '20221005002', 'Memastikan pemenuhan penyajian laporan pengelolaan layanan E-Banking', '', '388'); </v>
      </c>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t="s">
        <v>7</v>
      </c>
      <c r="B390" s="1">
        <f>VLOOKUP(A390,'KPI TYPE'!$A:$B,2,FALSE)</f>
        <v>20221005002</v>
      </c>
      <c r="C390" s="1" t="s">
        <v>502</v>
      </c>
      <c r="D390" s="2">
        <v>20220400389</v>
      </c>
      <c r="E390" s="1"/>
      <c r="F390" s="1" t="s">
        <v>3701</v>
      </c>
      <c r="G390" s="2" t="str">
        <f t="shared" si="6"/>
        <v xml:space="preserve">INSERT INTO `hr_kpi_group` (`KPI_GROUP_ID`, `KPI_TYPE_ID`, `GROUP_TITLE`, `DESCRIPTION`, `NUMBER_INDEX`) VALUES ('20220400389', '20221005002', 'Meningkatkan efektivitas koordinasi dengan Cabang terkait layanan Digital Banking', '', '389'); </v>
      </c>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t="s">
        <v>7</v>
      </c>
      <c r="B391" s="1">
        <f>VLOOKUP(A391,'KPI TYPE'!$A:$B,2,FALSE)</f>
        <v>20221005002</v>
      </c>
      <c r="C391" s="1" t="s">
        <v>504</v>
      </c>
      <c r="D391" s="2">
        <v>20220400390</v>
      </c>
      <c r="E391" s="1"/>
      <c r="F391" s="1" t="s">
        <v>3702</v>
      </c>
      <c r="G391" s="2" t="str">
        <f t="shared" si="6"/>
        <v xml:space="preserve">INSERT INTO `hr_kpi_group` (`KPI_GROUP_ID`, `KPI_TYPE_ID`, `GROUP_TITLE`, `DESCRIPTION`, `NUMBER_INDEX`) VALUES ('20220400390', '20221005002', 'Memastikan pemenuhan penyajian laporan pengelolaan layanan Digital Banking', '', '390'); </v>
      </c>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1" t="s">
        <v>7</v>
      </c>
      <c r="B392" s="1">
        <f>VLOOKUP(A392,'KPI TYPE'!$A:$B,2,FALSE)</f>
        <v>20221005002</v>
      </c>
      <c r="C392" s="35" t="s">
        <v>506</v>
      </c>
      <c r="D392" s="2">
        <v>20220400391</v>
      </c>
      <c r="E392" s="1"/>
      <c r="F392" s="1" t="s">
        <v>3703</v>
      </c>
      <c r="G392" s="2" t="str">
        <f t="shared" si="6"/>
        <v xml:space="preserve">INSERT INTO `hr_kpi_group` (`KPI_GROUP_ID`, `KPI_TYPE_ID`, `GROUP_TITLE`, `DESCRIPTION`, `NUMBER_INDEX`) VALUES ('20220400391', '20221005002', 'Memastikan penerapan prinsip kehati-hatian dan pemenuhan ketentuan', '', '391'); </v>
      </c>
    </row>
    <row r="393" spans="1:26" ht="15.75" customHeight="1" x14ac:dyDescent="0.25">
      <c r="A393" s="1" t="s">
        <v>7</v>
      </c>
      <c r="B393" s="1">
        <f>VLOOKUP(A393,'KPI TYPE'!$A:$B,2,FALSE)</f>
        <v>20221005002</v>
      </c>
      <c r="C393" s="59" t="s">
        <v>508</v>
      </c>
      <c r="D393" s="2">
        <v>20220400392</v>
      </c>
      <c r="E393" s="1"/>
      <c r="F393" s="1" t="s">
        <v>3704</v>
      </c>
      <c r="G393" s="2" t="str">
        <f t="shared" si="6"/>
        <v xml:space="preserve">INSERT INTO `hr_kpi_group` (`KPI_GROUP_ID`, `KPI_TYPE_ID`, `GROUP_TITLE`, `DESCRIPTION`, `NUMBER_INDEX`) VALUES ('20220400392', '20221005002', 'Memperkuat fungsi dan strategi manajemen risiko bank ', '', '392'); </v>
      </c>
    </row>
    <row r="394" spans="1:26" ht="15.75" customHeight="1" x14ac:dyDescent="0.25">
      <c r="A394" s="1" t="s">
        <v>7</v>
      </c>
      <c r="B394" s="1">
        <f>VLOOKUP(A394,'KPI TYPE'!$A:$B,2,FALSE)</f>
        <v>20221005002</v>
      </c>
      <c r="C394" s="21" t="s">
        <v>510</v>
      </c>
      <c r="D394" s="2">
        <v>20220400393</v>
      </c>
      <c r="E394" s="1"/>
      <c r="F394" s="1" t="s">
        <v>3705</v>
      </c>
      <c r="G394" s="2" t="str">
        <f t="shared" si="6"/>
        <v xml:space="preserve">INSERT INTO `hr_kpi_group` (`KPI_GROUP_ID`, `KPI_TYPE_ID`, `GROUP_TITLE`, `DESCRIPTION`, `NUMBER_INDEX`) VALUES ('20220400393', '20221005002', 'Memastikan pengelolaan manajemen risiko Bank sesuai ketentuan ', '', '393'); </v>
      </c>
    </row>
    <row r="395" spans="1:26" ht="15.75" customHeight="1" x14ac:dyDescent="0.25">
      <c r="A395" s="1" t="s">
        <v>7</v>
      </c>
      <c r="B395" s="1">
        <f>VLOOKUP(A395,'KPI TYPE'!$A:$B,2,FALSE)</f>
        <v>20221005002</v>
      </c>
      <c r="C395" s="60" t="s">
        <v>512</v>
      </c>
      <c r="D395" s="2">
        <v>20220400394</v>
      </c>
      <c r="E395" s="1"/>
      <c r="F395" s="1" t="s">
        <v>3706</v>
      </c>
      <c r="G395" s="2" t="str">
        <f t="shared" si="6"/>
        <v xml:space="preserve">INSERT INTO `hr_kpi_group` (`KPI_GROUP_ID`, `KPI_TYPE_ID`, `GROUP_TITLE`, `DESCRIPTION`, `NUMBER_INDEX`) VALUES ('20220400394', '20221005002', 'Memastikan pengelolaan manajemen risiko pengadaan barang dan jasa sesuai ketentuan', '', '394'); </v>
      </c>
    </row>
    <row r="396" spans="1:26" ht="15.75" customHeight="1" x14ac:dyDescent="0.25">
      <c r="A396" s="1" t="s">
        <v>7</v>
      </c>
      <c r="B396" s="1">
        <f>VLOOKUP(A396,'KPI TYPE'!$A:$B,2,FALSE)</f>
        <v>20221005002</v>
      </c>
      <c r="C396" s="61" t="s">
        <v>514</v>
      </c>
      <c r="D396" s="2">
        <v>20220400395</v>
      </c>
      <c r="E396" s="1"/>
      <c r="F396" s="1" t="s">
        <v>3707</v>
      </c>
      <c r="G396" s="2" t="str">
        <f t="shared" si="6"/>
        <v xml:space="preserve">INSERT INTO `hr_kpi_group` (`KPI_GROUP_ID`, `KPI_TYPE_ID`, `GROUP_TITLE`, `DESCRIPTION`, `NUMBER_INDEX`) VALUES ('20220400395', '20221005002', 'Mengoptimalkan pengelolaan proses administrasi penyelesaian transaksi, kebenaran input data, reuters/refinitiv, bloomberg, deal slip, updating worksheet harian', '', '395'); </v>
      </c>
    </row>
    <row r="397" spans="1:26" ht="15.75" customHeight="1" x14ac:dyDescent="0.25">
      <c r="A397" s="1" t="s">
        <v>7</v>
      </c>
      <c r="B397" s="1">
        <f>VLOOKUP(A397,'KPI TYPE'!$A:$B,2,FALSE)</f>
        <v>20221005002</v>
      </c>
      <c r="C397" s="24" t="s">
        <v>516</v>
      </c>
      <c r="D397" s="2">
        <v>20220400396</v>
      </c>
      <c r="E397" s="1"/>
      <c r="F397" s="1" t="s">
        <v>3708</v>
      </c>
      <c r="G397" s="2" t="str">
        <f t="shared" si="6"/>
        <v xml:space="preserve">INSERT INTO `hr_kpi_group` (`KPI_GROUP_ID`, `KPI_TYPE_ID`, `GROUP_TITLE`, `DESCRIPTION`, `NUMBER_INDEX`) VALUES ('20220400396', '20221005002', 'Mengoptimalkan proses penerbitan surat utang, seperti obligasi, medium term note (MTN), negotiable certificate deposit (NCD) dan lainnya.', '', '396'); </v>
      </c>
    </row>
    <row r="398" spans="1:26" ht="15.75" customHeight="1" x14ac:dyDescent="0.25">
      <c r="A398" s="1" t="s">
        <v>7</v>
      </c>
      <c r="B398" s="1">
        <f>VLOOKUP(A398,'KPI TYPE'!$A:$B,2,FALSE)</f>
        <v>20221005002</v>
      </c>
      <c r="C398" s="23" t="s">
        <v>518</v>
      </c>
      <c r="D398" s="2">
        <v>20220400397</v>
      </c>
      <c r="E398" s="1"/>
      <c r="F398" s="1" t="s">
        <v>3709</v>
      </c>
      <c r="G398" s="2" t="str">
        <f t="shared" si="6"/>
        <v xml:space="preserve">INSERT INTO `hr_kpi_group` (`KPI_GROUP_ID`, `KPI_TYPE_ID`, `GROUP_TITLE`, `DESCRIPTION`, `NUMBER_INDEX`) VALUES ('20220400397', '20221005002', 'Memastikan ketersediaan kajian dalam pengelolaan portofolio asset dan liability bank', '', '397'); </v>
      </c>
    </row>
    <row r="399" spans="1:26" ht="15.75" customHeight="1" x14ac:dyDescent="0.25">
      <c r="A399" s="1" t="s">
        <v>7</v>
      </c>
      <c r="B399" s="1">
        <f>VLOOKUP(A399,'KPI TYPE'!$A:$B,2,FALSE)</f>
        <v>20221005002</v>
      </c>
      <c r="C399" s="26" t="s">
        <v>520</v>
      </c>
      <c r="D399" s="2">
        <v>20220400398</v>
      </c>
      <c r="E399" s="1"/>
      <c r="F399" s="1" t="s">
        <v>3710</v>
      </c>
      <c r="G399" s="2" t="str">
        <f t="shared" si="6"/>
        <v xml:space="preserve">INSERT INTO `hr_kpi_group` (`KPI_GROUP_ID`, `KPI_TYPE_ID`, `GROUP_TITLE`, `DESCRIPTION`, `NUMBER_INDEX`) VALUES ('20220400398', '20221005002', 'Mengoptimalkan posisi secondary reserve rupiah', '', '398'); </v>
      </c>
    </row>
    <row r="400" spans="1:26" ht="15.75" customHeight="1" x14ac:dyDescent="0.25">
      <c r="A400" s="1" t="s">
        <v>7</v>
      </c>
      <c r="B400" s="1">
        <f>VLOOKUP(A400,'KPI TYPE'!$A:$B,2,FALSE)</f>
        <v>20221005002</v>
      </c>
      <c r="C400" s="26" t="s">
        <v>522</v>
      </c>
      <c r="D400" s="2">
        <v>20220400399</v>
      </c>
      <c r="E400" s="1"/>
      <c r="F400" s="1" t="s">
        <v>3711</v>
      </c>
      <c r="G400" s="2" t="str">
        <f t="shared" si="6"/>
        <v xml:space="preserve">INSERT INTO `hr_kpi_group` (`KPI_GROUP_ID`, `KPI_TYPE_ID`, `GROUP_TITLE`, `DESCRIPTION`, `NUMBER_INDEX`) VALUES ('20220400399', '20221005002', 'Memastikan efektivitas rekening saldo rupiah &amp; valas di Bank koresponden', '', '399'); </v>
      </c>
    </row>
    <row r="401" spans="1:7" ht="15.75" customHeight="1" x14ac:dyDescent="0.25">
      <c r="A401" s="1" t="s">
        <v>7</v>
      </c>
      <c r="B401" s="1">
        <f>VLOOKUP(A401,'KPI TYPE'!$A:$B,2,FALSE)</f>
        <v>20221005002</v>
      </c>
      <c r="C401" s="25" t="s">
        <v>524</v>
      </c>
      <c r="D401" s="2">
        <v>20220400400</v>
      </c>
      <c r="E401" s="1"/>
      <c r="F401" s="1" t="s">
        <v>3712</v>
      </c>
      <c r="G401" s="2" t="str">
        <f t="shared" si="6"/>
        <v xml:space="preserve">INSERT INTO `hr_kpi_group` (`KPI_GROUP_ID`, `KPI_TYPE_ID`, `GROUP_TITLE`, `DESCRIPTION`, `NUMBER_INDEX`) VALUES ('20220400400', '20221005002', 'Mengoptimalkan posisi dan perhitungan Net Open Position (NOP)', '', '400'); </v>
      </c>
    </row>
    <row r="402" spans="1:7" ht="15.75" customHeight="1" x14ac:dyDescent="0.25">
      <c r="A402" s="1" t="s">
        <v>7</v>
      </c>
      <c r="B402" s="1">
        <f>VLOOKUP(A402,'KPI TYPE'!$A:$B,2,FALSE)</f>
        <v>20221005002</v>
      </c>
      <c r="C402" s="61" t="s">
        <v>526</v>
      </c>
      <c r="D402" s="2">
        <v>20220400401</v>
      </c>
      <c r="E402" s="1"/>
      <c r="F402" s="1" t="s">
        <v>3713</v>
      </c>
      <c r="G402" s="2" t="str">
        <f t="shared" si="6"/>
        <v xml:space="preserve">INSERT INTO `hr_kpi_group` (`KPI_GROUP_ID`, `KPI_TYPE_ID`, `GROUP_TITLE`, `DESCRIPTION`, `NUMBER_INDEX`) VALUES ('20220400401', '20221005002', 'Mengoptimalkan penyelesaian transaksi jasa/layanan luar negeri baik remittance, western union money transfer dan BPD Bali Money Changer', '', '401'); </v>
      </c>
    </row>
    <row r="403" spans="1:7" ht="15.75" customHeight="1" x14ac:dyDescent="0.25">
      <c r="A403" s="1" t="s">
        <v>7</v>
      </c>
      <c r="B403" s="1">
        <f>VLOOKUP(A403,'KPI TYPE'!$A:$B,2,FALSE)</f>
        <v>20221005002</v>
      </c>
      <c r="C403" s="25" t="s">
        <v>528</v>
      </c>
      <c r="D403" s="2">
        <v>20220400402</v>
      </c>
      <c r="E403" s="1"/>
      <c r="F403" s="1" t="s">
        <v>3714</v>
      </c>
      <c r="G403" s="2" t="str">
        <f t="shared" si="6"/>
        <v xml:space="preserve">INSERT INTO `hr_kpi_group` (`KPI_GROUP_ID`, `KPI_TYPE_ID`, `GROUP_TITLE`, `DESCRIPTION`, `NUMBER_INDEX`) VALUES ('20220400402', '20221005002', 'Mengoptimalkan penyelesaian penerusan transaksi Trade Finance', '', '402'); </v>
      </c>
    </row>
    <row r="404" spans="1:7" ht="15.75" customHeight="1" x14ac:dyDescent="0.25">
      <c r="A404" s="1" t="s">
        <v>7</v>
      </c>
      <c r="B404" s="1">
        <f>VLOOKUP(A404,'KPI TYPE'!$A:$B,2,FALSE)</f>
        <v>20221005002</v>
      </c>
      <c r="C404" s="11" t="s">
        <v>530</v>
      </c>
      <c r="D404" s="2">
        <v>20220400403</v>
      </c>
      <c r="E404" s="1"/>
      <c r="F404" s="1" t="s">
        <v>3715</v>
      </c>
      <c r="G404" s="2" t="str">
        <f t="shared" si="6"/>
        <v xml:space="preserve">INSERT INTO `hr_kpi_group` (`KPI_GROUP_ID`, `KPI_TYPE_ID`, `GROUP_TITLE`, `DESCRIPTION`, `NUMBER_INDEX`) VALUES ('20220400403', '20221005002', 'Mengoptimalkan pemanfaatan survei sebagai dasar pengembangan layanan dan produk untuk pengembangan bisnis bank ', '', '403'); </v>
      </c>
    </row>
    <row r="405" spans="1:7" ht="15.75" customHeight="1" x14ac:dyDescent="0.25">
      <c r="A405" s="1" t="s">
        <v>7</v>
      </c>
      <c r="B405" s="1">
        <f>VLOOKUP(A405,'KPI TYPE'!$A:$B,2,FALSE)</f>
        <v>20221005002</v>
      </c>
      <c r="C405" s="11" t="s">
        <v>532</v>
      </c>
      <c r="D405" s="2">
        <v>20220400404</v>
      </c>
      <c r="E405" s="1"/>
      <c r="F405" s="1" t="s">
        <v>3716</v>
      </c>
      <c r="G405" s="2" t="str">
        <f t="shared" si="6"/>
        <v xml:space="preserve">INSERT INTO `hr_kpi_group` (`KPI_GROUP_ID`, `KPI_TYPE_ID`, `GROUP_TITLE`, `DESCRIPTION`, `NUMBER_INDEX`) VALUES ('20220400404', '20221005002', 'Memastikan pemenuhan laporan realisasi dan penggunaan rencana kerja dan anggaran tahunan ke regulator', '', '404'); </v>
      </c>
    </row>
    <row r="406" spans="1:7" ht="15.75" customHeight="1" x14ac:dyDescent="0.25">
      <c r="A406" s="1" t="s">
        <v>7</v>
      </c>
      <c r="B406" s="1">
        <f>VLOOKUP(A406,'KPI TYPE'!$A:$B,2,FALSE)</f>
        <v>20221005002</v>
      </c>
      <c r="C406" s="11" t="s">
        <v>534</v>
      </c>
      <c r="D406" s="2">
        <v>20220400405</v>
      </c>
      <c r="E406" s="1"/>
      <c r="F406" s="1" t="s">
        <v>3717</v>
      </c>
      <c r="G406" s="2" t="str">
        <f t="shared" si="6"/>
        <v xml:space="preserve">INSERT INTO `hr_kpi_group` (`KPI_GROUP_ID`, `KPI_TYPE_ID`, `GROUP_TITLE`, `DESCRIPTION`, `NUMBER_INDEX`) VALUES ('20220400405', '20221005002', 'Memastikan kualitas penyiapan materi untuk penyusunan berbagai kajian dan analisis', '', '405'); </v>
      </c>
    </row>
    <row r="407" spans="1:7" ht="15.75" customHeight="1" x14ac:dyDescent="0.25">
      <c r="A407" s="1" t="s">
        <v>7</v>
      </c>
      <c r="B407" s="1">
        <f>VLOOKUP(A407,'KPI TYPE'!$A:$B,2,FALSE)</f>
        <v>20221005002</v>
      </c>
      <c r="C407" s="11" t="s">
        <v>536</v>
      </c>
      <c r="D407" s="2">
        <v>20220400406</v>
      </c>
      <c r="E407" s="1"/>
      <c r="F407" s="1" t="s">
        <v>3718</v>
      </c>
      <c r="G407" s="2" t="str">
        <f t="shared" si="6"/>
        <v xml:space="preserve">INSERT INTO `hr_kpi_group` (`KPI_GROUP_ID`, `KPI_TYPE_ID`, `GROUP_TITLE`, `DESCRIPTION`, `NUMBER_INDEX`) VALUES ('20220400406', '20221005002', 'Memastikan pemenuhan kualitas materi dan sarana promosi untuk penguatan  brand awareness dan brand image', '', '406'); </v>
      </c>
    </row>
    <row r="408" spans="1:7" ht="15.75" customHeight="1" x14ac:dyDescent="0.25">
      <c r="A408" s="1" t="s">
        <v>7</v>
      </c>
      <c r="B408" s="1">
        <f>VLOOKUP(A408,'KPI TYPE'!$A:$B,2,FALSE)</f>
        <v>20221005002</v>
      </c>
      <c r="C408" s="11" t="s">
        <v>538</v>
      </c>
      <c r="D408" s="2">
        <v>20220400407</v>
      </c>
      <c r="E408" s="1"/>
      <c r="F408" s="1" t="s">
        <v>3719</v>
      </c>
      <c r="G408" s="2" t="str">
        <f t="shared" si="6"/>
        <v xml:space="preserve">INSERT INTO `hr_kpi_group` (`KPI_GROUP_ID`, `KPI_TYPE_ID`, `GROUP_TITLE`, `DESCRIPTION`, `NUMBER_INDEX`) VALUES ('20220400407', '20221005002', 'Memastikan penayangan materi yang terkini untuk promosi outdoor', '', '407'); </v>
      </c>
    </row>
    <row r="409" spans="1:7" ht="15.75" customHeight="1" x14ac:dyDescent="0.25">
      <c r="A409" s="1" t="s">
        <v>7</v>
      </c>
      <c r="B409" s="1">
        <f>VLOOKUP(A409,'KPI TYPE'!$A:$B,2,FALSE)</f>
        <v>20221005002</v>
      </c>
      <c r="C409" s="11" t="s">
        <v>540</v>
      </c>
      <c r="D409" s="2">
        <v>20220400408</v>
      </c>
      <c r="E409" s="1"/>
      <c r="F409" s="1" t="s">
        <v>3720</v>
      </c>
      <c r="G409" s="2" t="str">
        <f t="shared" si="6"/>
        <v xml:space="preserve">INSERT INTO `hr_kpi_group` (`KPI_GROUP_ID`, `KPI_TYPE_ID`, `GROUP_TITLE`, `DESCRIPTION`, `NUMBER_INDEX`) VALUES ('20220400408', '20221005002', 'Memastikan ketersediaan survei dan  kajian efektivitas organisasi', '', '408'); </v>
      </c>
    </row>
    <row r="410" spans="1:7" ht="15.75" customHeight="1" x14ac:dyDescent="0.25">
      <c r="A410" s="1" t="s">
        <v>7</v>
      </c>
      <c r="B410" s="1">
        <f>VLOOKUP(A410,'KPI TYPE'!$A:$B,2,FALSE)</f>
        <v>20221005002</v>
      </c>
      <c r="C410" s="11" t="s">
        <v>542</v>
      </c>
      <c r="D410" s="2">
        <v>20220400409</v>
      </c>
      <c r="E410" s="1"/>
      <c r="F410" s="1" t="s">
        <v>3721</v>
      </c>
      <c r="G410" s="2" t="str">
        <f t="shared" si="6"/>
        <v xml:space="preserve">INSERT INTO `hr_kpi_group` (`KPI_GROUP_ID`, `KPI_TYPE_ID`, `GROUP_TITLE`, `DESCRIPTION`, `NUMBER_INDEX`) VALUES ('20220400409', '20221005002', 'Meningkatkan kepuasan mitra dalam pelaksanaan hubungan kelembagaan', '', '409'); </v>
      </c>
    </row>
    <row r="411" spans="1:7" ht="15.75" customHeight="1" x14ac:dyDescent="0.25">
      <c r="A411" s="1" t="s">
        <v>7</v>
      </c>
      <c r="B411" s="1">
        <f>VLOOKUP(A411,'KPI TYPE'!$A:$B,2,FALSE)</f>
        <v>20221005002</v>
      </c>
      <c r="C411" s="11" t="s">
        <v>544</v>
      </c>
      <c r="D411" s="2">
        <v>20220400410</v>
      </c>
      <c r="E411" s="1"/>
      <c r="F411" s="1" t="s">
        <v>3722</v>
      </c>
      <c r="G411" s="2" t="str">
        <f t="shared" si="6"/>
        <v xml:space="preserve">INSERT INTO `hr_kpi_group` (`KPI_GROUP_ID`, `KPI_TYPE_ID`, `GROUP_TITLE`, `DESCRIPTION`, `NUMBER_INDEX`) VALUES ('20220400410', '20221005002', 'Memastikan pemenuhan kualitas laporan evaluasi ', '', '410'); </v>
      </c>
    </row>
    <row r="412" spans="1:7" ht="15.75" customHeight="1" x14ac:dyDescent="0.25">
      <c r="A412" s="1" t="s">
        <v>7</v>
      </c>
      <c r="B412" s="1">
        <f>VLOOKUP(A412,'KPI TYPE'!$A:$B,2,FALSE)</f>
        <v>20221005002</v>
      </c>
      <c r="C412" s="11" t="s">
        <v>546</v>
      </c>
      <c r="D412" s="2">
        <v>20220400411</v>
      </c>
      <c r="E412" s="1"/>
      <c r="F412" s="1" t="s">
        <v>3723</v>
      </c>
      <c r="G412" s="2" t="str">
        <f t="shared" si="6"/>
        <v xml:space="preserve">INSERT INTO `hr_kpi_group` (`KPI_GROUP_ID`, `KPI_TYPE_ID`, `GROUP_TITLE`, `DESCRIPTION`, `NUMBER_INDEX`) VALUES ('20220400411', '20221005002', 'Memastikan pelaksanaan monitoring dan evaluasi pencapaian program kerja keuangan berkelanjutan', '', '411'); </v>
      </c>
    </row>
    <row r="413" spans="1:7" ht="15.75" customHeight="1" x14ac:dyDescent="0.25">
      <c r="A413" s="1" t="s">
        <v>7</v>
      </c>
      <c r="B413" s="1">
        <f>VLOOKUP(A413,'KPI TYPE'!$A:$B,2,FALSE)</f>
        <v>20221005002</v>
      </c>
      <c r="C413" s="11" t="s">
        <v>548</v>
      </c>
      <c r="D413" s="2">
        <v>20220400412</v>
      </c>
      <c r="E413" s="1"/>
      <c r="F413" s="1" t="s">
        <v>3724</v>
      </c>
      <c r="G413" s="2" t="str">
        <f t="shared" si="6"/>
        <v xml:space="preserve">INSERT INTO `hr_kpi_group` (`KPI_GROUP_ID`, `KPI_TYPE_ID`, `GROUP_TITLE`, `DESCRIPTION`, `NUMBER_INDEX`) VALUES ('20220400412', '20221005002', 'Meningkatkan kualitas monitoring dan evaluasi proyek program transformasi', '', '412'); </v>
      </c>
    </row>
    <row r="414" spans="1:7" ht="15.75" customHeight="1" x14ac:dyDescent="0.25">
      <c r="A414" s="1" t="s">
        <v>7</v>
      </c>
      <c r="B414" s="1">
        <f>VLOOKUP(A414,'KPI TYPE'!$A:$B,2,FALSE)</f>
        <v>20221005002</v>
      </c>
      <c r="C414" s="11" t="s">
        <v>550</v>
      </c>
      <c r="D414" s="2">
        <v>20220400413</v>
      </c>
      <c r="E414" s="1"/>
      <c r="F414" s="1" t="s">
        <v>3725</v>
      </c>
      <c r="G414" s="2" t="str">
        <f t="shared" si="6"/>
        <v xml:space="preserve">INSERT INTO `hr_kpi_group` (`KPI_GROUP_ID`, `KPI_TYPE_ID`, `GROUP_TITLE`, `DESCRIPTION`, `NUMBER_INDEX`) VALUES ('20220400413', '20221005002', 'Meningkatkan kualitas rekomendasi untuk perbaikan proyek/program perubahan.', '', '413'); </v>
      </c>
    </row>
    <row r="415" spans="1:7" ht="15.75" customHeight="1" x14ac:dyDescent="0.25">
      <c r="A415" s="1" t="s">
        <v>7</v>
      </c>
      <c r="B415" s="1">
        <f>VLOOKUP(A415,'KPI TYPE'!$A:$B,2,FALSE)</f>
        <v>20221005002</v>
      </c>
      <c r="C415" s="23" t="s">
        <v>552</v>
      </c>
      <c r="D415" s="2">
        <v>20220400414</v>
      </c>
      <c r="E415" s="1"/>
      <c r="F415" s="1" t="s">
        <v>3726</v>
      </c>
      <c r="G415" s="2" t="str">
        <f t="shared" si="6"/>
        <v xml:space="preserve">INSERT INTO `hr_kpi_group` (`KPI_GROUP_ID`, `KPI_TYPE_ID`, `GROUP_TITLE`, `DESCRIPTION`, `NUMBER_INDEX`) VALUES ('20220400414', '20221005002', 'Menjamin pelaksanaan keseluruhan audit yang berkualitas', '', '414'); </v>
      </c>
    </row>
    <row r="416" spans="1:7" ht="15.75" customHeight="1" x14ac:dyDescent="0.25">
      <c r="A416" s="1" t="s">
        <v>7</v>
      </c>
      <c r="B416" s="1">
        <f>VLOOKUP(A416,'KPI TYPE'!$A:$B,2,FALSE)</f>
        <v>20221005002</v>
      </c>
      <c r="C416" s="24" t="s">
        <v>554</v>
      </c>
      <c r="D416" s="2">
        <v>20220400415</v>
      </c>
      <c r="E416" s="1"/>
      <c r="F416" s="1" t="s">
        <v>3728</v>
      </c>
      <c r="G416" s="2" t="str">
        <f t="shared" si="6"/>
        <v xml:space="preserve">INSERT INTO `hr_kpi_group` (`KPI_GROUP_ID`, `KPI_TYPE_ID`, `GROUP_TITLE`, `DESCRIPTION`, `NUMBER_INDEX`) VALUES ('20220400415', '20221005002', 'Memastikan penyusunan dan penyampaian Laporan Hasil Audit Umum (LHA) secara tepat waktu.', '', '415'); </v>
      </c>
    </row>
    <row r="417" spans="1:7" ht="15.75" customHeight="1" x14ac:dyDescent="0.25">
      <c r="A417" s="1" t="s">
        <v>7</v>
      </c>
      <c r="B417" s="1">
        <f>VLOOKUP(A417,'KPI TYPE'!$A:$B,2,FALSE)</f>
        <v>20221005002</v>
      </c>
      <c r="C417" s="24" t="s">
        <v>556</v>
      </c>
      <c r="D417" s="2">
        <v>20220400416</v>
      </c>
      <c r="E417" s="1"/>
      <c r="F417" s="1" t="s">
        <v>3729</v>
      </c>
      <c r="G417" s="2" t="str">
        <f t="shared" si="6"/>
        <v xml:space="preserve">INSERT INTO `hr_kpi_group` (`KPI_GROUP_ID`, `KPI_TYPE_ID`, `GROUP_TITLE`, `DESCRIPTION`, `NUMBER_INDEX`) VALUES ('20220400416', '20221005002', 'Mengoptimalkan review, perubahan, perbaikan, atau perkembangan Buku Pedoman Perusahaan (BPP) dan/atau Standar Operasional Prosedur (SOP) dan/atau sistem-sistem operasional Strategi Anti Fraud', '', '416'); </v>
      </c>
    </row>
    <row r="418" spans="1:7" ht="15.75" customHeight="1" x14ac:dyDescent="0.25">
      <c r="A418" s="1" t="s">
        <v>7</v>
      </c>
      <c r="B418" s="1">
        <f>VLOOKUP(A418,'KPI TYPE'!$A:$B,2,FALSE)</f>
        <v>20221005002</v>
      </c>
      <c r="C418" s="57" t="s">
        <v>558</v>
      </c>
      <c r="D418" s="2">
        <v>20220400417</v>
      </c>
      <c r="E418" s="1"/>
      <c r="F418" s="1" t="s">
        <v>3730</v>
      </c>
      <c r="G418" s="2" t="str">
        <f t="shared" si="6"/>
        <v xml:space="preserve">INSERT INTO `hr_kpi_group` (`KPI_GROUP_ID`, `KPI_TYPE_ID`, `GROUP_TITLE`, `DESCRIPTION`, `NUMBER_INDEX`) VALUES ('20220400417', '20221005002', 'Mengoptimalkan penyusunan Laporan Profil Risiko Operasional Bank', '', '417'); </v>
      </c>
    </row>
    <row r="419" spans="1:7" ht="15.75" customHeight="1" x14ac:dyDescent="0.25">
      <c r="A419" s="1" t="s">
        <v>7</v>
      </c>
      <c r="B419" s="1">
        <f>VLOOKUP(A419,'KPI TYPE'!$A:$B,2,FALSE)</f>
        <v>20221005002</v>
      </c>
      <c r="C419" s="24" t="s">
        <v>560</v>
      </c>
      <c r="D419" s="2">
        <v>20220400418</v>
      </c>
      <c r="E419" s="1"/>
      <c r="F419" s="1" t="s">
        <v>3731</v>
      </c>
      <c r="G419" s="2" t="str">
        <f t="shared" si="6"/>
        <v xml:space="preserve">INSERT INTO `hr_kpi_group` (`KPI_GROUP_ID`, `KPI_TYPE_ID`, `GROUP_TITLE`, `DESCRIPTION`, `NUMBER_INDEX`) VALUES ('20220400418', '20221005002', 'Mengoptimalkan monitoring pasif ', '', '418'); </v>
      </c>
    </row>
    <row r="420" spans="1:7" ht="15.75" customHeight="1" x14ac:dyDescent="0.25">
      <c r="A420" s="1" t="s">
        <v>7</v>
      </c>
      <c r="B420" s="1">
        <f>VLOOKUP(A420,'KPI TYPE'!$A:$B,2,FALSE)</f>
        <v>20221005002</v>
      </c>
      <c r="C420" s="23" t="s">
        <v>562</v>
      </c>
      <c r="D420" s="2">
        <v>20220400419</v>
      </c>
      <c r="E420" s="1"/>
      <c r="F420" s="1" t="s">
        <v>3732</v>
      </c>
      <c r="G420" s="2" t="str">
        <f t="shared" si="6"/>
        <v xml:space="preserve">INSERT INTO `hr_kpi_group` (`KPI_GROUP_ID`, `KPI_TYPE_ID`, `GROUP_TITLE`, `DESCRIPTION`, `NUMBER_INDEX`) VALUES ('20220400419', '20221005002', 'Memastikan laporan finansial bank yang berkualitas ', '', '419'); </v>
      </c>
    </row>
    <row r="421" spans="1:7" ht="15.75" customHeight="1" x14ac:dyDescent="0.25">
      <c r="A421" s="1" t="s">
        <v>7</v>
      </c>
      <c r="B421" s="1">
        <f>VLOOKUP(A421,'KPI TYPE'!$A:$B,2,FALSE)</f>
        <v>20221005002</v>
      </c>
      <c r="C421" s="41" t="s">
        <v>564</v>
      </c>
      <c r="D421" s="2">
        <v>20220400420</v>
      </c>
      <c r="E421" s="1"/>
      <c r="F421" s="1" t="s">
        <v>3733</v>
      </c>
      <c r="G421" s="2" t="str">
        <f t="shared" si="6"/>
        <v xml:space="preserve">INSERT INTO `hr_kpi_group` (`KPI_GROUP_ID`, `KPI_TYPE_ID`, `GROUP_TITLE`, `DESCRIPTION`, `NUMBER_INDEX`) VALUES ('20220400420', '20221005002', 'Memastikan rekonsiliasi transaksi  bank', '', '420'); </v>
      </c>
    </row>
    <row r="422" spans="1:7" ht="15.75" customHeight="1" x14ac:dyDescent="0.25">
      <c r="A422" s="1" t="s">
        <v>7</v>
      </c>
      <c r="B422" s="1">
        <f>VLOOKUP(A422,'KPI TYPE'!$A:$B,2,FALSE)</f>
        <v>20221005002</v>
      </c>
      <c r="C422" s="11" t="s">
        <v>566</v>
      </c>
      <c r="D422" s="2">
        <v>20220400421</v>
      </c>
      <c r="E422" s="1"/>
      <c r="F422" s="1" t="s">
        <v>3734</v>
      </c>
      <c r="G422" s="2" t="str">
        <f t="shared" si="6"/>
        <v xml:space="preserve">INSERT INTO `hr_kpi_group` (`KPI_GROUP_ID`, `KPI_TYPE_ID`, `GROUP_TITLE`, `DESCRIPTION`, `NUMBER_INDEX`) VALUES ('20220400421', '20221005002', 'Mengoptimalkan kegiatan administrasi operasional bank yang efektif dan efisien', '', '421'); </v>
      </c>
    </row>
    <row r="423" spans="1:7" ht="15.75" customHeight="1" x14ac:dyDescent="0.25">
      <c r="A423" s="1" t="s">
        <v>7</v>
      </c>
      <c r="B423" s="1">
        <f>VLOOKUP(A423,'KPI TYPE'!$A:$B,2,FALSE)</f>
        <v>20221005002</v>
      </c>
      <c r="C423" s="42" t="s">
        <v>568</v>
      </c>
      <c r="D423" s="2">
        <v>20220400422</v>
      </c>
      <c r="E423" s="1"/>
      <c r="F423" s="1" t="s">
        <v>3735</v>
      </c>
      <c r="G423" s="2" t="str">
        <f t="shared" si="6"/>
        <v xml:space="preserve">INSERT INTO `hr_kpi_group` (`KPI_GROUP_ID`, `KPI_TYPE_ID`, `GROUP_TITLE`, `DESCRIPTION`, `NUMBER_INDEX`) VALUES ('20220400422', '20221005002', 'Memastikan transaksi SKNBI  sesuai ketentuan/regulasi bank', '', '422'); </v>
      </c>
    </row>
    <row r="424" spans="1:7" ht="15.75" customHeight="1" x14ac:dyDescent="0.25">
      <c r="A424" s="1" t="s">
        <v>7</v>
      </c>
      <c r="B424" s="1">
        <f>VLOOKUP(A424,'KPI TYPE'!$A:$B,2,FALSE)</f>
        <v>20221005002</v>
      </c>
      <c r="C424" s="9" t="s">
        <v>570</v>
      </c>
      <c r="D424" s="2">
        <v>20220400423</v>
      </c>
      <c r="E424" s="1"/>
      <c r="F424" s="1" t="s">
        <v>3736</v>
      </c>
      <c r="G424" s="2" t="str">
        <f t="shared" si="6"/>
        <v xml:space="preserve">INSERT INTO `hr_kpi_group` (`KPI_GROUP_ID`, `KPI_TYPE_ID`, `GROUP_TITLE`, `DESCRIPTION`, `NUMBER_INDEX`) VALUES ('20220400423', '20221005002', 'Memastikan pengiriman dan penerimaan  dana/ transfer dari/untuk nasabah sesuai ketentuan Bank Indonesia', '', '423'); </v>
      </c>
    </row>
    <row r="425" spans="1:7" ht="15.75" customHeight="1" x14ac:dyDescent="0.25">
      <c r="A425" s="1" t="s">
        <v>7</v>
      </c>
      <c r="B425" s="1">
        <f>VLOOKUP(A425,'KPI TYPE'!$A:$B,2,FALSE)</f>
        <v>20221005002</v>
      </c>
      <c r="C425" s="42" t="s">
        <v>572</v>
      </c>
      <c r="D425" s="2">
        <v>20220400424</v>
      </c>
      <c r="E425" s="1"/>
      <c r="F425" s="1" t="s">
        <v>3737</v>
      </c>
      <c r="G425" s="2" t="str">
        <f t="shared" si="6"/>
        <v xml:space="preserve">INSERT INTO `hr_kpi_group` (`KPI_GROUP_ID`, `KPI_TYPE_ID`, `GROUP_TITLE`, `DESCRIPTION`, `NUMBER_INDEX`) VALUES ('20220400424', '20221005002', 'Memastikan penatausahaan  Cek dan/atau Bilyet Giro Kosong pada Bank dan memastikan pelaporan penggunaan dan penolakan  Cek dan Bilyet Giro sesuai ketentuan BI', '', '424'); </v>
      </c>
    </row>
    <row r="426" spans="1:7" ht="15.75" customHeight="1" x14ac:dyDescent="0.25">
      <c r="A426" s="1" t="s">
        <v>7</v>
      </c>
      <c r="B426" s="1">
        <f>VLOOKUP(A426,'KPI TYPE'!$A:$B,2,FALSE)</f>
        <v>20221005002</v>
      </c>
      <c r="C426" s="41" t="s">
        <v>574</v>
      </c>
      <c r="D426" s="2">
        <v>20220400425</v>
      </c>
      <c r="E426" s="1"/>
      <c r="F426" s="1" t="s">
        <v>3738</v>
      </c>
      <c r="G426" s="2" t="str">
        <f t="shared" si="6"/>
        <v xml:space="preserve">INSERT INTO `hr_kpi_group` (`KPI_GROUP_ID`, `KPI_TYPE_ID`, `GROUP_TITLE`, `DESCRIPTION`, `NUMBER_INDEX`) VALUES ('20220400425', '20221005002', 'Memastikan pengelolaan dan pelaporan Daftar Hitam Individual Bank (DHIB) dan Daftar Hitam Nasional (DHN) terkait kewajiban sebagai KPDHN sesuai dengan kebijakan/regulasi bank  dan memastikan pelaporan Laporan Berkala dan Laporan Insidentil sesuai ketentuan BI.', '', '425'); </v>
      </c>
    </row>
    <row r="427" spans="1:7" ht="15.75" customHeight="1" x14ac:dyDescent="0.25">
      <c r="A427" s="1" t="s">
        <v>7</v>
      </c>
      <c r="B427" s="1">
        <f>VLOOKUP(A427,'KPI TYPE'!$A:$B,2,FALSE)</f>
        <v>20221005002</v>
      </c>
      <c r="C427" s="10" t="s">
        <v>576</v>
      </c>
      <c r="D427" s="2">
        <v>20220400426</v>
      </c>
      <c r="E427" s="1"/>
      <c r="F427" s="1" t="s">
        <v>3739</v>
      </c>
      <c r="G427" s="2" t="str">
        <f t="shared" si="6"/>
        <v xml:space="preserve">INSERT INTO `hr_kpi_group` (`KPI_GROUP_ID`, `KPI_TYPE_ID`, `GROUP_TITLE`, `DESCRIPTION`, `NUMBER_INDEX`) VALUES ('20220400426', '20221005002', 'Memastikan transaksi lelang surat berharga ', '', '426'); </v>
      </c>
    </row>
    <row r="428" spans="1:7" ht="15.75" customHeight="1" x14ac:dyDescent="0.25">
      <c r="A428" s="1" t="s">
        <v>7</v>
      </c>
      <c r="B428" s="1">
        <f>VLOOKUP(A428,'KPI TYPE'!$A:$B,2,FALSE)</f>
        <v>20221005002</v>
      </c>
      <c r="C428" s="10" t="s">
        <v>578</v>
      </c>
      <c r="D428" s="2">
        <v>20220400427</v>
      </c>
      <c r="E428" s="1"/>
      <c r="F428" s="1" t="s">
        <v>3740</v>
      </c>
      <c r="G428" s="2" t="str">
        <f t="shared" si="6"/>
        <v xml:space="preserve">INSERT INTO `hr_kpi_group` (`KPI_GROUP_ID`, `KPI_TYPE_ID`, `GROUP_TITLE`, `DESCRIPTION`, `NUMBER_INDEX`) VALUES ('20220400427', '20221005002', 'Memastikan  approval transaksi pada sistem BI-RTGS dan sistem BI-SSSS', '', '427'); </v>
      </c>
    </row>
    <row r="429" spans="1:7" ht="15.75" customHeight="1" x14ac:dyDescent="0.25">
      <c r="A429" s="1" t="s">
        <v>7</v>
      </c>
      <c r="B429" s="1">
        <f>VLOOKUP(A429,'KPI TYPE'!$A:$B,2,FALSE)</f>
        <v>20221005002</v>
      </c>
      <c r="C429" s="41" t="s">
        <v>580</v>
      </c>
      <c r="D429" s="2">
        <v>20220400428</v>
      </c>
      <c r="E429" s="1"/>
      <c r="F429" s="1" t="s">
        <v>3741</v>
      </c>
      <c r="G429" s="2" t="str">
        <f t="shared" si="6"/>
        <v xml:space="preserve">INSERT INTO `hr_kpi_group` (`KPI_GROUP_ID`, `KPI_TYPE_ID`, `GROUP_TITLE`, `DESCRIPTION`, `NUMBER_INDEX`) VALUES ('20220400428', '20221005002', 'Memastikan penempatan dana dan/atau pelunasan dana antar bank', '', '428'); </v>
      </c>
    </row>
    <row r="430" spans="1:7" ht="15.75" customHeight="1" x14ac:dyDescent="0.25">
      <c r="A430" s="1" t="s">
        <v>7</v>
      </c>
      <c r="B430" s="1">
        <f>VLOOKUP(A430,'KPI TYPE'!$A:$B,2,FALSE)</f>
        <v>20221005002</v>
      </c>
      <c r="C430" s="9" t="s">
        <v>582</v>
      </c>
      <c r="D430" s="2">
        <v>20220400429</v>
      </c>
      <c r="E430" s="1"/>
      <c r="F430" s="1" t="s">
        <v>3742</v>
      </c>
      <c r="G430" s="2" t="str">
        <f t="shared" si="6"/>
        <v xml:space="preserve">INSERT INTO `hr_kpi_group` (`KPI_GROUP_ID`, `KPI_TYPE_ID`, `GROUP_TITLE`, `DESCRIPTION`, `NUMBER_INDEX`) VALUES ('20220400429', '20221005002', 'Memastikan pemeliharaan Digital Certificate Hard Token maupun Soft Token secara berkala untuk menghindari kegagalan login (suspended)', '', '429'); </v>
      </c>
    </row>
    <row r="431" spans="1:7" ht="15.75" customHeight="1" x14ac:dyDescent="0.25">
      <c r="A431" s="1" t="s">
        <v>7</v>
      </c>
      <c r="B431" s="1">
        <f>VLOOKUP(A431,'KPI TYPE'!$A:$B,2,FALSE)</f>
        <v>20221005002</v>
      </c>
      <c r="C431" s="26" t="s">
        <v>584</v>
      </c>
      <c r="D431" s="2">
        <v>20220400430</v>
      </c>
      <c r="E431" s="1"/>
      <c r="F431" s="1" t="s">
        <v>3743</v>
      </c>
      <c r="G431" s="2" t="str">
        <f t="shared" si="6"/>
        <v xml:space="preserve">INSERT INTO `hr_kpi_group` (`KPI_GROUP_ID`, `KPI_TYPE_ID`, `GROUP_TITLE`, `DESCRIPTION`, `NUMBER_INDEX`) VALUES ('20220400430', '20221005002', 'Mengembangkan kebijakan dan prosedur operasional bank yang berlaku ', '', '430'); </v>
      </c>
    </row>
    <row r="432" spans="1:7" ht="15.75" customHeight="1" x14ac:dyDescent="0.25">
      <c r="A432" s="1" t="s">
        <v>7</v>
      </c>
      <c r="B432" s="1">
        <f>VLOOKUP(A432,'KPI TYPE'!$A:$B,2,FALSE)</f>
        <v>20221005002</v>
      </c>
      <c r="C432" s="42" t="s">
        <v>586</v>
      </c>
      <c r="D432" s="2">
        <v>20220400431</v>
      </c>
      <c r="E432" s="1"/>
      <c r="F432" s="1" t="s">
        <v>3744</v>
      </c>
      <c r="G432" s="2" t="str">
        <f t="shared" si="6"/>
        <v xml:space="preserve">INSERT INTO `hr_kpi_group` (`KPI_GROUP_ID`, `KPI_TYPE_ID`, `GROUP_TITLE`, `DESCRIPTION`, `NUMBER_INDEX`) VALUES ('20220400431', '20221005002', 'Mengembangkan proses analisis dan dampak keuangan atas Neraca dan Rugi/Laba', '', '431'); </v>
      </c>
    </row>
    <row r="433" spans="1:7" ht="15.75" customHeight="1" x14ac:dyDescent="0.25">
      <c r="A433" s="1" t="s">
        <v>7</v>
      </c>
      <c r="B433" s="1">
        <f>VLOOKUP(A433,'KPI TYPE'!$A:$B,2,FALSE)</f>
        <v>20221005002</v>
      </c>
      <c r="C433" s="42" t="s">
        <v>588</v>
      </c>
      <c r="D433" s="2">
        <v>20220400432</v>
      </c>
      <c r="E433" s="1"/>
      <c r="F433" s="1" t="s">
        <v>3745</v>
      </c>
      <c r="G433" s="2" t="str">
        <f t="shared" si="6"/>
        <v xml:space="preserve">INSERT INTO `hr_kpi_group` (`KPI_GROUP_ID`, `KPI_TYPE_ID`, `GROUP_TITLE`, `DESCRIPTION`, `NUMBER_INDEX`) VALUES ('20220400432', '20221005002', 'Mengoptimalkan pengarsipan bukti transaksi bank sesuai ketentuan ', '', '432'); </v>
      </c>
    </row>
    <row r="434" spans="1:7" ht="15.75" customHeight="1" x14ac:dyDescent="0.25">
      <c r="A434" s="1" t="s">
        <v>7</v>
      </c>
      <c r="B434" s="1">
        <f>VLOOKUP(A434,'KPI TYPE'!$A:$B,2,FALSE)</f>
        <v>20221005002</v>
      </c>
      <c r="C434" s="11" t="s">
        <v>590</v>
      </c>
      <c r="D434" s="2">
        <v>20220400433</v>
      </c>
      <c r="E434" s="1"/>
      <c r="F434" s="1" t="s">
        <v>3746</v>
      </c>
      <c r="G434" s="2" t="str">
        <f t="shared" si="6"/>
        <v xml:space="preserve">INSERT INTO `hr_kpi_group` (`KPI_GROUP_ID`, `KPI_TYPE_ID`, `GROUP_TITLE`, `DESCRIPTION`, `NUMBER_INDEX`) VALUES ('20220400433', '20221005002', 'Mengoptimalkan Research and Development pada sistem teknologi informasi bank', '', '433'); </v>
      </c>
    </row>
    <row r="435" spans="1:7" ht="15.75" customHeight="1" x14ac:dyDescent="0.25">
      <c r="A435" s="1" t="s">
        <v>7</v>
      </c>
      <c r="B435" s="1">
        <f>VLOOKUP(A435,'KPI TYPE'!$A:$B,2,FALSE)</f>
        <v>20221005002</v>
      </c>
      <c r="C435" s="23" t="s">
        <v>592</v>
      </c>
      <c r="D435" s="2">
        <v>20220400434</v>
      </c>
      <c r="E435" s="1"/>
      <c r="F435" s="1" t="s">
        <v>3747</v>
      </c>
      <c r="G435" s="2" t="str">
        <f t="shared" si="6"/>
        <v xml:space="preserve">INSERT INTO `hr_kpi_group` (`KPI_GROUP_ID`, `KPI_TYPE_ID`, `GROUP_TITLE`, `DESCRIPTION`, `NUMBER_INDEX`) VALUES ('20220400434', '20221005002', 'Mengoptimalkan pelaksanaan dan evaluasi capacity planning teknologi informasi', '', '434'); </v>
      </c>
    </row>
    <row r="436" spans="1:7" ht="15.75" customHeight="1" x14ac:dyDescent="0.25">
      <c r="A436" s="1" t="s">
        <v>7</v>
      </c>
      <c r="B436" s="1">
        <f>VLOOKUP(A436,'KPI TYPE'!$A:$B,2,FALSE)</f>
        <v>20221005002</v>
      </c>
      <c r="C436" s="23" t="s">
        <v>594</v>
      </c>
      <c r="D436" s="2">
        <v>20220400435</v>
      </c>
      <c r="E436" s="1"/>
      <c r="F436" s="1" t="s">
        <v>3748</v>
      </c>
      <c r="G436" s="2" t="str">
        <f t="shared" si="6"/>
        <v xml:space="preserve">INSERT INTO `hr_kpi_group` (`KPI_GROUP_ID`, `KPI_TYPE_ID`, `GROUP_TITLE`, `DESCRIPTION`, `NUMBER_INDEX`) VALUES ('20220400435', '20221005002', 'Mengoptimalkan keamanan dan monitoring teknologi sistem informasi bank', '', '435'); </v>
      </c>
    </row>
    <row r="437" spans="1:7" ht="15.75" customHeight="1" x14ac:dyDescent="0.25">
      <c r="A437" s="1" t="s">
        <v>7</v>
      </c>
      <c r="B437" s="1">
        <f>VLOOKUP(A437,'KPI TYPE'!$A:$B,2,FALSE)</f>
        <v>20221005002</v>
      </c>
      <c r="C437" s="9" t="s">
        <v>596</v>
      </c>
      <c r="D437" s="2">
        <v>20220400436</v>
      </c>
      <c r="E437" s="1"/>
      <c r="F437" s="1" t="s">
        <v>3749</v>
      </c>
      <c r="G437" s="2" t="str">
        <f t="shared" si="6"/>
        <v xml:space="preserve">INSERT INTO `hr_kpi_group` (`KPI_GROUP_ID`, `KPI_TYPE_ID`, `GROUP_TITLE`, `DESCRIPTION`, `NUMBER_INDEX`) VALUES ('20220400436', '20221005002', 'Memastikan kegiatan penilaian risiko pengamanan informasi bank', '', '436'); </v>
      </c>
    </row>
    <row r="438" spans="1:7" ht="15.75" customHeight="1" x14ac:dyDescent="0.25">
      <c r="A438" s="1" t="s">
        <v>7</v>
      </c>
      <c r="B438" s="1">
        <f>VLOOKUP(A438,'KPI TYPE'!$A:$B,2,FALSE)</f>
        <v>20221005002</v>
      </c>
      <c r="C438" s="9" t="s">
        <v>598</v>
      </c>
      <c r="D438" s="2">
        <v>20220400437</v>
      </c>
      <c r="E438" s="1"/>
      <c r="F438" s="1" t="s">
        <v>3750</v>
      </c>
      <c r="G438" s="2" t="str">
        <f t="shared" si="6"/>
        <v xml:space="preserve">INSERT INTO `hr_kpi_group` (`KPI_GROUP_ID`, `KPI_TYPE_ID`, `GROUP_TITLE`, `DESCRIPTION`, `NUMBER_INDEX`) VALUES ('20220400437', '20221005002', 'Meningkatkan pengelolaan aksesibilitas pengguna sistem core/non core banking', '', '437'); </v>
      </c>
    </row>
    <row r="439" spans="1:7" ht="15.75" customHeight="1" x14ac:dyDescent="0.25">
      <c r="A439" s="1" t="s">
        <v>7</v>
      </c>
      <c r="B439" s="1">
        <f>VLOOKUP(A439,'KPI TYPE'!$A:$B,2,FALSE)</f>
        <v>20221005002</v>
      </c>
      <c r="C439" s="23" t="s">
        <v>600</v>
      </c>
      <c r="D439" s="2">
        <v>20220400438</v>
      </c>
      <c r="E439" s="1"/>
      <c r="F439" s="1" t="s">
        <v>3751</v>
      </c>
      <c r="G439" s="2" t="str">
        <f t="shared" si="6"/>
        <v xml:space="preserve">INSERT INTO `hr_kpi_group` (`KPI_GROUP_ID`, `KPI_TYPE_ID`, `GROUP_TITLE`, `DESCRIPTION`, `NUMBER_INDEX`) VALUES ('20220400438', '20221005002', 'Memastikan pengelolaan IT Risk and Compliance bank', '', '438'); </v>
      </c>
    </row>
    <row r="440" spans="1:7" ht="15.75" customHeight="1" x14ac:dyDescent="0.25">
      <c r="A440" s="1" t="s">
        <v>7</v>
      </c>
      <c r="B440" s="1">
        <f>VLOOKUP(A440,'KPI TYPE'!$A:$B,2,FALSE)</f>
        <v>20221005002</v>
      </c>
      <c r="C440" s="12" t="s">
        <v>602</v>
      </c>
      <c r="D440" s="2">
        <v>20220400439</v>
      </c>
      <c r="E440" s="1"/>
      <c r="F440" s="1" t="s">
        <v>3752</v>
      </c>
      <c r="G440" s="2" t="str">
        <f t="shared" si="6"/>
        <v xml:space="preserve">INSERT INTO `hr_kpi_group` (`KPI_GROUP_ID`, `KPI_TYPE_ID`, `GROUP_TITLE`, `DESCRIPTION`, `NUMBER_INDEX`) VALUES ('20220400439', '20221005002', 'Memastikan self assessment penilaian risiko teknologi informasi bank', '', '439'); </v>
      </c>
    </row>
    <row r="441" spans="1:7" ht="15.75" customHeight="1" x14ac:dyDescent="0.25">
      <c r="A441" s="1" t="s">
        <v>7</v>
      </c>
      <c r="B441" s="1">
        <f>VLOOKUP(A441,'KPI TYPE'!$A:$B,2,FALSE)</f>
        <v>20221005002</v>
      </c>
      <c r="C441" s="12" t="s">
        <v>604</v>
      </c>
      <c r="D441" s="2">
        <v>20220400440</v>
      </c>
      <c r="E441" s="1"/>
      <c r="F441" s="1" t="s">
        <v>3753</v>
      </c>
      <c r="G441" s="2" t="str">
        <f t="shared" si="6"/>
        <v xml:space="preserve">INSERT INTO `hr_kpi_group` (`KPI_GROUP_ID`, `KPI_TYPE_ID`, `GROUP_TITLE`, `DESCRIPTION`, `NUMBER_INDEX`) VALUES ('20220400440', '20221005002', 'Memastikan pelaksanaan project TI bank secara end to end ', '', '440'); </v>
      </c>
    </row>
    <row r="442" spans="1:7" ht="15.75" customHeight="1" x14ac:dyDescent="0.25">
      <c r="A442" s="1" t="s">
        <v>7</v>
      </c>
      <c r="B442" s="1">
        <f>VLOOKUP(A442,'KPI TYPE'!$A:$B,2,FALSE)</f>
        <v>20221005002</v>
      </c>
      <c r="C442" s="10" t="s">
        <v>606</v>
      </c>
      <c r="D442" s="2">
        <v>20220400441</v>
      </c>
      <c r="E442" s="1"/>
      <c r="F442" s="1" t="s">
        <v>3754</v>
      </c>
      <c r="G442" s="2" t="str">
        <f t="shared" si="6"/>
        <v xml:space="preserve">INSERT INTO `hr_kpi_group` (`KPI_GROUP_ID`, `KPI_TYPE_ID`, `GROUP_TITLE`, `DESCRIPTION`, `NUMBER_INDEX`) VALUES ('20220400441', '20221005002', 'Mengoptimalkan pengelolaan administrasi dan pelaporan pada QA, planning dan budgeting', '', '441'); </v>
      </c>
    </row>
    <row r="443" spans="1:7" ht="15.75" customHeight="1" x14ac:dyDescent="0.25">
      <c r="A443" s="1" t="s">
        <v>7</v>
      </c>
      <c r="B443" s="1">
        <f>VLOOKUP(A443,'KPI TYPE'!$A:$B,2,FALSE)</f>
        <v>20221005002</v>
      </c>
      <c r="C443" s="9" t="s">
        <v>608</v>
      </c>
      <c r="D443" s="2">
        <v>20220400442</v>
      </c>
      <c r="E443" s="1"/>
      <c r="F443" s="1" t="s">
        <v>3755</v>
      </c>
      <c r="G443" s="2" t="str">
        <f t="shared" si="6"/>
        <v xml:space="preserve">INSERT INTO `hr_kpi_group` (`KPI_GROUP_ID`, `KPI_TYPE_ID`, `GROUP_TITLE`, `DESCRIPTION`, `NUMBER_INDEX`) VALUES ('20220400442', '20221005002', 'Mengoptimalkan pasca implementasi project TI bank', '', '442'); </v>
      </c>
    </row>
    <row r="444" spans="1:7" ht="15.75" customHeight="1" x14ac:dyDescent="0.25">
      <c r="A444" s="1" t="s">
        <v>7</v>
      </c>
      <c r="B444" s="1">
        <f>VLOOKUP(A444,'KPI TYPE'!$A:$B,2,FALSE)</f>
        <v>20221005002</v>
      </c>
      <c r="C444" s="10" t="s">
        <v>610</v>
      </c>
      <c r="D444" s="2">
        <v>20220400443</v>
      </c>
      <c r="E444" s="1"/>
      <c r="F444" s="1" t="s">
        <v>3756</v>
      </c>
      <c r="G444" s="2" t="str">
        <f t="shared" si="6"/>
        <v xml:space="preserve">INSERT INTO `hr_kpi_group` (`KPI_GROUP_ID`, `KPI_TYPE_ID`, `GROUP_TITLE`, `DESCRIPTION`, `NUMBER_INDEX`) VALUES ('20220400443', '20221005002', 'Memastikan implementasi standar teknis dan rancangan pengamanan informasi ', '', '443'); </v>
      </c>
    </row>
    <row r="445" spans="1:7" ht="15.75" customHeight="1" x14ac:dyDescent="0.25">
      <c r="A445" s="1" t="s">
        <v>7</v>
      </c>
      <c r="B445" s="1">
        <f>VLOOKUP(A445,'KPI TYPE'!$A:$B,2,FALSE)</f>
        <v>20221005002</v>
      </c>
      <c r="C445" s="9" t="s">
        <v>612</v>
      </c>
      <c r="D445" s="2">
        <v>20220400444</v>
      </c>
      <c r="E445" s="1"/>
      <c r="F445" s="1" t="s">
        <v>3757</v>
      </c>
      <c r="G445" s="2" t="str">
        <f t="shared" si="6"/>
        <v xml:space="preserve">INSERT INTO `hr_kpi_group` (`KPI_GROUP_ID`, `KPI_TYPE_ID`, `GROUP_TITLE`, `DESCRIPTION`, `NUMBER_INDEX`) VALUES ('20220400444', '20221005002', 'Mengembangkan ResearchandDevelopment teknologi jaringan komunikasi data ', '', '444'); </v>
      </c>
    </row>
    <row r="446" spans="1:7" ht="15.75" customHeight="1" x14ac:dyDescent="0.25">
      <c r="A446" s="1" t="s">
        <v>7</v>
      </c>
      <c r="B446" s="1">
        <f>VLOOKUP(A446,'KPI TYPE'!$A:$B,2,FALSE)</f>
        <v>20221005002</v>
      </c>
      <c r="C446" s="10" t="s">
        <v>614</v>
      </c>
      <c r="D446" s="2">
        <v>20220400445</v>
      </c>
      <c r="E446" s="1"/>
      <c r="F446" s="1" t="s">
        <v>3758</v>
      </c>
      <c r="G446" s="2" t="str">
        <f t="shared" si="6"/>
        <v xml:space="preserve">INSERT INTO `hr_kpi_group` (`KPI_GROUP_ID`, `KPI_TYPE_ID`, `GROUP_TITLE`, `DESCRIPTION`, `NUMBER_INDEX`) VALUES ('20220400445', '20221005002', 'Mengoptimalkan pengelolaan infrastruktur server   pada data center', '', '445'); </v>
      </c>
    </row>
    <row r="447" spans="1:7" ht="15.75" customHeight="1" x14ac:dyDescent="0.25">
      <c r="A447" s="1" t="s">
        <v>7</v>
      </c>
      <c r="B447" s="1">
        <f>VLOOKUP(A447,'KPI TYPE'!$A:$B,2,FALSE)</f>
        <v>20221005002</v>
      </c>
      <c r="C447" s="10" t="s">
        <v>616</v>
      </c>
      <c r="D447" s="2">
        <v>20220400446</v>
      </c>
      <c r="E447" s="1"/>
      <c r="F447" s="1" t="s">
        <v>3759</v>
      </c>
      <c r="G447" s="2" t="str">
        <f t="shared" si="6"/>
        <v xml:space="preserve">INSERT INTO `hr_kpi_group` (`KPI_GROUP_ID`, `KPI_TYPE_ID`, `GROUP_TITLE`, `DESCRIPTION`, `NUMBER_INDEX`) VALUES ('20220400446', '20221005002', 'Mengoptimalkan pengelolaan database  engine  baru', '', '446'); </v>
      </c>
    </row>
    <row r="448" spans="1:7" ht="15.75" customHeight="1" x14ac:dyDescent="0.25">
      <c r="A448" s="1" t="s">
        <v>7</v>
      </c>
      <c r="B448" s="1">
        <f>VLOOKUP(A448,'KPI TYPE'!$A:$B,2,FALSE)</f>
        <v>20221005002</v>
      </c>
      <c r="C448" s="10" t="s">
        <v>618</v>
      </c>
      <c r="D448" s="2">
        <v>20220400447</v>
      </c>
      <c r="E448" s="1"/>
      <c r="F448" s="1" t="s">
        <v>3760</v>
      </c>
      <c r="G448" s="2" t="str">
        <f t="shared" si="6"/>
        <v xml:space="preserve">INSERT INTO `hr_kpi_group` (`KPI_GROUP_ID`, `KPI_TYPE_ID`, `GROUP_TITLE`, `DESCRIPTION`, `NUMBER_INDEX`) VALUES ('20220400447', '20221005002', 'Mengoptimalkan replikasi database pada data center dan  data recovery center', '', '447'); </v>
      </c>
    </row>
    <row r="449" spans="1:7" ht="15.75" customHeight="1" x14ac:dyDescent="0.25">
      <c r="A449" s="1" t="s">
        <v>7</v>
      </c>
      <c r="B449" s="1">
        <f>VLOOKUP(A449,'KPI TYPE'!$A:$B,2,FALSE)</f>
        <v>20221005002</v>
      </c>
      <c r="C449" s="10" t="s">
        <v>620</v>
      </c>
      <c r="D449" s="2">
        <v>20220400448</v>
      </c>
      <c r="E449" s="1"/>
      <c r="F449" s="1" t="s">
        <v>3761</v>
      </c>
      <c r="G449" s="2" t="str">
        <f t="shared" si="6"/>
        <v xml:space="preserve">INSERT INTO `hr_kpi_group` (`KPI_GROUP_ID`, `KPI_TYPE_ID`, `GROUP_TITLE`, `DESCRIPTION`, `NUMBER_INDEX`) VALUES ('20220400448', '20221005002', 'Memastikan aktivasi proprietary license pada kantor pusat dan cabang', '', '448'); </v>
      </c>
    </row>
    <row r="450" spans="1:7" ht="15.75" customHeight="1" x14ac:dyDescent="0.25">
      <c r="A450" s="1" t="s">
        <v>7</v>
      </c>
      <c r="B450" s="1">
        <f>VLOOKUP(A450,'KPI TYPE'!$A:$B,2,FALSE)</f>
        <v>20221005002</v>
      </c>
      <c r="C450" s="9" t="s">
        <v>622</v>
      </c>
      <c r="D450" s="2">
        <v>20220400449</v>
      </c>
      <c r="E450" s="1"/>
      <c r="F450" s="1" t="s">
        <v>3762</v>
      </c>
      <c r="G450" s="2" t="str">
        <f t="shared" ref="G450:G513" si="7">"INSERT INTO `hr_kpi_group` (`KPI_GROUP_ID`, `KPI_TYPE_ID`, `GROUP_TITLE`, `DESCRIPTION`, `NUMBER_INDEX`) VALUES ('"&amp;D450&amp;"', '"&amp;B450&amp;"', '"&amp;C450&amp;"', '"&amp;E450&amp;"', '"&amp;F450&amp;"'); "</f>
        <v xml:space="preserve">INSERT INTO `hr_kpi_group` (`KPI_GROUP_ID`, `KPI_TYPE_ID`, `GROUP_TITLE`, `DESCRIPTION`, `NUMBER_INDEX`) VALUES ('20220400449', '20221005002', 'Mengembangkan ResearchandDevelopment teknologi infrastruktur server, perangkat kritikal DC/DRC dan database  serta security TI', '', '449'); </v>
      </c>
    </row>
    <row r="451" spans="1:7" ht="15.75" customHeight="1" x14ac:dyDescent="0.25">
      <c r="A451" s="1" t="s">
        <v>7</v>
      </c>
      <c r="B451" s="1">
        <f>VLOOKUP(A451,'KPI TYPE'!$A:$B,2,FALSE)</f>
        <v>20221005002</v>
      </c>
      <c r="C451" s="57" t="s">
        <v>624</v>
      </c>
      <c r="D451" s="2">
        <v>20220400450</v>
      </c>
      <c r="E451" s="1"/>
      <c r="F451" s="1" t="s">
        <v>3763</v>
      </c>
      <c r="G451" s="2" t="str">
        <f t="shared" si="7"/>
        <v xml:space="preserve">INSERT INTO `hr_kpi_group` (`KPI_GROUP_ID`, `KPI_TYPE_ID`, `GROUP_TITLE`, `DESCRIPTION`, `NUMBER_INDEX`) VALUES ('20220400450', '20221005002', 'Meningkatkan pemeliharaan perangkat keras/lunak dan sistem operasi (OS) secara berkala', '', '450'); </v>
      </c>
    </row>
    <row r="452" spans="1:7" ht="15.75" customHeight="1" x14ac:dyDescent="0.25">
      <c r="A452" s="1" t="s">
        <v>7</v>
      </c>
      <c r="B452" s="1">
        <f>VLOOKUP(A452,'KPI TYPE'!$A:$B,2,FALSE)</f>
        <v>20221005002</v>
      </c>
      <c r="C452" s="23" t="s">
        <v>626</v>
      </c>
      <c r="D452" s="2">
        <v>20220400451</v>
      </c>
      <c r="E452" s="1"/>
      <c r="F452" s="1" t="s">
        <v>3764</v>
      </c>
      <c r="G452" s="2" t="str">
        <f t="shared" si="7"/>
        <v xml:space="preserve">INSERT INTO `hr_kpi_group` (`KPI_GROUP_ID`, `KPI_TYPE_ID`, `GROUP_TITLE`, `DESCRIPTION`, `NUMBER_INDEX`) VALUES ('20220400451', '20221005002', 'Mengoptimalkan pelaksanaan dan evaluasi capacity planning perangkat keras dan server pada Data Center dan Data Recovery Center', '', '451'); </v>
      </c>
    </row>
    <row r="453" spans="1:7" ht="15.75" customHeight="1" x14ac:dyDescent="0.25">
      <c r="A453" s="1" t="s">
        <v>7</v>
      </c>
      <c r="B453" s="1">
        <f>VLOOKUP(A453,'KPI TYPE'!$A:$B,2,FALSE)</f>
        <v>20221005002</v>
      </c>
      <c r="C453" s="9" t="s">
        <v>628</v>
      </c>
      <c r="D453" s="2">
        <v>20220400452</v>
      </c>
      <c r="E453" s="1"/>
      <c r="F453" s="1" t="s">
        <v>3765</v>
      </c>
      <c r="G453" s="2" t="str">
        <f t="shared" si="7"/>
        <v xml:space="preserve">INSERT INTO `hr_kpi_group` (`KPI_GROUP_ID`, `KPI_TYPE_ID`, `GROUP_TITLE`, `DESCRIPTION`, `NUMBER_INDEX`) VALUES ('20220400452', '20221005002', 'Meningkatkan inquiry, investigasi
dan diagnostik terkait kelemahan sistem core/non core banking', '', '452'); </v>
      </c>
    </row>
    <row r="454" spans="1:7" ht="15.75" customHeight="1" x14ac:dyDescent="0.25">
      <c r="A454" s="1" t="s">
        <v>7</v>
      </c>
      <c r="B454" s="1">
        <f>VLOOKUP(A454,'KPI TYPE'!$A:$B,2,FALSE)</f>
        <v>20221005002</v>
      </c>
      <c r="C454" s="9" t="s">
        <v>630</v>
      </c>
      <c r="D454" s="2">
        <v>20220400453</v>
      </c>
      <c r="E454" s="1"/>
      <c r="F454" s="1" t="s">
        <v>3766</v>
      </c>
      <c r="G454" s="2" t="str">
        <f t="shared" si="7"/>
        <v xml:space="preserve">INSERT INTO `hr_kpi_group` (`KPI_GROUP_ID`, `KPI_TYPE_ID`, `GROUP_TITLE`, `DESCRIPTION`, `NUMBER_INDEX`) VALUES ('20220400453', '20221005002', 'Mengoptimalkan aktivitas UAT (User Acceptance Test)  secara efektif dan efisien', '', '453'); </v>
      </c>
    </row>
    <row r="455" spans="1:7" ht="15.75" customHeight="1" x14ac:dyDescent="0.25">
      <c r="A455" s="1" t="s">
        <v>7</v>
      </c>
      <c r="B455" s="1">
        <f>VLOOKUP(A455,'KPI TYPE'!$A:$B,2,FALSE)</f>
        <v>20221005002</v>
      </c>
      <c r="C455" s="10" t="s">
        <v>632</v>
      </c>
      <c r="D455" s="2">
        <v>20220400454</v>
      </c>
      <c r="E455" s="1"/>
      <c r="F455" s="1" t="s">
        <v>3767</v>
      </c>
      <c r="G455" s="2" t="str">
        <f t="shared" si="7"/>
        <v xml:space="preserve">INSERT INTO `hr_kpi_group` (`KPI_GROUP_ID`, `KPI_TYPE_ID`, `GROUP_TITLE`, `DESCRIPTION`, `NUMBER_INDEX`) VALUES ('20220400454', '20221005002', 'Meningkatkan pemeliharaan perangkat keras dan sarana penunjang di Data Center dan Disaster Recovery Center', '', '454'); </v>
      </c>
    </row>
    <row r="456" spans="1:7" ht="15.75" customHeight="1" x14ac:dyDescent="0.25">
      <c r="A456" s="1" t="s">
        <v>7</v>
      </c>
      <c r="B456" s="1">
        <f>VLOOKUP(A456,'KPI TYPE'!$A:$B,2,FALSE)</f>
        <v>20221005002</v>
      </c>
      <c r="C456" s="10" t="s">
        <v>634</v>
      </c>
      <c r="D456" s="2">
        <v>20220400455</v>
      </c>
      <c r="E456" s="1"/>
      <c r="F456" s="1" t="s">
        <v>3768</v>
      </c>
      <c r="G456" s="2" t="str">
        <f t="shared" si="7"/>
        <v xml:space="preserve">INSERT INTO `hr_kpi_group` (`KPI_GROUP_ID`, `KPI_TYPE_ID`, `GROUP_TITLE`, `DESCRIPTION`, `NUMBER_INDEX`) VALUES ('20220400455', '20221005002', 'Mengoptimalkan change control management   atas pengelolaan perangkat keras, OS dan infrastruktur komunikasi TI bank', '', '455'); </v>
      </c>
    </row>
    <row r="457" spans="1:7" ht="15.75" customHeight="1" x14ac:dyDescent="0.25">
      <c r="A457" s="1" t="s">
        <v>7</v>
      </c>
      <c r="B457" s="1">
        <f>VLOOKUP(A457,'KPI TYPE'!$A:$B,2,FALSE)</f>
        <v>20221005002</v>
      </c>
      <c r="C457" s="56" t="s">
        <v>636</v>
      </c>
      <c r="D457" s="2">
        <v>20220400456</v>
      </c>
      <c r="E457" s="1"/>
      <c r="F457" s="1" t="s">
        <v>3769</v>
      </c>
      <c r="G457" s="2" t="str">
        <f t="shared" si="7"/>
        <v xml:space="preserve">INSERT INTO `hr_kpi_group` (`KPI_GROUP_ID`, `KPI_TYPE_ID`, `GROUP_TITLE`, `DESCRIPTION`, `NUMBER_INDEX`) VALUES ('20220400456', '20221005002', 'Mengembangkan kebijakan dan prosedur terkait Data Center dan DRC', '', '456'); </v>
      </c>
    </row>
    <row r="458" spans="1:7" ht="15.75" customHeight="1" x14ac:dyDescent="0.25">
      <c r="A458" s="1" t="s">
        <v>7</v>
      </c>
      <c r="B458" s="1">
        <f>VLOOKUP(A458,'KPI TYPE'!$A:$B,2,FALSE)</f>
        <v>20221005002</v>
      </c>
      <c r="C458" s="23" t="s">
        <v>638</v>
      </c>
      <c r="D458" s="2">
        <v>20220400457</v>
      </c>
      <c r="E458" s="1"/>
      <c r="F458" s="1" t="s">
        <v>3770</v>
      </c>
      <c r="G458" s="2" t="str">
        <f t="shared" si="7"/>
        <v xml:space="preserve">INSERT INTO `hr_kpi_group` (`KPI_GROUP_ID`, `KPI_TYPE_ID`, `GROUP_TITLE`, `DESCRIPTION`, `NUMBER_INDEX`) VALUES ('20220400457', '20221005002', 'Mengoptimalkan pasca implementasi core/non core system banking/middleware untuk internal dan eksternal', '', '457'); </v>
      </c>
    </row>
    <row r="459" spans="1:7" ht="15.75" customHeight="1" x14ac:dyDescent="0.25">
      <c r="A459" s="1" t="s">
        <v>7</v>
      </c>
      <c r="B459" s="1">
        <f>VLOOKUP(A459,'KPI TYPE'!$A:$B,2,FALSE)</f>
        <v>20221005002</v>
      </c>
      <c r="C459" s="12" t="s">
        <v>640</v>
      </c>
      <c r="D459" s="2">
        <v>20220400458</v>
      </c>
      <c r="E459" s="1"/>
      <c r="F459" s="1" t="s">
        <v>3771</v>
      </c>
      <c r="G459" s="2" t="str">
        <f t="shared" si="7"/>
        <v xml:space="preserve">INSERT INTO `hr_kpi_group` (`KPI_GROUP_ID`, `KPI_TYPE_ID`, `GROUP_TITLE`, `DESCRIPTION`, `NUMBER_INDEX`) VALUES ('20220400458', '20221005002', 'Mengoptimalkan pasca implementasi core system banking untuk internal dan eksternal', '', '458'); </v>
      </c>
    </row>
    <row r="460" spans="1:7" ht="15.75" customHeight="1" x14ac:dyDescent="0.25">
      <c r="A460" s="1" t="s">
        <v>7</v>
      </c>
      <c r="B460" s="1">
        <f>VLOOKUP(A460,'KPI TYPE'!$A:$B,2,FALSE)</f>
        <v>20221005002</v>
      </c>
      <c r="C460" s="12" t="s">
        <v>642</v>
      </c>
      <c r="D460" s="2">
        <v>20220400459</v>
      </c>
      <c r="E460" s="1"/>
      <c r="F460" s="1" t="s">
        <v>3772</v>
      </c>
      <c r="G460" s="2" t="str">
        <f t="shared" si="7"/>
        <v xml:space="preserve">INSERT INTO `hr_kpi_group` (`KPI_GROUP_ID`, `KPI_TYPE_ID`, `GROUP_TITLE`, `DESCRIPTION`, `NUMBER_INDEX`) VALUES ('20220400459', '20221005002', 'Mengoptimalkan pasca implementasi non core system banking untuk internal dan eksternal', '', '459'); </v>
      </c>
    </row>
    <row r="461" spans="1:7" ht="15.75" customHeight="1" x14ac:dyDescent="0.25">
      <c r="A461" s="1" t="s">
        <v>7</v>
      </c>
      <c r="B461" s="1">
        <f>VLOOKUP(A461,'KPI TYPE'!$A:$B,2,FALSE)</f>
        <v>20221005002</v>
      </c>
      <c r="C461" s="12" t="s">
        <v>644</v>
      </c>
      <c r="D461" s="2">
        <v>20220400460</v>
      </c>
      <c r="E461" s="1"/>
      <c r="F461" s="1" t="s">
        <v>3773</v>
      </c>
      <c r="G461" s="2" t="str">
        <f t="shared" si="7"/>
        <v xml:space="preserve">INSERT INTO `hr_kpi_group` (`KPI_GROUP_ID`, `KPI_TYPE_ID`, `GROUP_TITLE`, `DESCRIPTION`, `NUMBER_INDEX`) VALUES ('20220400460', '20221005002', 'Mengoptimalkan pasca implementasi sistem middleware untuk internal dan eksternal', '', '460'); </v>
      </c>
    </row>
    <row r="462" spans="1:7" ht="15.75" customHeight="1" x14ac:dyDescent="0.25">
      <c r="A462" s="1" t="s">
        <v>7</v>
      </c>
      <c r="B462" s="1">
        <f>VLOOKUP(A462,'KPI TYPE'!$A:$B,2,FALSE)</f>
        <v>20221005002</v>
      </c>
      <c r="C462" s="44" t="s">
        <v>646</v>
      </c>
      <c r="D462" s="2">
        <v>20220400461</v>
      </c>
      <c r="E462" s="1"/>
      <c r="F462" s="1" t="s">
        <v>3774</v>
      </c>
      <c r="G462" s="2" t="str">
        <f t="shared" si="7"/>
        <v xml:space="preserve">INSERT INTO `hr_kpi_group` (`KPI_GROUP_ID`, `KPI_TYPE_ID`, `GROUP_TITLE`, `DESCRIPTION`, `NUMBER_INDEX`) VALUES ('20220400461', '20221005002', 'Mengoptimalkan operasional pemasaran produk kredit', '', '461'); </v>
      </c>
    </row>
    <row r="463" spans="1:7" ht="15.75" customHeight="1" x14ac:dyDescent="0.25">
      <c r="A463" s="1" t="s">
        <v>7</v>
      </c>
      <c r="B463" s="1">
        <f>VLOOKUP(A463,'KPI TYPE'!$A:$B,2,FALSE)</f>
        <v>20221005002</v>
      </c>
      <c r="C463" s="23" t="s">
        <v>648</v>
      </c>
      <c r="D463" s="2">
        <v>20220400462</v>
      </c>
      <c r="E463" s="1"/>
      <c r="F463" s="1" t="s">
        <v>3775</v>
      </c>
      <c r="G463" s="2" t="str">
        <f t="shared" si="7"/>
        <v xml:space="preserve">INSERT INTO `hr_kpi_group` (`KPI_GROUP_ID`, `KPI_TYPE_ID`, `GROUP_TITLE`, `DESCRIPTION`, `NUMBER_INDEX`) VALUES ('20220400462', '20221005002', 'Mengoptimalkan pemantauan kualitas penyaluran kredit ', '', '462'); </v>
      </c>
    </row>
    <row r="464" spans="1:7" ht="15.75" customHeight="1" x14ac:dyDescent="0.25">
      <c r="A464" s="1" t="s">
        <v>7</v>
      </c>
      <c r="B464" s="1">
        <f>VLOOKUP(A464,'KPI TYPE'!$A:$B,2,FALSE)</f>
        <v>20221005002</v>
      </c>
      <c r="C464" s="62" t="s">
        <v>650</v>
      </c>
      <c r="D464" s="2">
        <v>20220400463</v>
      </c>
      <c r="E464" s="1"/>
      <c r="F464" s="1" t="s">
        <v>3776</v>
      </c>
      <c r="G464" s="2" t="str">
        <f t="shared" si="7"/>
        <v xml:space="preserve">INSERT INTO `hr_kpi_group` (`KPI_GROUP_ID`, `KPI_TYPE_ID`, `GROUP_TITLE`, `DESCRIPTION`, `NUMBER_INDEX`) VALUES ('20220400463', '20221005002', 'Jumlah total kartu debit yang dipasarkan oleh  kantor cabang untuk nasabah ', '', '463'); </v>
      </c>
    </row>
    <row r="465" spans="1:7" ht="15.75" customHeight="1" x14ac:dyDescent="0.25">
      <c r="A465" s="1" t="s">
        <v>7</v>
      </c>
      <c r="B465" s="1">
        <f>VLOOKUP(A465,'KPI TYPE'!$A:$B,2,FALSE)</f>
        <v>20221005002</v>
      </c>
      <c r="C465" s="26" t="s">
        <v>652</v>
      </c>
      <c r="D465" s="2">
        <v>20220400464</v>
      </c>
      <c r="E465" s="1"/>
      <c r="F465" s="1" t="s">
        <v>3777</v>
      </c>
      <c r="G465" s="2" t="str">
        <f t="shared" si="7"/>
        <v xml:space="preserve">INSERT INTO `hr_kpi_group` (`KPI_GROUP_ID`, `KPI_TYPE_ID`, `GROUP_TITLE`, `DESCRIPTION`, `NUMBER_INDEX`) VALUES ('20220400464', '20221005002', 'Persentase pengusulan kajian sponsorship (untuk nasabah korporasi) sesuai target waktu', '', '464'); </v>
      </c>
    </row>
    <row r="466" spans="1:7" ht="15.75" customHeight="1" x14ac:dyDescent="0.25">
      <c r="A466" s="1" t="s">
        <v>7</v>
      </c>
      <c r="B466" s="1">
        <f>VLOOKUP(A466,'KPI TYPE'!$A:$B,2,FALSE)</f>
        <v>20221005002</v>
      </c>
      <c r="C466" s="24" t="s">
        <v>654</v>
      </c>
      <c r="D466" s="2">
        <v>20220400465</v>
      </c>
      <c r="E466" s="1"/>
      <c r="F466" s="1" t="s">
        <v>3778</v>
      </c>
      <c r="G466" s="2" t="str">
        <f t="shared" si="7"/>
        <v xml:space="preserve">INSERT INTO `hr_kpi_group` (`KPI_GROUP_ID`, `KPI_TYPE_ID`, `GROUP_TITLE`, `DESCRIPTION`, `NUMBER_INDEX`) VALUES ('20220400465', '20221005002', 'Persentase penyelesaian kegiatan untuk mendukung program pemprov dan kabupaten/kota, nasabah swasta sesuai target waktu', '', '465'); </v>
      </c>
    </row>
    <row r="467" spans="1:7" ht="15.75" customHeight="1" x14ac:dyDescent="0.25">
      <c r="A467" s="1" t="s">
        <v>7</v>
      </c>
      <c r="B467" s="1">
        <f>VLOOKUP(A467,'KPI TYPE'!$A:$B,2,FALSE)</f>
        <v>20221005002</v>
      </c>
      <c r="C467" s="56" t="s">
        <v>656</v>
      </c>
      <c r="D467" s="2">
        <v>20220400466</v>
      </c>
      <c r="E467" s="1"/>
      <c r="F467" s="1" t="s">
        <v>3779</v>
      </c>
      <c r="G467" s="2" t="str">
        <f t="shared" si="7"/>
        <v xml:space="preserve">INSERT INTO `hr_kpi_group` (`KPI_GROUP_ID`, `KPI_TYPE_ID`, `GROUP_TITLE`, `DESCRIPTION`, `NUMBER_INDEX`) VALUES ('20220400466', '20221005002', 'Mengoptimalkan aktivitas cross selling atas produk DPK bank', '', '466'); </v>
      </c>
    </row>
    <row r="468" spans="1:7" ht="15.75" customHeight="1" x14ac:dyDescent="0.25">
      <c r="A468" s="1" t="s">
        <v>7</v>
      </c>
      <c r="B468" s="1">
        <f>VLOOKUP(A468,'KPI TYPE'!$A:$B,2,FALSE)</f>
        <v>20221005002</v>
      </c>
      <c r="C468" s="48" t="s">
        <v>658</v>
      </c>
      <c r="D468" s="2">
        <v>20220400467</v>
      </c>
      <c r="E468" s="1"/>
      <c r="F468" s="1" t="s">
        <v>3780</v>
      </c>
      <c r="G468" s="2" t="str">
        <f t="shared" si="7"/>
        <v xml:space="preserve">INSERT INTO `hr_kpi_group` (`KPI_GROUP_ID`, `KPI_TYPE_ID`, `GROUP_TITLE`, `DESCRIPTION`, `NUMBER_INDEX`) VALUES ('20220400467', '20221005002', 'Memastikan pengelolaan dukungan operasional Kantor Cabang  berjalan lancar, aman dan terkendali  ', '', '467'); </v>
      </c>
    </row>
    <row r="469" spans="1:7" ht="15.75" customHeight="1" x14ac:dyDescent="0.25">
      <c r="A469" s="1" t="s">
        <v>7</v>
      </c>
      <c r="B469" s="1">
        <f>VLOOKUP(A469,'KPI TYPE'!$A:$B,2,FALSE)</f>
        <v>20221005002</v>
      </c>
      <c r="C469" s="9" t="s">
        <v>660</v>
      </c>
      <c r="D469" s="2">
        <v>20220400468</v>
      </c>
      <c r="E469" s="1"/>
      <c r="F469" s="1" t="s">
        <v>3781</v>
      </c>
      <c r="G469" s="2" t="str">
        <f t="shared" si="7"/>
        <v xml:space="preserve">INSERT INTO `hr_kpi_group` (`KPI_GROUP_ID`, `KPI_TYPE_ID`, `GROUP_TITLE`, `DESCRIPTION`, `NUMBER_INDEX`) VALUES ('20220400468', '20221005002', 'Meningkatkan layanan customer service bank ', '', '468'); </v>
      </c>
    </row>
    <row r="470" spans="1:7" ht="15.75" customHeight="1" x14ac:dyDescent="0.25">
      <c r="A470" s="1" t="s">
        <v>7</v>
      </c>
      <c r="B470" s="1">
        <f>VLOOKUP(A470,'KPI TYPE'!$A:$B,2,FALSE)</f>
        <v>20221005002</v>
      </c>
      <c r="C470" s="9" t="s">
        <v>662</v>
      </c>
      <c r="D470" s="2">
        <v>20220400469</v>
      </c>
      <c r="E470" s="1"/>
      <c r="F470" s="1" t="s">
        <v>3782</v>
      </c>
      <c r="G470" s="2" t="str">
        <f t="shared" si="7"/>
        <v xml:space="preserve">INSERT INTO `hr_kpi_group` (`KPI_GROUP_ID`, `KPI_TYPE_ID`, `GROUP_TITLE`, `DESCRIPTION`, `NUMBER_INDEX`) VALUES ('20220400469', '20221005002', 'Memastikan kesesuaian database nasabah bank ', '', '469'); </v>
      </c>
    </row>
    <row r="471" spans="1:7" ht="15.75" customHeight="1" x14ac:dyDescent="0.25">
      <c r="A471" s="1" t="s">
        <v>7</v>
      </c>
      <c r="B471" s="1">
        <f>VLOOKUP(A471,'KPI TYPE'!$A:$B,2,FALSE)</f>
        <v>20221005002</v>
      </c>
      <c r="C471" s="10" t="s">
        <v>664</v>
      </c>
      <c r="D471" s="2">
        <v>20220400470</v>
      </c>
      <c r="E471" s="1"/>
      <c r="F471" s="1" t="s">
        <v>3783</v>
      </c>
      <c r="G471" s="2" t="str">
        <f t="shared" si="7"/>
        <v xml:space="preserve">INSERT INTO `hr_kpi_group` (`KPI_GROUP_ID`, `KPI_TYPE_ID`, `GROUP_TITLE`, `DESCRIPTION`, `NUMBER_INDEX`) VALUES ('20220400470', '20221005002', 'Memastikan pemblokiran warkat nasabah sesuai dengan ketentuan ', '', '470'); </v>
      </c>
    </row>
    <row r="472" spans="1:7" ht="15.75" customHeight="1" x14ac:dyDescent="0.25">
      <c r="A472" s="1" t="s">
        <v>7</v>
      </c>
      <c r="B472" s="1">
        <f>VLOOKUP(A472,'KPI TYPE'!$A:$B,2,FALSE)</f>
        <v>20221005002</v>
      </c>
      <c r="C472" s="9" t="s">
        <v>666</v>
      </c>
      <c r="D472" s="2">
        <v>20220400471</v>
      </c>
      <c r="E472" s="1"/>
      <c r="F472" s="1" t="s">
        <v>3784</v>
      </c>
      <c r="G472" s="2" t="str">
        <f t="shared" si="7"/>
        <v xml:space="preserve">INSERT INTO `hr_kpi_group` (`KPI_GROUP_ID`, `KPI_TYPE_ID`, `GROUP_TITLE`, `DESCRIPTION`, `NUMBER_INDEX`) VALUES ('20220400471', '20221005002', 'Memastikan validasi atas keaslian  valuta asing sesuai regulasi BI/OJK pada kantor cabang ', '', '471'); </v>
      </c>
    </row>
    <row r="473" spans="1:7" ht="15.75" customHeight="1" x14ac:dyDescent="0.25">
      <c r="A473" s="1" t="s">
        <v>7</v>
      </c>
      <c r="B473" s="1">
        <f>VLOOKUP(A473,'KPI TYPE'!$A:$B,2,FALSE)</f>
        <v>20221005002</v>
      </c>
      <c r="C473" s="44" t="s">
        <v>668</v>
      </c>
      <c r="D473" s="2">
        <v>20220400472</v>
      </c>
      <c r="E473" s="1"/>
      <c r="F473" s="1" t="s">
        <v>3785</v>
      </c>
      <c r="G473" s="2" t="str">
        <f t="shared" si="7"/>
        <v xml:space="preserve">INSERT INTO `hr_kpi_group` (`KPI_GROUP_ID`, `KPI_TYPE_ID`, `GROUP_TITLE`, `DESCRIPTION`, `NUMBER_INDEX`) VALUES ('20220400472', '20221005002', 'Meningkatkan pengelolaan atas transaksi nasabah sesuai ketentuan', '', '472'); </v>
      </c>
    </row>
    <row r="474" spans="1:7" ht="15.75" customHeight="1" x14ac:dyDescent="0.25">
      <c r="A474" s="1" t="s">
        <v>7</v>
      </c>
      <c r="B474" s="1">
        <f>VLOOKUP(A474,'KPI TYPE'!$A:$B,2,FALSE)</f>
        <v>20221005002</v>
      </c>
      <c r="C474" s="44" t="s">
        <v>670</v>
      </c>
      <c r="D474" s="2">
        <v>20220400473</v>
      </c>
      <c r="E474" s="1"/>
      <c r="F474" s="1" t="s">
        <v>3786</v>
      </c>
      <c r="G474" s="2" t="str">
        <f t="shared" si="7"/>
        <v xml:space="preserve">INSERT INTO `hr_kpi_group` (`KPI_GROUP_ID`, `KPI_TYPE_ID`, `GROUP_TITLE`, `DESCRIPTION`, `NUMBER_INDEX`) VALUES ('20220400473', '20221005002', 'Mengoptimalkan pelaksanaan kliring nasabah sesuai timeline', '', '473'); </v>
      </c>
    </row>
    <row r="475" spans="1:7" ht="15.75" customHeight="1" x14ac:dyDescent="0.25">
      <c r="A475" s="1" t="s">
        <v>7</v>
      </c>
      <c r="B475" s="1">
        <f>VLOOKUP(A475,'KPI TYPE'!$A:$B,2,FALSE)</f>
        <v>20221005002</v>
      </c>
      <c r="C475" s="44" t="s">
        <v>672</v>
      </c>
      <c r="D475" s="2">
        <v>20220400474</v>
      </c>
      <c r="E475" s="1"/>
      <c r="F475" s="1" t="s">
        <v>3787</v>
      </c>
      <c r="G475" s="2" t="str">
        <f t="shared" si="7"/>
        <v xml:space="preserve">INSERT INTO `hr_kpi_group` (`KPI_GROUP_ID`, `KPI_TYPE_ID`, `GROUP_TITLE`, `DESCRIPTION`, `NUMBER_INDEX`) VALUES ('20220400474', '20221005002', 'Memastikan keaslian uang Rupiah  dalam melakukan transaksi keuangan dengan nasabah', '', '474'); </v>
      </c>
    </row>
    <row r="476" spans="1:7" ht="15.75" customHeight="1" x14ac:dyDescent="0.25">
      <c r="A476" s="1" t="s">
        <v>7</v>
      </c>
      <c r="B476" s="1">
        <f>VLOOKUP(A476,'KPI TYPE'!$A:$B,2,FALSE)</f>
        <v>20221005002</v>
      </c>
      <c r="C476" s="63" t="s">
        <v>674</v>
      </c>
      <c r="D476" s="2">
        <v>20220400475</v>
      </c>
      <c r="E476" s="1"/>
      <c r="F476" s="1" t="s">
        <v>3788</v>
      </c>
      <c r="G476" s="2" t="str">
        <f t="shared" si="7"/>
        <v xml:space="preserve">INSERT INTO `hr_kpi_group` (`KPI_GROUP_ID`, `KPI_TYPE_ID`, `GROUP_TITLE`, `DESCRIPTION`, `NUMBER_INDEX`) VALUES ('20220400475', '20221005002', 'Mengoptimalkan pengelolaan dana pihak ketiga nasabah di gerai/  samsat secara optimal dan akurat', '', '475'); </v>
      </c>
    </row>
    <row r="477" spans="1:7" ht="15.75" customHeight="1" x14ac:dyDescent="0.25">
      <c r="A477" s="1" t="s">
        <v>7</v>
      </c>
      <c r="B477" s="1">
        <f>VLOOKUP(A477,'KPI TYPE'!$A:$B,2,FALSE)</f>
        <v>20221005002</v>
      </c>
      <c r="C477" s="64" t="s">
        <v>676</v>
      </c>
      <c r="D477" s="2">
        <v>20220400476</v>
      </c>
      <c r="E477" s="1"/>
      <c r="F477" s="1" t="s">
        <v>3789</v>
      </c>
      <c r="G477" s="2" t="str">
        <f t="shared" si="7"/>
        <v xml:space="preserve">INSERT INTO `hr_kpi_group` (`KPI_GROUP_ID`, `KPI_TYPE_ID`, `GROUP_TITLE`, `DESCRIPTION`, `NUMBER_INDEX`) VALUES ('20220400476', '20221005002', 'Memastikan pengelolaan penyelesaian kredit bermasalah secara optimal', '', '476'); </v>
      </c>
    </row>
    <row r="478" spans="1:7" ht="15.75" customHeight="1" x14ac:dyDescent="0.25">
      <c r="A478" s="1" t="s">
        <v>7</v>
      </c>
      <c r="B478" s="1">
        <f>VLOOKUP(A478,'KPI TYPE'!$A:$B,2,FALSE)</f>
        <v>20221005002</v>
      </c>
      <c r="C478" s="65" t="s">
        <v>678</v>
      </c>
      <c r="D478" s="2">
        <v>20220400477</v>
      </c>
      <c r="E478" s="1"/>
      <c r="F478" s="1" t="s">
        <v>3790</v>
      </c>
      <c r="G478" s="2" t="str">
        <f t="shared" si="7"/>
        <v xml:space="preserve">INSERT INTO `hr_kpi_group` (`KPI_GROUP_ID`, `KPI_TYPE_ID`, `GROUP_TITLE`, `DESCRIPTION`, `NUMBER_INDEX`) VALUES ('20220400477', '20221005002', 'Memastikan validasi atas keaslian uang baik rupiah pada kantor cabang ', '', '477'); </v>
      </c>
    </row>
    <row r="479" spans="1:7" ht="15.75" customHeight="1" x14ac:dyDescent="0.25">
      <c r="A479" s="1" t="s">
        <v>7</v>
      </c>
      <c r="B479" s="1">
        <f>VLOOKUP(A479,'KPI TYPE'!$A:$B,2,FALSE)</f>
        <v>20221005002</v>
      </c>
      <c r="C479" s="11" t="s">
        <v>680</v>
      </c>
      <c r="D479" s="2">
        <v>20220400478</v>
      </c>
      <c r="E479" s="1"/>
      <c r="F479" s="1" t="s">
        <v>3791</v>
      </c>
      <c r="G479" s="2" t="str">
        <f t="shared" si="7"/>
        <v xml:space="preserve">INSERT INTO `hr_kpi_group` (`KPI_GROUP_ID`, `KPI_TYPE_ID`, `GROUP_TITLE`, `DESCRIPTION`, `NUMBER_INDEX`) VALUES ('20220400478', '20221005002', 'Memastikan keakuratan transaksi pemindahbukuan bank', '', '478'); </v>
      </c>
    </row>
    <row r="480" spans="1:7" ht="15.75" customHeight="1" x14ac:dyDescent="0.25">
      <c r="A480" s="1" t="s">
        <v>7</v>
      </c>
      <c r="B480" s="1">
        <f>VLOOKUP(A480,'KPI TYPE'!$A:$B,2,FALSE)</f>
        <v>20221005002</v>
      </c>
      <c r="C480" s="42" t="s">
        <v>682</v>
      </c>
      <c r="D480" s="2">
        <v>20220400479</v>
      </c>
      <c r="E480" s="1"/>
      <c r="F480" s="1" t="s">
        <v>3792</v>
      </c>
      <c r="G480" s="2" t="str">
        <f t="shared" si="7"/>
        <v xml:space="preserve">INSERT INTO `hr_kpi_group` (`KPI_GROUP_ID`, `KPI_TYPE_ID`, `GROUP_TITLE`, `DESCRIPTION`, `NUMBER_INDEX`) VALUES ('20220400479', '20221005002', 'Memastikan close system pada kantor cabang pembantu secara efektif dan efisien  ', '', '479'); </v>
      </c>
    </row>
    <row r="481" spans="1:7" ht="15.75" customHeight="1" x14ac:dyDescent="0.25">
      <c r="A481" s="1" t="s">
        <v>7</v>
      </c>
      <c r="B481" s="1">
        <f>VLOOKUP(A481,'KPI TYPE'!$A:$B,2,FALSE)</f>
        <v>20221005002</v>
      </c>
      <c r="C481" s="9" t="s">
        <v>684</v>
      </c>
      <c r="D481" s="2">
        <v>20220400480</v>
      </c>
      <c r="E481" s="1"/>
      <c r="F481" s="1" t="s">
        <v>3793</v>
      </c>
      <c r="G481" s="2" t="str">
        <f t="shared" si="7"/>
        <v xml:space="preserve">INSERT INTO `hr_kpi_group` (`KPI_GROUP_ID`, `KPI_TYPE_ID`, `GROUP_TITLE`, `DESCRIPTION`, `NUMBER_INDEX`) VALUES ('20220400480', '20221005002', 'Mengoptimalkan pengelolaan inventaris kantor cabang pembantu', '', '480'); </v>
      </c>
    </row>
    <row r="482" spans="1:7" ht="15.75" customHeight="1" x14ac:dyDescent="0.25">
      <c r="A482" s="1" t="s">
        <v>7</v>
      </c>
      <c r="B482" s="1">
        <f>VLOOKUP(A482,'KPI TYPE'!$A:$B,2,FALSE)</f>
        <v>20221005002</v>
      </c>
      <c r="C482" s="9" t="s">
        <v>686</v>
      </c>
      <c r="D482" s="2">
        <v>20220400481</v>
      </c>
      <c r="E482" s="1"/>
      <c r="F482" s="1" t="s">
        <v>3794</v>
      </c>
      <c r="G482" s="2" t="str">
        <f t="shared" si="7"/>
        <v xml:space="preserve">INSERT INTO `hr_kpi_group` (`KPI_GROUP_ID`, `KPI_TYPE_ID`, `GROUP_TITLE`, `DESCRIPTION`, `NUMBER_INDEX`) VALUES ('20220400481', '20221005002', 'Memastikan pemberian kredit bank sesuai dengan ketentuan ', '', '481'); </v>
      </c>
    </row>
    <row r="483" spans="1:7" ht="15.75" customHeight="1" x14ac:dyDescent="0.25">
      <c r="A483" s="1" t="s">
        <v>7</v>
      </c>
      <c r="B483" s="1">
        <f>VLOOKUP(A483,'KPI TYPE'!$A:$B,2,FALSE)</f>
        <v>20221005002</v>
      </c>
      <c r="C483" s="9" t="s">
        <v>688</v>
      </c>
      <c r="D483" s="2">
        <v>20220400482</v>
      </c>
      <c r="E483" s="1"/>
      <c r="F483" s="1" t="s">
        <v>3795</v>
      </c>
      <c r="G483" s="2" t="str">
        <f t="shared" si="7"/>
        <v xml:space="preserve">INSERT INTO `hr_kpi_group` (`KPI_GROUP_ID`, `KPI_TYPE_ID`, `GROUP_TITLE`, `DESCRIPTION`, `NUMBER_INDEX`) VALUES ('20220400482', '20221005002', 'Memastikan keakuratan sistem operasional bank di kantor cabang pembantu', '', '482'); </v>
      </c>
    </row>
    <row r="484" spans="1:7" ht="15.75" customHeight="1" x14ac:dyDescent="0.25">
      <c r="A484" s="1" t="s">
        <v>7</v>
      </c>
      <c r="B484" s="1">
        <f>VLOOKUP(A484,'KPI TYPE'!$A:$B,2,FALSE)</f>
        <v>20221005002</v>
      </c>
      <c r="C484" s="35" t="s">
        <v>690</v>
      </c>
      <c r="D484" s="2">
        <v>20220400483</v>
      </c>
      <c r="E484" s="1"/>
      <c r="F484" s="1" t="s">
        <v>3796</v>
      </c>
      <c r="G484" s="2" t="str">
        <f t="shared" si="7"/>
        <v xml:space="preserve">INSERT INTO `hr_kpi_group` (`KPI_GROUP_ID`, `KPI_TYPE_ID`, `GROUP_TITLE`, `DESCRIPTION`, `NUMBER_INDEX`) VALUES ('20220400483', '20221005002', 'Memastikan pengelolaan transaksi harian Kantor Kas secara prudent dan akurat (look inside)', '', '483'); </v>
      </c>
    </row>
    <row r="485" spans="1:7" ht="15.75" customHeight="1" x14ac:dyDescent="0.25">
      <c r="A485" s="1" t="s">
        <v>7</v>
      </c>
      <c r="B485" s="1">
        <f>VLOOKUP(A485,'KPI TYPE'!$A:$B,2,FALSE)</f>
        <v>20221005002</v>
      </c>
      <c r="C485" s="66" t="s">
        <v>692</v>
      </c>
      <c r="D485" s="2">
        <v>20220400484</v>
      </c>
      <c r="E485" s="1"/>
      <c r="F485" s="1" t="s">
        <v>3797</v>
      </c>
      <c r="G485" s="2" t="str">
        <f t="shared" si="7"/>
        <v xml:space="preserve">INSERT INTO `hr_kpi_group` (`KPI_GROUP_ID`, `KPI_TYPE_ID`, `GROUP_TITLE`, `DESCRIPTION`, `NUMBER_INDEX`) VALUES ('20220400484', '20221005002', 'Memastikan penerapan program APU &amp; PPT secara optimal (look inside)', '', '484'); </v>
      </c>
    </row>
    <row r="486" spans="1:7" ht="15.75" customHeight="1" x14ac:dyDescent="0.25">
      <c r="A486" s="1" t="s">
        <v>7</v>
      </c>
      <c r="B486" s="1">
        <f>VLOOKUP(A486,'KPI TYPE'!$A:$B,2,FALSE)</f>
        <v>20221005002</v>
      </c>
      <c r="C486" s="11" t="s">
        <v>694</v>
      </c>
      <c r="D486" s="2">
        <v>20220400485</v>
      </c>
      <c r="E486" s="1"/>
      <c r="F486" s="1" t="s">
        <v>3798</v>
      </c>
      <c r="G486" s="2" t="str">
        <f t="shared" si="7"/>
        <v xml:space="preserve">INSERT INTO `hr_kpi_group` (`KPI_GROUP_ID`, `KPI_TYPE_ID`, `GROUP_TITLE`, `DESCRIPTION`, `NUMBER_INDEX`) VALUES ('20220400485', '20221005002', 'Meningkatkan kualitas penawaran kredit korporasi sesuai kebutuhan nasabah', '', '485'); </v>
      </c>
    </row>
    <row r="487" spans="1:7" ht="15.75" customHeight="1" x14ac:dyDescent="0.25">
      <c r="A487" s="1" t="s">
        <v>7</v>
      </c>
      <c r="B487" s="1">
        <f>VLOOKUP(A487,'KPI TYPE'!$A:$B,2,FALSE)</f>
        <v>20221005002</v>
      </c>
      <c r="C487" s="11" t="s">
        <v>696</v>
      </c>
      <c r="D487" s="2">
        <v>20220400486</v>
      </c>
      <c r="E487" s="1"/>
      <c r="F487" s="1" t="s">
        <v>3799</v>
      </c>
      <c r="G487" s="2" t="str">
        <f t="shared" si="7"/>
        <v xml:space="preserve">INSERT INTO `hr_kpi_group` (`KPI_GROUP_ID`, `KPI_TYPE_ID`, `GROUP_TITLE`, `DESCRIPTION`, `NUMBER_INDEX`) VALUES ('20220400486', '20221005002', 'Meningkatkan efektivitas relationship management terhadap nasabah korporat', '', '486'); </v>
      </c>
    </row>
    <row r="488" spans="1:7" ht="15.75" customHeight="1" x14ac:dyDescent="0.25">
      <c r="A488" s="1" t="s">
        <v>7</v>
      </c>
      <c r="B488" s="1">
        <f>VLOOKUP(A488,'KPI TYPE'!$A:$B,2,FALSE)</f>
        <v>20221005002</v>
      </c>
      <c r="C488" s="11" t="s">
        <v>698</v>
      </c>
      <c r="D488" s="2">
        <v>20220400487</v>
      </c>
      <c r="E488" s="1"/>
      <c r="F488" s="1" t="s">
        <v>3800</v>
      </c>
      <c r="G488" s="2" t="str">
        <f t="shared" si="7"/>
        <v xml:space="preserve">INSERT INTO `hr_kpi_group` (`KPI_GROUP_ID`, `KPI_TYPE_ID`, `GROUP_TITLE`, `DESCRIPTION`, `NUMBER_INDEX`) VALUES ('20220400487', '20221005002', 'Meningkatkan efektivitas pemantauan dan koordinasi pengelolaan dokumentasi dan sistem perkreditan', '', '487'); </v>
      </c>
    </row>
    <row r="489" spans="1:7" ht="15.75" customHeight="1" x14ac:dyDescent="0.25">
      <c r="A489" s="1" t="s">
        <v>7</v>
      </c>
      <c r="B489" s="1">
        <f>VLOOKUP(A489,'KPI TYPE'!$A:$B,2,FALSE)</f>
        <v>20221005002</v>
      </c>
      <c r="C489" s="11" t="s">
        <v>700</v>
      </c>
      <c r="D489" s="2">
        <v>20220400488</v>
      </c>
      <c r="E489" s="1"/>
      <c r="F489" s="1" t="s">
        <v>3801</v>
      </c>
      <c r="G489" s="2" t="str">
        <f t="shared" si="7"/>
        <v xml:space="preserve">INSERT INTO `hr_kpi_group` (`KPI_GROUP_ID`, `KPI_TYPE_ID`, `GROUP_TITLE`, `DESCRIPTION`, `NUMBER_INDEX`) VALUES ('20220400488', '20221005002', 'Meningkatkan efektivitas koordinasi dengan Kantor Cabang terkait transaksi perkreditan', '', '488'); </v>
      </c>
    </row>
    <row r="490" spans="1:7" ht="15.75" customHeight="1" x14ac:dyDescent="0.25">
      <c r="A490" s="1" t="s">
        <v>7</v>
      </c>
      <c r="B490" s="1">
        <f>VLOOKUP(A490,'KPI TYPE'!$A:$B,2,FALSE)</f>
        <v>20221005002</v>
      </c>
      <c r="C490" s="11" t="s">
        <v>702</v>
      </c>
      <c r="D490" s="2">
        <v>20220400489</v>
      </c>
      <c r="E490" s="1"/>
      <c r="F490" s="1" t="s">
        <v>3802</v>
      </c>
      <c r="G490" s="2" t="str">
        <f t="shared" si="7"/>
        <v xml:space="preserve">INSERT INTO `hr_kpi_group` (`KPI_GROUP_ID`, `KPI_TYPE_ID`, `GROUP_TITLE`, `DESCRIPTION`, `NUMBER_INDEX`) VALUES ('20220400489', '20221005002', 'Meningkatkan kualitas tata kelola penatausahaan dan penyimpanan agunan kredit', '', '489'); </v>
      </c>
    </row>
    <row r="491" spans="1:7" ht="15.75" customHeight="1" x14ac:dyDescent="0.25">
      <c r="A491" s="1" t="s">
        <v>7</v>
      </c>
      <c r="B491" s="1">
        <f>VLOOKUP(A491,'KPI TYPE'!$A:$B,2,FALSE)</f>
        <v>20221005002</v>
      </c>
      <c r="C491" s="11" t="s">
        <v>704</v>
      </c>
      <c r="D491" s="2">
        <v>20220400490</v>
      </c>
      <c r="E491" s="1"/>
      <c r="F491" s="1" t="s">
        <v>3803</v>
      </c>
      <c r="G491" s="2" t="str">
        <f t="shared" si="7"/>
        <v xml:space="preserve">INSERT INTO `hr_kpi_group` (`KPI_GROUP_ID`, `KPI_TYPE_ID`, `GROUP_TITLE`, `DESCRIPTION`, `NUMBER_INDEX`) VALUES ('20220400490', '20221005002', 'Meningkatkan efektivitas koordinasi dengan Kantor Cabang terkait permasalahan perkreditan', '', '490'); </v>
      </c>
    </row>
    <row r="492" spans="1:7" ht="15.75" customHeight="1" x14ac:dyDescent="0.25">
      <c r="A492" s="1" t="s">
        <v>7</v>
      </c>
      <c r="B492" s="1">
        <f>VLOOKUP(A492,'KPI TYPE'!$A:$B,2,FALSE)</f>
        <v>20221005002</v>
      </c>
      <c r="C492" s="40" t="s">
        <v>706</v>
      </c>
      <c r="D492" s="2">
        <v>20220400491</v>
      </c>
      <c r="E492" s="1"/>
      <c r="F492" s="1" t="s">
        <v>3804</v>
      </c>
      <c r="G492" s="2" t="str">
        <f t="shared" si="7"/>
        <v xml:space="preserve">INSERT INTO `hr_kpi_group` (`KPI_GROUP_ID`, `KPI_TYPE_ID`, `GROUP_TITLE`, `DESCRIPTION`, `NUMBER_INDEX`) VALUES ('20220400491', '20221005002', 'Mengoptimalkan pengembangan organisasi beserta kajian terhadap uraian tugas Divisi Sumber Daya Manusia', '', '491'); </v>
      </c>
    </row>
    <row r="493" spans="1:7" ht="15.75" customHeight="1" x14ac:dyDescent="0.25">
      <c r="A493" s="1" t="s">
        <v>7</v>
      </c>
      <c r="B493" s="1">
        <f>VLOOKUP(A493,'KPI TYPE'!$A:$B,2,FALSE)</f>
        <v>20221005002</v>
      </c>
      <c r="C493" s="25" t="s">
        <v>708</v>
      </c>
      <c r="D493" s="2">
        <v>20220400492</v>
      </c>
      <c r="E493" s="1"/>
      <c r="F493" s="1" t="s">
        <v>3805</v>
      </c>
      <c r="G493" s="2" t="str">
        <f t="shared" si="7"/>
        <v xml:space="preserve">INSERT INTO `hr_kpi_group` (`KPI_GROUP_ID`, `KPI_TYPE_ID`, `GROUP_TITLE`, `DESCRIPTION`, `NUMBER_INDEX`) VALUES ('20220400492', '20221005002', 'Mengoptimalkan penghargaan terhadap pencapaian kinerja terbaik.', '', '492'); </v>
      </c>
    </row>
    <row r="494" spans="1:7" ht="15.75" customHeight="1" x14ac:dyDescent="0.25">
      <c r="A494" s="1" t="s">
        <v>7</v>
      </c>
      <c r="B494" s="1">
        <f>VLOOKUP(A494,'KPI TYPE'!$A:$B,2,FALSE)</f>
        <v>20221005002</v>
      </c>
      <c r="C494" s="67" t="s">
        <v>710</v>
      </c>
      <c r="D494" s="2">
        <v>20220400493</v>
      </c>
      <c r="E494" s="1"/>
      <c r="F494" s="1" t="s">
        <v>3806</v>
      </c>
      <c r="G494" s="2" t="str">
        <f t="shared" si="7"/>
        <v xml:space="preserve">INSERT INTO `hr_kpi_group` (`KPI_GROUP_ID`, `KPI_TYPE_ID`, `GROUP_TITLE`, `DESCRIPTION`, `NUMBER_INDEX`) VALUES ('20220400493', '20221005002', 'Mengoptimalkan pengembangan High Potential/ Successor.', '', '493'); </v>
      </c>
    </row>
    <row r="495" spans="1:7" ht="15.75" customHeight="1" x14ac:dyDescent="0.25">
      <c r="A495" s="1" t="s">
        <v>7</v>
      </c>
      <c r="B495" s="1">
        <f>VLOOKUP(A495,'KPI TYPE'!$A:$B,2,FALSE)</f>
        <v>20221005002</v>
      </c>
      <c r="C495" s="23" t="s">
        <v>712</v>
      </c>
      <c r="D495" s="2">
        <v>20220400494</v>
      </c>
      <c r="E495" s="1"/>
      <c r="F495" s="1" t="s">
        <v>3807</v>
      </c>
      <c r="G495" s="2" t="str">
        <f t="shared" si="7"/>
        <v xml:space="preserve">INSERT INTO `hr_kpi_group` (`KPI_GROUP_ID`, `KPI_TYPE_ID`, `GROUP_TITLE`, `DESCRIPTION`, `NUMBER_INDEX`) VALUES ('20220400494', '20221005002', 'Mengoptimalkan kajian terhadap budaya kerja Bank BPD Bali', '', '494'); </v>
      </c>
    </row>
    <row r="496" spans="1:7" ht="15.75" customHeight="1" x14ac:dyDescent="0.25">
      <c r="A496" s="1" t="s">
        <v>7</v>
      </c>
      <c r="B496" s="1">
        <f>VLOOKUP(A496,'KPI TYPE'!$A:$B,2,FALSE)</f>
        <v>20221005002</v>
      </c>
      <c r="C496" s="40" t="s">
        <v>714</v>
      </c>
      <c r="D496" s="2">
        <v>20220400495</v>
      </c>
      <c r="E496" s="1"/>
      <c r="F496" s="1" t="s">
        <v>3808</v>
      </c>
      <c r="G496" s="2" t="str">
        <f t="shared" si="7"/>
        <v xml:space="preserve">INSERT INTO `hr_kpi_group` (`KPI_GROUP_ID`, `KPI_TYPE_ID`, `GROUP_TITLE`, `DESCRIPTION`, `NUMBER_INDEX`) VALUES ('20220400495', '20221005002', 'Mengoptimalkan kajian terhadap manajemen perubahan dalam Bank BPD Bali', '', '495'); </v>
      </c>
    </row>
    <row r="497" spans="1:7" ht="15.75" customHeight="1" x14ac:dyDescent="0.25">
      <c r="A497" s="1" t="s">
        <v>7</v>
      </c>
      <c r="B497" s="1">
        <f>VLOOKUP(A497,'KPI TYPE'!$A:$B,2,FALSE)</f>
        <v>20221005002</v>
      </c>
      <c r="C497" s="25" t="s">
        <v>716</v>
      </c>
      <c r="D497" s="2">
        <v>20220400496</v>
      </c>
      <c r="E497" s="1"/>
      <c r="F497" s="1" t="s">
        <v>3809</v>
      </c>
      <c r="G497" s="2" t="str">
        <f t="shared" si="7"/>
        <v xml:space="preserve">INSERT INTO `hr_kpi_group` (`KPI_GROUP_ID`, `KPI_TYPE_ID`, `GROUP_TITLE`, `DESCRIPTION`, `NUMBER_INDEX`) VALUES ('20220400496', '20221005002', 'Mengoptimalkan pengelolaan karyawan yang telah memasuki Masa Bebas Tugas sampai dengan Memasuki Masa Pensiun.', '', '496'); </v>
      </c>
    </row>
    <row r="498" spans="1:7" ht="15.75" customHeight="1" x14ac:dyDescent="0.25">
      <c r="A498" s="1" t="s">
        <v>7</v>
      </c>
      <c r="B498" s="1">
        <f>VLOOKUP(A498,'KPI TYPE'!$A:$B,2,FALSE)</f>
        <v>20221005002</v>
      </c>
      <c r="C498" s="25" t="s">
        <v>718</v>
      </c>
      <c r="D498" s="2">
        <v>20220400497</v>
      </c>
      <c r="E498" s="1"/>
      <c r="F498" s="1" t="s">
        <v>3810</v>
      </c>
      <c r="G498" s="2" t="str">
        <f t="shared" si="7"/>
        <v xml:space="preserve">INSERT INTO `hr_kpi_group` (`KPI_GROUP_ID`, `KPI_TYPE_ID`, `GROUP_TITLE`, `DESCRIPTION`, `NUMBER_INDEX`) VALUES ('20220400497', '20221005002', 'Mengoptimalkan pengelolaan administrasi termasuk cuti, asuransi kesehatan, detasir/penunjukan, perjalanan dinas, dana pensiun, pelaporan karyawan, pihak terkait dan tenaga alih daya', '', '497'); </v>
      </c>
    </row>
    <row r="499" spans="1:7" ht="15.75" customHeight="1" x14ac:dyDescent="0.25">
      <c r="A499" s="1" t="s">
        <v>7</v>
      </c>
      <c r="B499" s="1">
        <f>VLOOKUP(A499,'KPI TYPE'!$A:$B,2,FALSE)</f>
        <v>20221005002</v>
      </c>
      <c r="C499" s="25" t="s">
        <v>720</v>
      </c>
      <c r="D499" s="2">
        <v>20220400498</v>
      </c>
      <c r="E499" s="1"/>
      <c r="F499" s="1" t="s">
        <v>3811</v>
      </c>
      <c r="G499" s="2" t="str">
        <f t="shared" si="7"/>
        <v xml:space="preserve">INSERT INTO `hr_kpi_group` (`KPI_GROUP_ID`, `KPI_TYPE_ID`, `GROUP_TITLE`, `DESCRIPTION`, `NUMBER_INDEX`) VALUES ('20220400498', '20221005002', 'Memastikan pembentukan cadangan imbalan kerja karyawan dihitung sesuai ketentuan dan dilaksanakan tepat waktu', '', '498'); </v>
      </c>
    </row>
    <row r="500" spans="1:7" ht="15.75" customHeight="1" x14ac:dyDescent="0.25">
      <c r="A500" s="1" t="s">
        <v>7</v>
      </c>
      <c r="B500" s="1">
        <f>VLOOKUP(A500,'KPI TYPE'!$A:$B,2,FALSE)</f>
        <v>20221005002</v>
      </c>
      <c r="C500" s="25" t="s">
        <v>722</v>
      </c>
      <c r="D500" s="2">
        <v>20220400499</v>
      </c>
      <c r="E500" s="1"/>
      <c r="F500" s="1" t="s">
        <v>3812</v>
      </c>
      <c r="G500" s="2" t="str">
        <f t="shared" si="7"/>
        <v xml:space="preserve">INSERT INTO `hr_kpi_group` (`KPI_GROUP_ID`, `KPI_TYPE_ID`, `GROUP_TITLE`, `DESCRIPTION`, `NUMBER_INDEX`) VALUES ('20220400499', '20221005002', 'Mengoptimalkan pengelolaan administrasi dokumen-dokumen terkait remunerasi, kompensasi/penggajian dan pajak penghasilan Karyawan', '', '499'); </v>
      </c>
    </row>
    <row r="501" spans="1:7" ht="15.75" customHeight="1" x14ac:dyDescent="0.25">
      <c r="A501" s="1" t="s">
        <v>7</v>
      </c>
      <c r="B501" s="1">
        <f>VLOOKUP(A501,'KPI TYPE'!$A:$B,2,FALSE)</f>
        <v>20221005002</v>
      </c>
      <c r="C501" s="11" t="s">
        <v>724</v>
      </c>
      <c r="D501" s="2">
        <v>20220400500</v>
      </c>
      <c r="E501" s="1"/>
      <c r="F501" s="1" t="s">
        <v>3813</v>
      </c>
      <c r="G501" s="2" t="str">
        <f t="shared" si="7"/>
        <v xml:space="preserve">INSERT INTO `hr_kpi_group` (`KPI_GROUP_ID`, `KPI_TYPE_ID`, `GROUP_TITLE`, `DESCRIPTION`, `NUMBER_INDEX`) VALUES ('20220400500', '20221005002', 'Memastikan sistem kompensasi dan kesejahteraan karyawan mengikuti ketentuan yang berlaku khususnya terkait pajak.', '', '500'); </v>
      </c>
    </row>
    <row r="502" spans="1:7" ht="15.75" customHeight="1" x14ac:dyDescent="0.25">
      <c r="A502" s="1" t="s">
        <v>7</v>
      </c>
      <c r="B502" s="1">
        <f>VLOOKUP(A502,'KPI TYPE'!$A:$B,2,FALSE)</f>
        <v>20221005002</v>
      </c>
      <c r="C502" s="11" t="s">
        <v>726</v>
      </c>
      <c r="D502" s="2">
        <v>20220400501</v>
      </c>
      <c r="E502" s="1"/>
      <c r="F502" s="1" t="s">
        <v>3814</v>
      </c>
      <c r="G502" s="2" t="str">
        <f t="shared" si="7"/>
        <v xml:space="preserve">INSERT INTO `hr_kpi_group` (`KPI_GROUP_ID`, `KPI_TYPE_ID`, `GROUP_TITLE`, `DESCRIPTION`, `NUMBER_INDEX`) VALUES ('20220400501', '20221005002', 'Memastikan kesesuaian anggaran pelaksanaan pelatihan/pendidikan Satuan Kerja dan Kantor Cabang ', '', '501'); </v>
      </c>
    </row>
    <row r="503" spans="1:7" ht="15.75" customHeight="1" x14ac:dyDescent="0.25">
      <c r="A503" s="1" t="s">
        <v>7</v>
      </c>
      <c r="B503" s="1">
        <f>VLOOKUP(A503,'KPI TYPE'!$A:$B,2,FALSE)</f>
        <v>20221005002</v>
      </c>
      <c r="C503" s="25" t="s">
        <v>728</v>
      </c>
      <c r="D503" s="2">
        <v>20220400502</v>
      </c>
      <c r="E503" s="1"/>
      <c r="F503" s="1" t="s">
        <v>3815</v>
      </c>
      <c r="G503" s="2" t="str">
        <f t="shared" si="7"/>
        <v xml:space="preserve">INSERT INTO `hr_kpi_group` (`KPI_GROUP_ID`, `KPI_TYPE_ID`, `GROUP_TITLE`, `DESCRIPTION`, `NUMBER_INDEX`) VALUES ('20220400502', '20221005002', 'Mengoptimalkan evaluasi program pelatihan dan pendidikan karyawan, penyedia jasa pelatihan, dan penilaian atas hasil pelatihan dan pendidikan yang telah diikuti oleh karyawan.', '', '502'); </v>
      </c>
    </row>
    <row r="504" spans="1:7" ht="15.75" customHeight="1" x14ac:dyDescent="0.25">
      <c r="A504" s="1" t="s">
        <v>7</v>
      </c>
      <c r="B504" s="1">
        <f>VLOOKUP(A504,'KPI TYPE'!$A:$B,2,FALSE)</f>
        <v>20221005002</v>
      </c>
      <c r="C504" s="23" t="s">
        <v>730</v>
      </c>
      <c r="D504" s="2">
        <v>20220400503</v>
      </c>
      <c r="E504" s="1"/>
      <c r="F504" s="1" t="s">
        <v>3816</v>
      </c>
      <c r="G504" s="2" t="str">
        <f t="shared" si="7"/>
        <v xml:space="preserve">INSERT INTO `hr_kpi_group` (`KPI_GROUP_ID`, `KPI_TYPE_ID`, `GROUP_TITLE`, `DESCRIPTION`, `NUMBER_INDEX`) VALUES ('20220400503', '20221005002', 'Mengoptimalkan pembinaan karyawan Bank BPD Bali', '', '503'); </v>
      </c>
    </row>
    <row r="505" spans="1:7" ht="15.75" customHeight="1" x14ac:dyDescent="0.25">
      <c r="A505" s="1" t="s">
        <v>7</v>
      </c>
      <c r="B505" s="1">
        <f>VLOOKUP(A505,'KPI TYPE'!$A:$B,2,FALSE)</f>
        <v>20221005002</v>
      </c>
      <c r="C505" s="40" t="s">
        <v>732</v>
      </c>
      <c r="D505" s="2">
        <v>20220400504</v>
      </c>
      <c r="E505" s="1"/>
      <c r="F505" s="1" t="s">
        <v>3817</v>
      </c>
      <c r="G505" s="2" t="str">
        <f t="shared" si="7"/>
        <v xml:space="preserve">INSERT INTO `hr_kpi_group` (`KPI_GROUP_ID`, `KPI_TYPE_ID`, `GROUP_TITLE`, `DESCRIPTION`, `NUMBER_INDEX`) VALUES ('20220400504', '20221005002', 'Mengoptimalkan penyelesaian permasalahan yang berkaitan dengan hubungan ke karyawan
dan hubungan industrial', '', '504'); </v>
      </c>
    </row>
    <row r="506" spans="1:7" ht="15" customHeight="1" x14ac:dyDescent="0.25">
      <c r="A506" s="1" t="s">
        <v>7</v>
      </c>
      <c r="B506" s="1">
        <f>VLOOKUP(A506,'KPI TYPE'!$A:$B,2,FALSE)</f>
        <v>20221005002</v>
      </c>
      <c r="C506" s="11" t="s">
        <v>31</v>
      </c>
      <c r="D506" s="2">
        <v>20220400505</v>
      </c>
      <c r="E506" s="1"/>
      <c r="F506" s="1" t="s">
        <v>3818</v>
      </c>
      <c r="G506" s="2" t="str">
        <f t="shared" si="7"/>
        <v xml:space="preserve">INSERT INTO `hr_kpi_group` (`KPI_GROUP_ID`, `KPI_TYPE_ID`, `GROUP_TITLE`, `DESCRIPTION`, `NUMBER_INDEX`) VALUES ('20220400505', '20221005002', 'Meningkatkan kualitas layanan Card Center dan E-Banking', '', '505'); </v>
      </c>
    </row>
    <row r="507" spans="1:7" ht="15" customHeight="1" x14ac:dyDescent="0.25">
      <c r="A507" s="1" t="s">
        <v>7</v>
      </c>
      <c r="B507" s="1">
        <f>VLOOKUP(A507,'KPI TYPE'!$A:$B,2,FALSE)</f>
        <v>20221005002</v>
      </c>
      <c r="C507" s="11" t="s">
        <v>790</v>
      </c>
      <c r="D507" s="2">
        <v>20220400506</v>
      </c>
      <c r="E507" s="1"/>
      <c r="F507" s="1" t="s">
        <v>3819</v>
      </c>
      <c r="G507" s="2" t="str">
        <f t="shared" si="7"/>
        <v xml:space="preserve">INSERT INTO `hr_kpi_group` (`KPI_GROUP_ID`, `KPI_TYPE_ID`, `GROUP_TITLE`, `DESCRIPTION`, `NUMBER_INDEX`) VALUES ('20220400506', '20221005002', 'Memastikan delivery layanan call center yang responsif ', '', '506'); </v>
      </c>
    </row>
    <row r="508" spans="1:7" ht="15" customHeight="1" x14ac:dyDescent="0.25">
      <c r="A508" s="1" t="s">
        <v>7</v>
      </c>
      <c r="B508" s="1">
        <f>VLOOKUP(A508,'KPI TYPE'!$A:$B,2,FALSE)</f>
        <v>20221005002</v>
      </c>
      <c r="C508" s="11" t="s">
        <v>34</v>
      </c>
      <c r="D508" s="2">
        <v>20220400507</v>
      </c>
      <c r="E508" s="1"/>
      <c r="F508" s="1" t="s">
        <v>3820</v>
      </c>
      <c r="G508" s="2" t="str">
        <f t="shared" si="7"/>
        <v xml:space="preserve">INSERT INTO `hr_kpi_group` (`KPI_GROUP_ID`, `KPI_TYPE_ID`, `GROUP_TITLE`, `DESCRIPTION`, `NUMBER_INDEX`) VALUES ('20220400507', '20221005002', 'Mengoptimalkan pelaksanaan evaluasi ke unit kerja', '', '507'); </v>
      </c>
    </row>
    <row r="509" spans="1:7" ht="15" customHeight="1" x14ac:dyDescent="0.25">
      <c r="A509" s="1" t="s">
        <v>7</v>
      </c>
      <c r="B509" s="1">
        <f>VLOOKUP(A509,'KPI TYPE'!$A:$B,2,FALSE)</f>
        <v>20221005002</v>
      </c>
      <c r="C509" s="11" t="s">
        <v>36</v>
      </c>
      <c r="D509" s="2">
        <v>20220400508</v>
      </c>
      <c r="E509" s="1"/>
      <c r="F509" s="1" t="s">
        <v>3821</v>
      </c>
      <c r="G509" s="2" t="str">
        <f t="shared" si="7"/>
        <v xml:space="preserve">INSERT INTO `hr_kpi_group` (`KPI_GROUP_ID`, `KPI_TYPE_ID`, `GROUP_TITLE`, `DESCRIPTION`, `NUMBER_INDEX`) VALUES ('20220400508', '20221005002', 'Meningkatkan kualitas layanan pengaduan nasabah', '', '508'); </v>
      </c>
    </row>
    <row r="510" spans="1:7" ht="15" customHeight="1" x14ac:dyDescent="0.25">
      <c r="A510" s="1" t="s">
        <v>7</v>
      </c>
      <c r="B510" s="1">
        <f>VLOOKUP(A510,'KPI TYPE'!$A:$B,2,FALSE)</f>
        <v>20221005002</v>
      </c>
      <c r="C510" s="11" t="s">
        <v>38</v>
      </c>
      <c r="D510" s="2">
        <v>20220400509</v>
      </c>
      <c r="E510" s="1"/>
      <c r="F510" s="1" t="s">
        <v>3822</v>
      </c>
      <c r="G510" s="2" t="str">
        <f t="shared" si="7"/>
        <v xml:space="preserve">INSERT INTO `hr_kpi_group` (`KPI_GROUP_ID`, `KPI_TYPE_ID`, `GROUP_TITLE`, `DESCRIPTION`, `NUMBER_INDEX`) VALUES ('20220400509', '20221005002', 'Mengoptimalkan pertumbuhan kartu', '', '509'); </v>
      </c>
    </row>
    <row r="511" spans="1:7" ht="15" customHeight="1" x14ac:dyDescent="0.25">
      <c r="A511" s="1" t="s">
        <v>7</v>
      </c>
      <c r="B511" s="1">
        <f>VLOOKUP(A511,'KPI TYPE'!$A:$B,2,FALSE)</f>
        <v>20221005002</v>
      </c>
      <c r="C511" s="11" t="s">
        <v>40</v>
      </c>
      <c r="D511" s="2">
        <v>20220400510</v>
      </c>
      <c r="E511" s="1"/>
      <c r="F511" s="1" t="s">
        <v>3823</v>
      </c>
      <c r="G511" s="2" t="str">
        <f t="shared" si="7"/>
        <v xml:space="preserve">INSERT INTO `hr_kpi_group` (`KPI_GROUP_ID`, `KPI_TYPE_ID`, `GROUP_TITLE`, `DESCRIPTION`, `NUMBER_INDEX`) VALUES ('20220400510', '20221005002', 'Memastikan pemenuhan pelaporan sesuai timeline', '', '510'); </v>
      </c>
    </row>
    <row r="512" spans="1:7" ht="15" customHeight="1" x14ac:dyDescent="0.25">
      <c r="A512" s="1" t="s">
        <v>7</v>
      </c>
      <c r="B512" s="1">
        <f>VLOOKUP(A512,'KPI TYPE'!$A:$B,2,FALSE)</f>
        <v>20221005002</v>
      </c>
      <c r="C512" s="11" t="s">
        <v>42</v>
      </c>
      <c r="D512" s="2">
        <v>20220400511</v>
      </c>
      <c r="E512" s="1"/>
      <c r="F512" s="1" t="s">
        <v>3824</v>
      </c>
      <c r="G512" s="2" t="str">
        <f t="shared" si="7"/>
        <v xml:space="preserve">INSERT INTO `hr_kpi_group` (`KPI_GROUP_ID`, `KPI_TYPE_ID`, `GROUP_TITLE`, `DESCRIPTION`, `NUMBER_INDEX`) VALUES ('20220400511', '20221005002', 'Meningkatkan efektivitas pemantauan dan evaluasi implementasi strategi pendanaan ', '', '511'); </v>
      </c>
    </row>
    <row r="513" spans="1:7" ht="15" customHeight="1" x14ac:dyDescent="0.25">
      <c r="A513" s="1" t="s">
        <v>7</v>
      </c>
      <c r="B513" s="1">
        <f>VLOOKUP(A513,'KPI TYPE'!$A:$B,2,FALSE)</f>
        <v>20221005002</v>
      </c>
      <c r="C513" s="11" t="s">
        <v>44</v>
      </c>
      <c r="D513" s="2">
        <v>20220400512</v>
      </c>
      <c r="E513" s="1"/>
      <c r="F513" s="1" t="s">
        <v>3825</v>
      </c>
      <c r="G513" s="2" t="str">
        <f t="shared" si="7"/>
        <v xml:space="preserve">INSERT INTO `hr_kpi_group` (`KPI_GROUP_ID`, `KPI_TYPE_ID`, `GROUP_TITLE`, `DESCRIPTION`, `NUMBER_INDEX`) VALUES ('20220400512', '20221005002', 'Meningkatkan kualitas layanan finansial kepada Pemda', '', '512'); </v>
      </c>
    </row>
    <row r="514" spans="1:7" ht="15" customHeight="1" x14ac:dyDescent="0.25">
      <c r="A514" s="1" t="s">
        <v>7</v>
      </c>
      <c r="B514" s="1">
        <f>VLOOKUP(A514,'KPI TYPE'!$A:$B,2,FALSE)</f>
        <v>20221005002</v>
      </c>
      <c r="C514" s="11" t="s">
        <v>46</v>
      </c>
      <c r="D514" s="2">
        <v>20220400513</v>
      </c>
      <c r="E514" s="1"/>
      <c r="F514" s="1" t="s">
        <v>3827</v>
      </c>
      <c r="G514" s="2" t="str">
        <f t="shared" ref="G514:G577" si="8">"INSERT INTO `hr_kpi_group` (`KPI_GROUP_ID`, `KPI_TYPE_ID`, `GROUP_TITLE`, `DESCRIPTION`, `NUMBER_INDEX`) VALUES ('"&amp;D514&amp;"', '"&amp;B514&amp;"', '"&amp;C514&amp;"', '"&amp;E514&amp;"', '"&amp;F514&amp;"'); "</f>
        <v xml:space="preserve">INSERT INTO `hr_kpi_group` (`KPI_GROUP_ID`, `KPI_TYPE_ID`, `GROUP_TITLE`, `DESCRIPTION`, `NUMBER_INDEX`) VALUES ('20220400513', '20221005002', 'Mengoptimalkan pengembangan produk dana pihak ketiga', '', '513'); </v>
      </c>
    </row>
    <row r="515" spans="1:7" ht="15" customHeight="1" x14ac:dyDescent="0.25">
      <c r="A515" s="1" t="s">
        <v>7</v>
      </c>
      <c r="B515" s="1">
        <f>VLOOKUP(A515,'KPI TYPE'!$A:$B,2,FALSE)</f>
        <v>20221005002</v>
      </c>
      <c r="C515" s="11" t="s">
        <v>48</v>
      </c>
      <c r="D515" s="2">
        <v>20220400514</v>
      </c>
      <c r="E515" s="1"/>
      <c r="F515" s="1" t="s">
        <v>3828</v>
      </c>
      <c r="G515" s="2" t="str">
        <f t="shared" si="8"/>
        <v xml:space="preserve">INSERT INTO `hr_kpi_group` (`KPI_GROUP_ID`, `KPI_TYPE_ID`, `GROUP_TITLE`, `DESCRIPTION`, `NUMBER_INDEX`) VALUES ('20220400514', '20221005002', 'Memastikan ketersediaan laporan terkait produk dana dan jasa', '', '514'); </v>
      </c>
    </row>
    <row r="516" spans="1:7" ht="15" customHeight="1" x14ac:dyDescent="0.25">
      <c r="A516" s="1" t="s">
        <v>7</v>
      </c>
      <c r="B516" s="1">
        <f>VLOOKUP(A516,'KPI TYPE'!$A:$B,2,FALSE)</f>
        <v>20221005002</v>
      </c>
      <c r="C516" s="9" t="s">
        <v>56</v>
      </c>
      <c r="D516" s="2">
        <v>20220400515</v>
      </c>
      <c r="E516" s="1"/>
      <c r="F516" s="1" t="s">
        <v>3829</v>
      </c>
      <c r="G516" s="2" t="str">
        <f t="shared" si="8"/>
        <v xml:space="preserve">INSERT INTO `hr_kpi_group` (`KPI_GROUP_ID`, `KPI_TYPE_ID`, `GROUP_TITLE`, `DESCRIPTION`, `NUMBER_INDEX`) VALUES ('20220400515', '20221005002', 'Meningkatkan kualitas layanan', '', '515'); </v>
      </c>
    </row>
    <row r="517" spans="1:7" ht="15" customHeight="1" x14ac:dyDescent="0.25">
      <c r="A517" s="1" t="s">
        <v>7</v>
      </c>
      <c r="B517" s="1">
        <f>VLOOKUP(A517,'KPI TYPE'!$A:$B,2,FALSE)</f>
        <v>20221005002</v>
      </c>
      <c r="C517" s="11" t="s">
        <v>58</v>
      </c>
      <c r="D517" s="2">
        <v>20220400516</v>
      </c>
      <c r="E517" s="1"/>
      <c r="F517" s="1" t="s">
        <v>3830</v>
      </c>
      <c r="G517" s="2" t="str">
        <f t="shared" si="8"/>
        <v xml:space="preserve">INSERT INTO `hr_kpi_group` (`KPI_GROUP_ID`, `KPI_TYPE_ID`, `GROUP_TITLE`, `DESCRIPTION`, `NUMBER_INDEX`) VALUES ('20220400516', '20221005002', 'Meningkatkan efektivitas pemantauan dan evaluasi implementasi service quality di unit kerja', '', '516'); </v>
      </c>
    </row>
    <row r="518" spans="1:7" ht="15" customHeight="1" x14ac:dyDescent="0.25">
      <c r="A518" s="1" t="s">
        <v>7</v>
      </c>
      <c r="B518" s="1">
        <f>VLOOKUP(A518,'KPI TYPE'!$A:$B,2,FALSE)</f>
        <v>20221005002</v>
      </c>
      <c r="C518" s="11" t="s">
        <v>52</v>
      </c>
      <c r="D518" s="2">
        <v>20220400517</v>
      </c>
      <c r="E518" s="1"/>
      <c r="F518" s="1" t="s">
        <v>3831</v>
      </c>
      <c r="G518" s="2" t="str">
        <f t="shared" si="8"/>
        <v xml:space="preserve">INSERT INTO `hr_kpi_group` (`KPI_GROUP_ID`, `KPI_TYPE_ID`, `GROUP_TITLE`, `DESCRIPTION`, `NUMBER_INDEX`) VALUES ('20220400517', '20221005002', 'Memastikan pemenuhan layanan ATM Center yang berkualitas ', '', '517'); </v>
      </c>
    </row>
    <row r="519" spans="1:7" ht="15" customHeight="1" x14ac:dyDescent="0.25">
      <c r="A519" s="1" t="s">
        <v>7</v>
      </c>
      <c r="B519" s="1">
        <f>VLOOKUP(A519,'KPI TYPE'!$A:$B,2,FALSE)</f>
        <v>20221005002</v>
      </c>
      <c r="C519" s="11" t="s">
        <v>54</v>
      </c>
      <c r="D519" s="2">
        <v>20220400518</v>
      </c>
      <c r="E519" s="1"/>
      <c r="F519" s="1" t="s">
        <v>3832</v>
      </c>
      <c r="G519" s="2" t="str">
        <f t="shared" si="8"/>
        <v xml:space="preserve">INSERT INTO `hr_kpi_group` (`KPI_GROUP_ID`, `KPI_TYPE_ID`, `GROUP_TITLE`, `DESCRIPTION`, `NUMBER_INDEX`) VALUES ('20220400518', '20221005002', 'Mengoptimalkan pemanfaatan merchant untuk pertumbuhan bisnis bank', '', '518'); </v>
      </c>
    </row>
    <row r="520" spans="1:7" ht="15" customHeight="1" x14ac:dyDescent="0.25">
      <c r="A520" s="1" t="s">
        <v>7</v>
      </c>
      <c r="B520" s="1">
        <f>VLOOKUP(A520,'KPI TYPE'!$A:$B,2,FALSE)</f>
        <v>20221005002</v>
      </c>
      <c r="C520" s="11" t="s">
        <v>60</v>
      </c>
      <c r="D520" s="2">
        <v>20220400519</v>
      </c>
      <c r="E520" s="1"/>
      <c r="F520" s="1" t="s">
        <v>3833</v>
      </c>
      <c r="G520" s="2" t="str">
        <f t="shared" si="8"/>
        <v xml:space="preserve">INSERT INTO `hr_kpi_group` (`KPI_GROUP_ID`, `KPI_TYPE_ID`, `GROUP_TITLE`, `DESCRIPTION`, `NUMBER_INDEX`) VALUES ('20220400519', '20221005002', 'Meningkatkan kualitas pengembangan produk', '', '519'); </v>
      </c>
    </row>
    <row r="521" spans="1:7" ht="15" customHeight="1" x14ac:dyDescent="0.25">
      <c r="A521" s="1" t="s">
        <v>7</v>
      </c>
      <c r="B521" s="1">
        <f>VLOOKUP(A521,'KPI TYPE'!$A:$B,2,FALSE)</f>
        <v>20221005002</v>
      </c>
      <c r="C521" s="9" t="s">
        <v>13</v>
      </c>
      <c r="D521" s="2">
        <v>20220400520</v>
      </c>
      <c r="E521" s="1"/>
      <c r="F521" s="1" t="s">
        <v>3834</v>
      </c>
      <c r="G521" s="2" t="str">
        <f t="shared" si="8"/>
        <v xml:space="preserve">INSERT INTO `hr_kpi_group` (`KPI_GROUP_ID`, `KPI_TYPE_ID`, `GROUP_TITLE`, `DESCRIPTION`, `NUMBER_INDEX`) VALUES ('20220400520', '20221005002', 'Terjaganya operasional bank yang efisien', '', '520'); </v>
      </c>
    </row>
    <row r="522" spans="1:7" ht="15" customHeight="1" x14ac:dyDescent="0.25">
      <c r="A522" s="1" t="s">
        <v>7</v>
      </c>
      <c r="B522" s="1">
        <f>VLOOKUP(A522,'KPI TYPE'!$A:$B,2,FALSE)</f>
        <v>20221005002</v>
      </c>
      <c r="C522" s="10" t="s">
        <v>84</v>
      </c>
      <c r="D522" s="2">
        <v>20220400521</v>
      </c>
      <c r="E522" s="1"/>
      <c r="F522" s="1" t="s">
        <v>3835</v>
      </c>
      <c r="G522" s="2" t="str">
        <f t="shared" si="8"/>
        <v xml:space="preserve">INSERT INTO `hr_kpi_group` (`KPI_GROUP_ID`, `KPI_TYPE_ID`, `GROUP_TITLE`, `DESCRIPTION`, `NUMBER_INDEX`) VALUES ('20220400521', '20221005002', 'Meningkatkan kualitas pengelolaan Governance, Risk Management dan Compliance)', '', '521'); </v>
      </c>
    </row>
    <row r="523" spans="1:7" ht="15" customHeight="1" x14ac:dyDescent="0.25">
      <c r="A523" s="1" t="s">
        <v>7</v>
      </c>
      <c r="B523" s="1">
        <f>VLOOKUP(A523,'KPI TYPE'!$A:$B,2,FALSE)</f>
        <v>20221005002</v>
      </c>
      <c r="C523" s="9" t="s">
        <v>64</v>
      </c>
      <c r="D523" s="2">
        <v>20220400522</v>
      </c>
      <c r="E523" s="1"/>
      <c r="F523" s="1" t="s">
        <v>3836</v>
      </c>
      <c r="G523" s="2" t="str">
        <f t="shared" si="8"/>
        <v xml:space="preserve">INSERT INTO `hr_kpi_group` (`KPI_GROUP_ID`, `KPI_TYPE_ID`, `GROUP_TITLE`, `DESCRIPTION`, `NUMBER_INDEX`) VALUES ('20220400522', '20221005002', 'Memperkuat internalisasi budaya perusahaan', '', '522'); </v>
      </c>
    </row>
    <row r="524" spans="1:7" ht="15" customHeight="1" x14ac:dyDescent="0.25">
      <c r="A524" s="1" t="s">
        <v>7</v>
      </c>
      <c r="B524" s="1">
        <f>VLOOKUP(A524,'KPI TYPE'!$A:$B,2,FALSE)</f>
        <v>20221005002</v>
      </c>
      <c r="C524" s="18" t="s">
        <v>68</v>
      </c>
      <c r="D524" s="2">
        <v>20220400523</v>
      </c>
      <c r="E524" s="1"/>
      <c r="F524" s="1" t="s">
        <v>3837</v>
      </c>
      <c r="G524" s="2" t="str">
        <f t="shared" si="8"/>
        <v xml:space="preserve">INSERT INTO `hr_kpi_group` (`KPI_GROUP_ID`, `KPI_TYPE_ID`, `GROUP_TITLE`, `DESCRIPTION`, `NUMBER_INDEX`) VALUES ('20220400523', '20221005002', 'Memperkuat pengelolaan fungsi tata kelola Bank', '', '523'); </v>
      </c>
    </row>
    <row r="525" spans="1:7" ht="15" customHeight="1" x14ac:dyDescent="0.25">
      <c r="A525" s="1" t="s">
        <v>7</v>
      </c>
      <c r="B525" s="1">
        <f>VLOOKUP(A525,'KPI TYPE'!$A:$B,2,FALSE)</f>
        <v>20221005002</v>
      </c>
      <c r="C525" s="42" t="s">
        <v>70</v>
      </c>
      <c r="D525" s="2">
        <v>20220400524</v>
      </c>
      <c r="E525" s="1"/>
      <c r="F525" s="1" t="s">
        <v>3838</v>
      </c>
      <c r="G525" s="2" t="str">
        <f t="shared" si="8"/>
        <v xml:space="preserve">INSERT INTO `hr_kpi_group` (`KPI_GROUP_ID`, `KPI_TYPE_ID`, `GROUP_TITLE`, `DESCRIPTION`, `NUMBER_INDEX`) VALUES ('20220400524', '20221005002', 'Memastikan efektivitas pengelolaan masalah hukum internal dan eksternal ', '', '524'); </v>
      </c>
    </row>
    <row r="526" spans="1:7" ht="15" customHeight="1" x14ac:dyDescent="0.25">
      <c r="A526" s="1" t="s">
        <v>7</v>
      </c>
      <c r="B526" s="1">
        <f>VLOOKUP(A526,'KPI TYPE'!$A:$B,2,FALSE)</f>
        <v>20221005002</v>
      </c>
      <c r="C526" s="12" t="s">
        <v>72</v>
      </c>
      <c r="D526" s="2">
        <v>20220400525</v>
      </c>
      <c r="E526" s="1"/>
      <c r="F526" s="1" t="s">
        <v>3839</v>
      </c>
      <c r="G526" s="2" t="str">
        <f t="shared" si="8"/>
        <v xml:space="preserve">INSERT INTO `hr_kpi_group` (`KPI_GROUP_ID`, `KPI_TYPE_ID`, `GROUP_TITLE`, `DESCRIPTION`, `NUMBER_INDEX`) VALUES ('20220400525', '20221005002', 'Mengembangkan sistem, kebijakan dan prosedur yang mendukung penerapan program APU &amp; PPT', '', '525'); </v>
      </c>
    </row>
    <row r="527" spans="1:7" ht="15" customHeight="1" x14ac:dyDescent="0.25">
      <c r="A527" s="1" t="s">
        <v>7</v>
      </c>
      <c r="B527" s="1">
        <f>VLOOKUP(A527,'KPI TYPE'!$A:$B,2,FALSE)</f>
        <v>20221005002</v>
      </c>
      <c r="C527" s="59" t="s">
        <v>791</v>
      </c>
      <c r="D527" s="2">
        <v>20220400526</v>
      </c>
      <c r="E527" s="1"/>
      <c r="F527" s="1" t="s">
        <v>3840</v>
      </c>
      <c r="G527" s="2" t="str">
        <f t="shared" si="8"/>
        <v xml:space="preserve">INSERT INTO `hr_kpi_group` (`KPI_GROUP_ID`, `KPI_TYPE_ID`, `GROUP_TITLE`, `DESCRIPTION`, `NUMBER_INDEX`) VALUES ('20220400526', '20221005002', 'Memperkuat fungsi dan strategi manajemen risiko bank 
', '', '526'); </v>
      </c>
    </row>
    <row r="528" spans="1:7" ht="15" customHeight="1" x14ac:dyDescent="0.25">
      <c r="A528" s="1" t="s">
        <v>7</v>
      </c>
      <c r="B528" s="1">
        <f>VLOOKUP(A528,'KPI TYPE'!$A:$B,2,FALSE)</f>
        <v>20221005002</v>
      </c>
      <c r="C528" s="52" t="s">
        <v>90</v>
      </c>
      <c r="D528" s="2">
        <v>20220400527</v>
      </c>
      <c r="E528" s="1"/>
      <c r="F528" s="1" t="s">
        <v>3841</v>
      </c>
      <c r="G528" s="2" t="str">
        <f t="shared" si="8"/>
        <v xml:space="preserve">INSERT INTO `hr_kpi_group` (`KPI_GROUP_ID`, `KPI_TYPE_ID`, `GROUP_TITLE`, `DESCRIPTION`, `NUMBER_INDEX`) VALUES ('20220400527', '20221005002', 'Memastikan implementasi pengelolaan manajemen risiko sesuai  ketentuan', '', '527'); </v>
      </c>
    </row>
    <row r="529" spans="1:7" ht="15" customHeight="1" x14ac:dyDescent="0.25">
      <c r="A529" s="1" t="s">
        <v>7</v>
      </c>
      <c r="B529" s="1">
        <f>VLOOKUP(A529,'KPI TYPE'!$A:$B,2,FALSE)</f>
        <v>20221005002</v>
      </c>
      <c r="C529" s="73" t="s">
        <v>86</v>
      </c>
      <c r="D529" s="2">
        <v>20220400528</v>
      </c>
      <c r="E529" s="1"/>
      <c r="F529" s="1" t="s">
        <v>3842</v>
      </c>
      <c r="G529" s="2" t="str">
        <f t="shared" si="8"/>
        <v xml:space="preserve">INSERT INTO `hr_kpi_group` (`KPI_GROUP_ID`, `KPI_TYPE_ID`, `GROUP_TITLE`, `DESCRIPTION`, `NUMBER_INDEX`) VALUES ('20220400528', '20221005002', 'Memperkuat fungsi dan strategi manajemen risiko Bank', '', '528'); </v>
      </c>
    </row>
    <row r="530" spans="1:7" ht="15" customHeight="1" x14ac:dyDescent="0.25">
      <c r="A530" s="1" t="s">
        <v>7</v>
      </c>
      <c r="B530" s="1">
        <f>VLOOKUP(A530,'KPI TYPE'!$A:$B,2,FALSE)</f>
        <v>20221005002</v>
      </c>
      <c r="C530" s="23" t="s">
        <v>98</v>
      </c>
      <c r="D530" s="2">
        <v>20220400529</v>
      </c>
      <c r="E530" s="1"/>
      <c r="F530" s="1" t="s">
        <v>3843</v>
      </c>
      <c r="G530" s="2" t="str">
        <f t="shared" si="8"/>
        <v xml:space="preserve">INSERT INTO `hr_kpi_group` (`KPI_GROUP_ID`, `KPI_TYPE_ID`, `GROUP_TITLE`, `DESCRIPTION`, `NUMBER_INDEX`) VALUES ('20220400529', '20221005002', 'Memastikan likuiditas yang optimal untuk membiayai operasional Bank', '', '529'); </v>
      </c>
    </row>
    <row r="531" spans="1:7" ht="15" customHeight="1" x14ac:dyDescent="0.25">
      <c r="A531" s="1" t="s">
        <v>7</v>
      </c>
      <c r="B531" s="1">
        <f>VLOOKUP(A531,'KPI TYPE'!$A:$B,2,FALSE)</f>
        <v>20221005002</v>
      </c>
      <c r="C531" s="24" t="s">
        <v>773</v>
      </c>
      <c r="D531" s="2">
        <v>20220400530</v>
      </c>
      <c r="E531" s="1"/>
      <c r="F531" s="1" t="s">
        <v>3844</v>
      </c>
      <c r="G531" s="2" t="str">
        <f t="shared" si="8"/>
        <v xml:space="preserve">INSERT INTO `hr_kpi_group` (`KPI_GROUP_ID`, `KPI_TYPE_ID`, `GROUP_TITLE`, `DESCRIPTION`, `NUMBER_INDEX`) VALUES ('20220400530', '20221005002', 'Mengoptimalkan pengelolaan kelebihan likuditas untuk bisnis treasury', '', '530'); </v>
      </c>
    </row>
    <row r="532" spans="1:7" ht="15" customHeight="1" x14ac:dyDescent="0.25">
      <c r="A532" s="1" t="s">
        <v>7</v>
      </c>
      <c r="B532" s="1">
        <f>VLOOKUP(A532,'KPI TYPE'!$A:$B,2,FALSE)</f>
        <v>20221005002</v>
      </c>
      <c r="C532" s="25" t="s">
        <v>774</v>
      </c>
      <c r="D532" s="2">
        <v>20220400531</v>
      </c>
      <c r="E532" s="1"/>
      <c r="F532" s="1" t="s">
        <v>3845</v>
      </c>
      <c r="G532" s="2" t="str">
        <f t="shared" si="8"/>
        <v xml:space="preserve">INSERT INTO `hr_kpi_group` (`KPI_GROUP_ID`, `KPI_TYPE_ID`, `GROUP_TITLE`, `DESCRIPTION`, `NUMBER_INDEX`) VALUES ('20220400531', '20221005002', 'Mengoptimalkan pengeloaan portofolio asset dan liability bank', '', '531'); </v>
      </c>
    </row>
    <row r="533" spans="1:7" ht="15" customHeight="1" x14ac:dyDescent="0.25">
      <c r="A533" s="1" t="s">
        <v>7</v>
      </c>
      <c r="B533" s="1">
        <f>VLOOKUP(A533,'KPI TYPE'!$A:$B,2,FALSE)</f>
        <v>20221005002</v>
      </c>
      <c r="C533" s="26" t="s">
        <v>104</v>
      </c>
      <c r="D533" s="2">
        <v>20220400532</v>
      </c>
      <c r="E533" s="1"/>
      <c r="F533" s="1" t="s">
        <v>3846</v>
      </c>
      <c r="G533" s="2" t="str">
        <f t="shared" si="8"/>
        <v xml:space="preserve">INSERT INTO `hr_kpi_group` (`KPI_GROUP_ID`, `KPI_TYPE_ID`, `GROUP_TITLE`, `DESCRIPTION`, `NUMBER_INDEX`) VALUES ('20220400532', '20221005002', 'Mengoptimalkan pengelolaan hubungan institusi dengan counterparty baik bank maupun non bank', '', '532'); </v>
      </c>
    </row>
    <row r="534" spans="1:7" ht="15" customHeight="1" x14ac:dyDescent="0.25">
      <c r="A534" s="1" t="s">
        <v>7</v>
      </c>
      <c r="B534" s="1">
        <f>VLOOKUP(A534,'KPI TYPE'!$A:$B,2,FALSE)</f>
        <v>20221005002</v>
      </c>
      <c r="C534" s="25" t="s">
        <v>106</v>
      </c>
      <c r="D534" s="2">
        <v>20220400533</v>
      </c>
      <c r="E534" s="1"/>
      <c r="F534" s="1" t="s">
        <v>3847</v>
      </c>
      <c r="G534" s="2" t="str">
        <f t="shared" si="8"/>
        <v xml:space="preserve">INSERT INTO `hr_kpi_group` (`KPI_GROUP_ID`, `KPI_TYPE_ID`, `GROUP_TITLE`, `DESCRIPTION`, `NUMBER_INDEX`) VALUES ('20220400533', '20221005002', 'Memastikan penyampaian laporan kepada pihak internal dan eksternal', '', '533'); </v>
      </c>
    </row>
    <row r="535" spans="1:7" ht="15" customHeight="1" x14ac:dyDescent="0.25">
      <c r="A535" s="1" t="s">
        <v>7</v>
      </c>
      <c r="B535" s="1">
        <f>VLOOKUP(A535,'KPI TYPE'!$A:$B,2,FALSE)</f>
        <v>20221005002</v>
      </c>
      <c r="C535" s="23" t="s">
        <v>114</v>
      </c>
      <c r="D535" s="2">
        <v>20220400534</v>
      </c>
      <c r="E535" s="1"/>
      <c r="F535" s="1" t="s">
        <v>3848</v>
      </c>
      <c r="G535" s="2" t="str">
        <f t="shared" si="8"/>
        <v xml:space="preserve">INSERT INTO `hr_kpi_group` (`KPI_GROUP_ID`, `KPI_TYPE_ID`, `GROUP_TITLE`, `DESCRIPTION`, `NUMBER_INDEX`) VALUES ('20220400534', '20221005002', 'Mengoptimalkan pengembangan Bisnis Treasury', '', '534'); </v>
      </c>
    </row>
    <row r="536" spans="1:7" ht="15" customHeight="1" x14ac:dyDescent="0.25">
      <c r="A536" s="1" t="s">
        <v>7</v>
      </c>
      <c r="B536" s="1">
        <f>VLOOKUP(A536,'KPI TYPE'!$A:$B,2,FALSE)</f>
        <v>20221005002</v>
      </c>
      <c r="C536" s="24" t="s">
        <v>792</v>
      </c>
      <c r="D536" s="2">
        <v>20220400535</v>
      </c>
      <c r="E536" s="1"/>
      <c r="F536" s="1" t="s">
        <v>3849</v>
      </c>
      <c r="G536" s="2" t="str">
        <f t="shared" si="8"/>
        <v xml:space="preserve">INSERT INTO `hr_kpi_group` (`KPI_GROUP_ID`, `KPI_TYPE_ID`, `GROUP_TITLE`, `DESCRIPTION`, `NUMBER_INDEX`) VALUES ('20220400535', '20221005002', 'Mengoptimalkan proses penerbitan surat utang, seperti obligasi, medium term note (MTN), negotiable certicate deposit (NCD) dan lainnya.', '', '535'); </v>
      </c>
    </row>
    <row r="537" spans="1:7" ht="15" customHeight="1" x14ac:dyDescent="0.25">
      <c r="A537" s="1" t="s">
        <v>7</v>
      </c>
      <c r="B537" s="1">
        <f>VLOOKUP(A537,'KPI TYPE'!$A:$B,2,FALSE)</f>
        <v>20221005002</v>
      </c>
      <c r="C537" s="23" t="s">
        <v>120</v>
      </c>
      <c r="D537" s="2">
        <v>20220400536</v>
      </c>
      <c r="E537" s="1"/>
      <c r="F537" s="1" t="s">
        <v>3850</v>
      </c>
      <c r="G537" s="2" t="str">
        <f t="shared" si="8"/>
        <v xml:space="preserve">INSERT INTO `hr_kpi_group` (`KPI_GROUP_ID`, `KPI_TYPE_ID`, `GROUP_TITLE`, `DESCRIPTION`, `NUMBER_INDEX`) VALUES ('20220400536', '20221005002', 'Mengoptimalkan pengelolaan fungsi APEX Bank', '', '536'); </v>
      </c>
    </row>
    <row r="538" spans="1:7" ht="15" customHeight="1" x14ac:dyDescent="0.25">
      <c r="A538" s="1" t="s">
        <v>7</v>
      </c>
      <c r="B538" s="1">
        <f>VLOOKUP(A538,'KPI TYPE'!$A:$B,2,FALSE)</f>
        <v>20221005002</v>
      </c>
      <c r="C538" s="12" t="s">
        <v>122</v>
      </c>
      <c r="D538" s="2">
        <v>20220400537</v>
      </c>
      <c r="E538" s="1"/>
      <c r="F538" s="1" t="s">
        <v>3851</v>
      </c>
      <c r="G538" s="2" t="str">
        <f t="shared" si="8"/>
        <v xml:space="preserve">INSERT INTO `hr_kpi_group` (`KPI_GROUP_ID`, `KPI_TYPE_ID`, `GROUP_TITLE`, `DESCRIPTION`, `NUMBER_INDEX`) VALUES ('20220400537', '20221005002', 'Mengoptimalkan prosedur pengelolaan likuiditas ', '', '537'); </v>
      </c>
    </row>
    <row r="539" spans="1:7" ht="15" customHeight="1" x14ac:dyDescent="0.25">
      <c r="A539" s="1" t="s">
        <v>7</v>
      </c>
      <c r="B539" s="1">
        <f>VLOOKUP(A539,'KPI TYPE'!$A:$B,2,FALSE)</f>
        <v>20221005002</v>
      </c>
      <c r="C539" s="25" t="s">
        <v>124</v>
      </c>
      <c r="D539" s="2">
        <v>20220400538</v>
      </c>
      <c r="E539" s="1"/>
      <c r="F539" s="1" t="s">
        <v>3852</v>
      </c>
      <c r="G539" s="2" t="str">
        <f t="shared" si="8"/>
        <v xml:space="preserve">INSERT INTO `hr_kpi_group` (`KPI_GROUP_ID`, `KPI_TYPE_ID`, `GROUP_TITLE`, `DESCRIPTION`, `NUMBER_INDEX`) VALUES ('20220400538', '20221005002', 'Mengoptimalkan pengelolaan saldo ABA dan Nostro ', '', '538'); </v>
      </c>
    </row>
    <row r="540" spans="1:7" ht="15" customHeight="1" x14ac:dyDescent="0.25">
      <c r="A540" s="1" t="s">
        <v>7</v>
      </c>
      <c r="B540" s="1">
        <f>VLOOKUP(A540,'KPI TYPE'!$A:$B,2,FALSE)</f>
        <v>20221005002</v>
      </c>
      <c r="C540" s="26" t="s">
        <v>793</v>
      </c>
      <c r="D540" s="2">
        <v>20220400539</v>
      </c>
      <c r="E540" s="1"/>
      <c r="F540" s="1" t="s">
        <v>3853</v>
      </c>
      <c r="G540" s="2" t="str">
        <f t="shared" si="8"/>
        <v xml:space="preserve">INSERT INTO `hr_kpi_group` (`KPI_GROUP_ID`, `KPI_TYPE_ID`, `GROUP_TITLE`, `DESCRIPTION`, `NUMBER_INDEX`) VALUES ('20220400539', '20221005002', 'Memastikan efektifitas rekening saldo rupiah &amp; valas di Bank koresponden', '', '539'); </v>
      </c>
    </row>
    <row r="541" spans="1:7" ht="15" customHeight="1" x14ac:dyDescent="0.25">
      <c r="A541" s="1" t="s">
        <v>7</v>
      </c>
      <c r="B541" s="1">
        <f>VLOOKUP(A541,'KPI TYPE'!$A:$B,2,FALSE)</f>
        <v>20221005002</v>
      </c>
      <c r="C541" s="26" t="s">
        <v>128</v>
      </c>
      <c r="D541" s="2">
        <v>20220400540</v>
      </c>
      <c r="E541" s="1"/>
      <c r="F541" s="1" t="s">
        <v>3854</v>
      </c>
      <c r="G541" s="2" t="str">
        <f t="shared" si="8"/>
        <v xml:space="preserve">INSERT INTO `hr_kpi_group` (`KPI_GROUP_ID`, `KPI_TYPE_ID`, `GROUP_TITLE`, `DESCRIPTION`, `NUMBER_INDEX`) VALUES ('20220400540', '20221005002', 'Memastikan sistem SWIFT berjalan lancar, aman dan efisien', '', '540'); </v>
      </c>
    </row>
    <row r="542" spans="1:7" ht="15" customHeight="1" x14ac:dyDescent="0.25">
      <c r="A542" s="1" t="s">
        <v>7</v>
      </c>
      <c r="B542" s="1">
        <f>VLOOKUP(A542,'KPI TYPE'!$A:$B,2,FALSE)</f>
        <v>20221005002</v>
      </c>
      <c r="C542" s="11" t="s">
        <v>130</v>
      </c>
      <c r="D542" s="2">
        <v>20220400541</v>
      </c>
      <c r="E542" s="1"/>
      <c r="F542" s="1" t="s">
        <v>3855</v>
      </c>
      <c r="G542" s="2" t="str">
        <f t="shared" si="8"/>
        <v xml:space="preserve">INSERT INTO `hr_kpi_group` (`KPI_GROUP_ID`, `KPI_TYPE_ID`, `GROUP_TITLE`, `DESCRIPTION`, `NUMBER_INDEX`) VALUES ('20220400541', '20221005002', 'Memastikan ketersediaan saldo Nostro untuk mengcover transaksi jasa luar negeri', '', '541'); </v>
      </c>
    </row>
    <row r="543" spans="1:7" ht="15" customHeight="1" x14ac:dyDescent="0.25">
      <c r="A543" s="1" t="s">
        <v>7</v>
      </c>
      <c r="B543" s="1">
        <f>VLOOKUP(A543,'KPI TYPE'!$A:$B,2,FALSE)</f>
        <v>20221005002</v>
      </c>
      <c r="C543" s="25" t="s">
        <v>132</v>
      </c>
      <c r="D543" s="2">
        <v>20220400542</v>
      </c>
      <c r="E543" s="1"/>
      <c r="F543" s="1" t="s">
        <v>3856</v>
      </c>
      <c r="G543" s="2" t="str">
        <f t="shared" si="8"/>
        <v xml:space="preserve">INSERT INTO `hr_kpi_group` (`KPI_GROUP_ID`, `KPI_TYPE_ID`, `GROUP_TITLE`, `DESCRIPTION`, `NUMBER_INDEX`) VALUES ('20220400542', '20221005002', 'Mengoptimalkan pengelolaan kerjasama untuk mendukung aktivitas dealing room dan transaksi devisa cabang', '', '542'); </v>
      </c>
    </row>
    <row r="544" spans="1:7" ht="15" customHeight="1" x14ac:dyDescent="0.25">
      <c r="A544" s="1" t="s">
        <v>7</v>
      </c>
      <c r="B544" s="1">
        <f>VLOOKUP(A544,'KPI TYPE'!$A:$B,2,FALSE)</f>
        <v>20221005002</v>
      </c>
      <c r="C544" s="25" t="s">
        <v>134</v>
      </c>
      <c r="D544" s="2">
        <v>20220400543</v>
      </c>
      <c r="E544" s="1"/>
      <c r="F544" s="1" t="s">
        <v>3857</v>
      </c>
      <c r="G544" s="2" t="str">
        <f t="shared" si="8"/>
        <v xml:space="preserve">INSERT INTO `hr_kpi_group` (`KPI_GROUP_ID`, `KPI_TYPE_ID`, `GROUP_TITLE`, `DESCRIPTION`, `NUMBER_INDEX`) VALUES ('20220400543', '20221005002', 'Mengoptimalkan penyiapan pemeringkat bank sesuai rencana', '', '543'); </v>
      </c>
    </row>
    <row r="545" spans="1:7" ht="15" customHeight="1" x14ac:dyDescent="0.25">
      <c r="A545" s="1" t="s">
        <v>7</v>
      </c>
      <c r="B545" s="1">
        <f>VLOOKUP(A545,'KPI TYPE'!$A:$B,2,FALSE)</f>
        <v>20221005002</v>
      </c>
      <c r="C545" s="25" t="s">
        <v>136</v>
      </c>
      <c r="D545" s="2">
        <v>20220400544</v>
      </c>
      <c r="E545" s="1"/>
      <c r="F545" s="1" t="s">
        <v>3858</v>
      </c>
      <c r="G545" s="2" t="str">
        <f t="shared" si="8"/>
        <v xml:space="preserve">INSERT INTO `hr_kpi_group` (`KPI_GROUP_ID`, `KPI_TYPE_ID`, `GROUP_TITLE`, `DESCRIPTION`, `NUMBER_INDEX`) VALUES ('20220400544', '20221005002', 'Mengoptimalkan analisis pemberian dana bergulir atau dana mismatch dalam rangka pengelolaan APEX', '', '544'); </v>
      </c>
    </row>
    <row r="546" spans="1:7" ht="15" customHeight="1" x14ac:dyDescent="0.25">
      <c r="A546" s="1" t="s">
        <v>7</v>
      </c>
      <c r="B546" s="1">
        <f>VLOOKUP(A546,'KPI TYPE'!$A:$B,2,FALSE)</f>
        <v>20221005002</v>
      </c>
      <c r="C546" s="11" t="s">
        <v>138</v>
      </c>
      <c r="D546" s="2">
        <v>20220400545</v>
      </c>
      <c r="E546" s="1"/>
      <c r="F546" s="1" t="s">
        <v>3859</v>
      </c>
      <c r="G546" s="2" t="str">
        <f t="shared" si="8"/>
        <v xml:space="preserve">INSERT INTO `hr_kpi_group` (`KPI_GROUP_ID`, `KPI_TYPE_ID`, `GROUP_TITLE`, `DESCRIPTION`, `NUMBER_INDEX`) VALUES ('20220400545', '20221005002', 'Memastikan penetapan limit Credit Line untuk Counterparty Bank maupun non Bank (corporate) sesuai kebijakan dan SOP yang berlaku', '', '545'); </v>
      </c>
    </row>
    <row r="547" spans="1:7" ht="15" customHeight="1" x14ac:dyDescent="0.25">
      <c r="A547" s="1" t="s">
        <v>7</v>
      </c>
      <c r="B547" s="1">
        <f>VLOOKUP(A547,'KPI TYPE'!$A:$B,2,FALSE)</f>
        <v>20221005002</v>
      </c>
      <c r="C547" s="35" t="s">
        <v>775</v>
      </c>
      <c r="D547" s="2">
        <v>20220400546</v>
      </c>
      <c r="E547" s="1"/>
      <c r="F547" s="1" t="s">
        <v>3860</v>
      </c>
      <c r="G547" s="2" t="str">
        <f t="shared" si="8"/>
        <v xml:space="preserve">INSERT INTO `hr_kpi_group` (`KPI_GROUP_ID`, `KPI_TYPE_ID`, `GROUP_TITLE`, `DESCRIPTION`, `NUMBER_INDEX`) VALUES ('20220400546', '20221005002', 'Memastikan pengelolaan kebijakan manajemen pengadaan barang dan jasa secara optimal 
', '', '546'); </v>
      </c>
    </row>
    <row r="548" spans="1:7" ht="15" customHeight="1" x14ac:dyDescent="0.25">
      <c r="A548" s="1" t="s">
        <v>7</v>
      </c>
      <c r="B548" s="1">
        <f>VLOOKUP(A548,'KPI TYPE'!$A:$B,2,FALSE)</f>
        <v>20221005002</v>
      </c>
      <c r="C548" s="35" t="s">
        <v>779</v>
      </c>
      <c r="D548" s="2">
        <v>20220400547</v>
      </c>
      <c r="E548" s="1"/>
      <c r="F548" s="1" t="s">
        <v>3861</v>
      </c>
      <c r="G548" s="2" t="str">
        <f t="shared" si="8"/>
        <v xml:space="preserve">INSERT INTO `hr_kpi_group` (`KPI_GROUP_ID`, `KPI_TYPE_ID`, `GROUP_TITLE`, `DESCRIPTION`, `NUMBER_INDEX`) VALUES ('20220400547', '20221005002', 'Memastikan pengelolaan manajemen aset dan logistik secara optimal 
', '', '547'); </v>
      </c>
    </row>
    <row r="549" spans="1:7" ht="15" customHeight="1" x14ac:dyDescent="0.25">
      <c r="A549" s="1" t="s">
        <v>7</v>
      </c>
      <c r="B549" s="1">
        <f>VLOOKUP(A549,'KPI TYPE'!$A:$B,2,FALSE)</f>
        <v>20221005002</v>
      </c>
      <c r="C549" s="29" t="s">
        <v>148</v>
      </c>
      <c r="D549" s="2">
        <v>20220400548</v>
      </c>
      <c r="E549" s="1"/>
      <c r="F549" s="1" t="s">
        <v>3862</v>
      </c>
      <c r="G549" s="2" t="str">
        <f t="shared" si="8"/>
        <v xml:space="preserve">INSERT INTO `hr_kpi_group` (`KPI_GROUP_ID`, `KPI_TYPE_ID`, `GROUP_TITLE`, `DESCRIPTION`, `NUMBER_INDEX`) VALUES ('20220400548', '20221005002', 'Memastikan pengelolaan fungsi manajemen kearsipan Bank secara optimal ', '', '548'); </v>
      </c>
    </row>
    <row r="550" spans="1:7" ht="15" customHeight="1" x14ac:dyDescent="0.25">
      <c r="A550" s="1" t="s">
        <v>7</v>
      </c>
      <c r="B550" s="1">
        <f>VLOOKUP(A550,'KPI TYPE'!$A:$B,2,FALSE)</f>
        <v>20221005002</v>
      </c>
      <c r="C550" s="30" t="s">
        <v>150</v>
      </c>
      <c r="D550" s="2">
        <v>20220400549</v>
      </c>
      <c r="E550" s="1"/>
      <c r="F550" s="1" t="s">
        <v>3863</v>
      </c>
      <c r="G550" s="2" t="str">
        <f t="shared" si="8"/>
        <v xml:space="preserve">INSERT INTO `hr_kpi_group` (`KPI_GROUP_ID`, `KPI_TYPE_ID`, `GROUP_TITLE`, `DESCRIPTION`, `NUMBER_INDEX`) VALUES ('20220400549', '20221005002', 'Memastikan pengelolaan fungsi kesekretariatan dan keprotokolan Direksi dan Dewan Komisaris secara optimal', '', '549'); </v>
      </c>
    </row>
    <row r="551" spans="1:7" ht="15" customHeight="1" x14ac:dyDescent="0.25">
      <c r="A551" s="1" t="s">
        <v>7</v>
      </c>
      <c r="B551" s="1">
        <f>VLOOKUP(A551,'KPI TYPE'!$A:$B,2,FALSE)</f>
        <v>20221005002</v>
      </c>
      <c r="C551" s="29" t="s">
        <v>152</v>
      </c>
      <c r="D551" s="2">
        <v>20220400550</v>
      </c>
      <c r="E551" s="1"/>
      <c r="F551" s="1" t="s">
        <v>3864</v>
      </c>
      <c r="G551" s="2" t="str">
        <f t="shared" si="8"/>
        <v xml:space="preserve">INSERT INTO `hr_kpi_group` (`KPI_GROUP_ID`, `KPI_TYPE_ID`, `GROUP_TITLE`, `DESCRIPTION`, `NUMBER_INDEX`) VALUES ('20220400550', '20221005002', 'Memastikan pengelolaan manajemen kehumasan internal dan eksternal secara optimal', '', '550'); </v>
      </c>
    </row>
    <row r="552" spans="1:7" ht="15" customHeight="1" x14ac:dyDescent="0.25">
      <c r="A552" s="1" t="s">
        <v>7</v>
      </c>
      <c r="B552" s="1">
        <f>VLOOKUP(A552,'KPI TYPE'!$A:$B,2,FALSE)</f>
        <v>20221005002</v>
      </c>
      <c r="C552" s="18" t="s">
        <v>154</v>
      </c>
      <c r="D552" s="2">
        <v>20220400551</v>
      </c>
      <c r="E552" s="1"/>
      <c r="F552" s="1" t="s">
        <v>3865</v>
      </c>
      <c r="G552" s="2" t="str">
        <f t="shared" si="8"/>
        <v xml:space="preserve">INSERT INTO `hr_kpi_group` (`KPI_GROUP_ID`, `KPI_TYPE_ID`, `GROUP_TITLE`, `DESCRIPTION`, `NUMBER_INDEX`) VALUES ('20220400551', '20221005002', 'Memastikan pengelolaan kebijakan CSR secara optimal ', '', '551'); </v>
      </c>
    </row>
    <row r="553" spans="1:7" ht="15" customHeight="1" x14ac:dyDescent="0.25">
      <c r="A553" s="1" t="s">
        <v>7</v>
      </c>
      <c r="B553" s="1">
        <f>VLOOKUP(A553,'KPI TYPE'!$A:$B,2,FALSE)</f>
        <v>20221005002</v>
      </c>
      <c r="C553" s="34" t="s">
        <v>160</v>
      </c>
      <c r="D553" s="2">
        <v>20220400552</v>
      </c>
      <c r="E553" s="1"/>
      <c r="F553" s="1" t="s">
        <v>3866</v>
      </c>
      <c r="G553" s="2" t="str">
        <f t="shared" si="8"/>
        <v xml:space="preserve">INSERT INTO `hr_kpi_group` (`KPI_GROUP_ID`, `KPI_TYPE_ID`, `GROUP_TITLE`, `DESCRIPTION`, `NUMBER_INDEX`) VALUES ('20220400552', '20221005002', 'Memastikan pengembangan sistem digitalisasi pengelolaan pengadaan berjalan sesuai tahapan ', '', '552'); </v>
      </c>
    </row>
    <row r="554" spans="1:7" ht="15" customHeight="1" x14ac:dyDescent="0.25">
      <c r="A554" s="1" t="s">
        <v>7</v>
      </c>
      <c r="B554" s="1">
        <f>VLOOKUP(A554,'KPI TYPE'!$A:$B,2,FALSE)</f>
        <v>20221005002</v>
      </c>
      <c r="C554" s="34" t="s">
        <v>166</v>
      </c>
      <c r="D554" s="2">
        <v>20220400553</v>
      </c>
      <c r="E554" s="1"/>
      <c r="F554" s="1" t="s">
        <v>3867</v>
      </c>
      <c r="G554" s="2" t="str">
        <f t="shared" si="8"/>
        <v xml:space="preserve">INSERT INTO `hr_kpi_group` (`KPI_GROUP_ID`, `KPI_TYPE_ID`, `GROUP_TITLE`, `DESCRIPTION`, `NUMBER_INDEX`) VALUES ('20220400553', '20221005002', 'Memastikan pengembangan otomasi sistem informasi pengelolaan aset berjalan sesuai tahapan ', '', '553'); </v>
      </c>
    </row>
    <row r="555" spans="1:7" ht="15" customHeight="1" x14ac:dyDescent="0.25">
      <c r="A555" s="1" t="s">
        <v>7</v>
      </c>
      <c r="B555" s="1">
        <f>VLOOKUP(A555,'KPI TYPE'!$A:$B,2,FALSE)</f>
        <v>20221005002</v>
      </c>
      <c r="C555" s="18" t="s">
        <v>172</v>
      </c>
      <c r="D555" s="2">
        <v>20220400554</v>
      </c>
      <c r="E555" s="1"/>
      <c r="F555" s="1" t="s">
        <v>3868</v>
      </c>
      <c r="G555" s="2" t="str">
        <f t="shared" si="8"/>
        <v xml:space="preserve">INSERT INTO `hr_kpi_group` (`KPI_GROUP_ID`, `KPI_TYPE_ID`, `GROUP_TITLE`, `DESCRIPTION`, `NUMBER_INDEX`) VALUES ('20220400554', '20221005002', 'Memastikan pengelolaan fungsi kesekretariatan Direksi dan dokumen asli perusahaan secara optimal', '', '554'); </v>
      </c>
    </row>
    <row r="556" spans="1:7" ht="15" customHeight="1" x14ac:dyDescent="0.25">
      <c r="A556" s="1" t="s">
        <v>7</v>
      </c>
      <c r="B556" s="1">
        <f>VLOOKUP(A556,'KPI TYPE'!$A:$B,2,FALSE)</f>
        <v>20221005002</v>
      </c>
      <c r="C556" s="18" t="s">
        <v>174</v>
      </c>
      <c r="D556" s="2">
        <v>20220400555</v>
      </c>
      <c r="E556" s="1"/>
      <c r="F556" s="1" t="s">
        <v>3869</v>
      </c>
      <c r="G556" s="2" t="str">
        <f t="shared" si="8"/>
        <v xml:space="preserve">INSERT INTO `hr_kpi_group` (`KPI_GROUP_ID`, `KPI_TYPE_ID`, `GROUP_TITLE`, `DESCRIPTION`, `NUMBER_INDEX`) VALUES ('20220400555', '20221005002', 'Memastikan pengelolaan tugas sekretaris Direksi secara optimal', '', '555'); </v>
      </c>
    </row>
    <row r="557" spans="1:7" ht="15" customHeight="1" x14ac:dyDescent="0.25">
      <c r="A557" s="1" t="s">
        <v>7</v>
      </c>
      <c r="B557" s="1">
        <f>VLOOKUP(A557,'KPI TYPE'!$A:$B,2,FALSE)</f>
        <v>20221005002</v>
      </c>
      <c r="C557" s="74" t="s">
        <v>186</v>
      </c>
      <c r="D557" s="2">
        <v>20220400556</v>
      </c>
      <c r="E557" s="1"/>
      <c r="F557" s="1" t="s">
        <v>3870</v>
      </c>
      <c r="G557" s="2" t="str">
        <f t="shared" si="8"/>
        <v xml:space="preserve">INSERT INTO `hr_kpi_group` (`KPI_GROUP_ID`, `KPI_TYPE_ID`, `GROUP_TITLE`, `DESCRIPTION`, `NUMBER_INDEX`) VALUES ('20220400556', '20221005002', 'Meningkatkan keandalan proses penyusunan dan diseminasi rencana strategis dan bisnis', '', '556'); </v>
      </c>
    </row>
    <row r="558" spans="1:7" ht="15" customHeight="1" x14ac:dyDescent="0.25">
      <c r="A558" s="1" t="s">
        <v>7</v>
      </c>
      <c r="B558" s="1">
        <f>VLOOKUP(A558,'KPI TYPE'!$A:$B,2,FALSE)</f>
        <v>20221005002</v>
      </c>
      <c r="C558" s="26" t="s">
        <v>188</v>
      </c>
      <c r="D558" s="2">
        <v>20220400557</v>
      </c>
      <c r="E558" s="1"/>
      <c r="F558" s="1" t="s">
        <v>3871</v>
      </c>
      <c r="G558" s="2" t="str">
        <f t="shared" si="8"/>
        <v xml:space="preserve">INSERT INTO `hr_kpi_group` (`KPI_GROUP_ID`, `KPI_TYPE_ID`, `GROUP_TITLE`, `DESCRIPTION`, `NUMBER_INDEX`) VALUES ('20220400557', '20221005002', 'Memastikan pemenuhan riset yang berkualitas untuk menopang penyusunan Renstra dan RBB', '', '557'); </v>
      </c>
    </row>
    <row r="559" spans="1:7" ht="15" customHeight="1" x14ac:dyDescent="0.25">
      <c r="A559" s="1" t="s">
        <v>7</v>
      </c>
      <c r="B559" s="1">
        <f>VLOOKUP(A559,'KPI TYPE'!$A:$B,2,FALSE)</f>
        <v>20221005002</v>
      </c>
      <c r="C559" s="26" t="s">
        <v>198</v>
      </c>
      <c r="D559" s="2">
        <v>20220400558</v>
      </c>
      <c r="E559" s="1"/>
      <c r="F559" s="1" t="s">
        <v>3872</v>
      </c>
      <c r="G559" s="2" t="str">
        <f t="shared" si="8"/>
        <v xml:space="preserve">INSERT INTO `hr_kpi_group` (`KPI_GROUP_ID`, `KPI_TYPE_ID`, `GROUP_TITLE`, `DESCRIPTION`, `NUMBER_INDEX`) VALUES ('20220400558', '20221005002', 'Meningkatkan kualitas program promosi ', '', '558'); </v>
      </c>
    </row>
    <row r="560" spans="1:7" ht="15" customHeight="1" x14ac:dyDescent="0.25">
      <c r="A560" s="1" t="s">
        <v>7</v>
      </c>
      <c r="B560" s="1">
        <f>VLOOKUP(A560,'KPI TYPE'!$A:$B,2,FALSE)</f>
        <v>20221005002</v>
      </c>
      <c r="C560" s="11" t="s">
        <v>204</v>
      </c>
      <c r="D560" s="2">
        <v>20220400559</v>
      </c>
      <c r="E560" s="1"/>
      <c r="F560" s="1" t="s">
        <v>3873</v>
      </c>
      <c r="G560" s="2" t="str">
        <f t="shared" si="8"/>
        <v xml:space="preserve">INSERT INTO `hr_kpi_group` (`KPI_GROUP_ID`, `KPI_TYPE_ID`, `GROUP_TITLE`, `DESCRIPTION`, `NUMBER_INDEX`) VALUES ('20220400559', '20221005002', 'Memastikan pelaksanaan proyek yang memenuhi kaidah OTOBOS', '', '559'); </v>
      </c>
    </row>
    <row r="561" spans="1:7" ht="15" customHeight="1" x14ac:dyDescent="0.25">
      <c r="A561" s="1" t="s">
        <v>7</v>
      </c>
      <c r="B561" s="1">
        <f>VLOOKUP(A561,'KPI TYPE'!$A:$B,2,FALSE)</f>
        <v>20221005002</v>
      </c>
      <c r="C561" s="11" t="s">
        <v>206</v>
      </c>
      <c r="D561" s="2">
        <v>20220400560</v>
      </c>
      <c r="E561" s="1"/>
      <c r="F561" s="1" t="s">
        <v>3874</v>
      </c>
      <c r="G561" s="2" t="str">
        <f t="shared" si="8"/>
        <v xml:space="preserve">INSERT INTO `hr_kpi_group` (`KPI_GROUP_ID`, `KPI_TYPE_ID`, `GROUP_TITLE`, `DESCRIPTION`, `NUMBER_INDEX`) VALUES ('20220400560', '20221005002', 'Memastikan implementasi program transformasi yang memenuhi kaidah OTOBOS', '', '560'); </v>
      </c>
    </row>
    <row r="562" spans="1:7" ht="15" customHeight="1" x14ac:dyDescent="0.25">
      <c r="A562" s="1" t="s">
        <v>7</v>
      </c>
      <c r="B562" s="1">
        <f>VLOOKUP(A562,'KPI TYPE'!$A:$B,2,FALSE)</f>
        <v>20221005002</v>
      </c>
      <c r="C562" s="11" t="s">
        <v>190</v>
      </c>
      <c r="D562" s="2">
        <v>20220400561</v>
      </c>
      <c r="E562" s="1"/>
      <c r="F562" s="1" t="s">
        <v>3875</v>
      </c>
      <c r="G562" s="2" t="str">
        <f t="shared" si="8"/>
        <v xml:space="preserve">INSERT INTO `hr_kpi_group` (`KPI_GROUP_ID`, `KPI_TYPE_ID`, `GROUP_TITLE`, `DESCRIPTION`, `NUMBER_INDEX`) VALUES ('20220400561', '20221005002', 'Meningkatkan kualitas pelaksanaan evaluasi rencana bisnis bank', '', '561'); </v>
      </c>
    </row>
    <row r="563" spans="1:7" ht="15" customHeight="1" x14ac:dyDescent="0.25">
      <c r="A563" s="1" t="s">
        <v>7</v>
      </c>
      <c r="B563" s="1">
        <f>VLOOKUP(A563,'KPI TYPE'!$A:$B,2,FALSE)</f>
        <v>20221005002</v>
      </c>
      <c r="C563" s="11" t="s">
        <v>192</v>
      </c>
      <c r="D563" s="2">
        <v>20220400562</v>
      </c>
      <c r="E563" s="1"/>
      <c r="F563" s="1" t="s">
        <v>3876</v>
      </c>
      <c r="G563" s="2" t="str">
        <f t="shared" si="8"/>
        <v xml:space="preserve">INSERT INTO `hr_kpi_group` (`KPI_GROUP_ID`, `KPI_TYPE_ID`, `GROUP_TITLE`, `DESCRIPTION`, `NUMBER_INDEX`) VALUES ('20220400562', '20221005002', 'Memastikan ketersediaan dokumen strategis bank', '', '562'); </v>
      </c>
    </row>
    <row r="564" spans="1:7" ht="15" customHeight="1" x14ac:dyDescent="0.25">
      <c r="A564" s="1" t="s">
        <v>7</v>
      </c>
      <c r="B564" s="1">
        <f>VLOOKUP(A564,'KPI TYPE'!$A:$B,2,FALSE)</f>
        <v>20221005002</v>
      </c>
      <c r="C564" s="11" t="s">
        <v>194</v>
      </c>
      <c r="D564" s="2">
        <v>20220400563</v>
      </c>
      <c r="E564" s="1"/>
      <c r="F564" s="1" t="s">
        <v>3877</v>
      </c>
      <c r="G564" s="2" t="str">
        <f t="shared" si="8"/>
        <v xml:space="preserve">INSERT INTO `hr_kpi_group` (`KPI_GROUP_ID`, `KPI_TYPE_ID`, `GROUP_TITLE`, `DESCRIPTION`, `NUMBER_INDEX`) VALUES ('20220400563', '20221005002', 'Mengoptimalkan pendampingan penyusunan dan review goal setting unit kerja', '', '563'); </v>
      </c>
    </row>
    <row r="565" spans="1:7" ht="15" customHeight="1" x14ac:dyDescent="0.25">
      <c r="A565" s="1" t="s">
        <v>7</v>
      </c>
      <c r="B565" s="1">
        <f>VLOOKUP(A565,'KPI TYPE'!$A:$B,2,FALSE)</f>
        <v>20221005002</v>
      </c>
      <c r="C565" s="11" t="s">
        <v>782</v>
      </c>
      <c r="D565" s="2">
        <v>20220400564</v>
      </c>
      <c r="E565" s="1"/>
      <c r="F565" s="1" t="s">
        <v>3878</v>
      </c>
      <c r="G565" s="2" t="str">
        <f t="shared" si="8"/>
        <v xml:space="preserve">INSERT INTO `hr_kpi_group` (`KPI_GROUP_ID`, `KPI_TYPE_ID`, `GROUP_TITLE`, `DESCRIPTION`, `NUMBER_INDEX`) VALUES ('20220400564', '20221005002', 'Memasikan pemenuhan pelaksanaan penilaian kinerja sesuai timeline', '', '564'); </v>
      </c>
    </row>
    <row r="566" spans="1:7" ht="15" customHeight="1" x14ac:dyDescent="0.25">
      <c r="A566" s="1" t="s">
        <v>7</v>
      </c>
      <c r="B566" s="1">
        <f>VLOOKUP(A566,'KPI TYPE'!$A:$B,2,FALSE)</f>
        <v>20221005002</v>
      </c>
      <c r="C566" s="11" t="s">
        <v>200</v>
      </c>
      <c r="D566" s="2">
        <v>20220400565</v>
      </c>
      <c r="E566" s="1"/>
      <c r="F566" s="1" t="s">
        <v>3879</v>
      </c>
      <c r="G566" s="2" t="str">
        <f t="shared" si="8"/>
        <v xml:space="preserve">INSERT INTO `hr_kpi_group` (`KPI_GROUP_ID`, `KPI_TYPE_ID`, `GROUP_TITLE`, `DESCRIPTION`, `NUMBER_INDEX`) VALUES ('20220400565', '20221005002', 'Meningkatkan efektivitas hubungan kelembagaan', '', '565'); </v>
      </c>
    </row>
    <row r="567" spans="1:7" ht="15" customHeight="1" x14ac:dyDescent="0.25">
      <c r="A567" s="1" t="s">
        <v>7</v>
      </c>
      <c r="B567" s="1">
        <f>VLOOKUP(A567,'KPI TYPE'!$A:$B,2,FALSE)</f>
        <v>20221005002</v>
      </c>
      <c r="C567" s="11" t="s">
        <v>208</v>
      </c>
      <c r="D567" s="2">
        <v>20220400566</v>
      </c>
      <c r="E567" s="1"/>
      <c r="F567" s="1" t="s">
        <v>3880</v>
      </c>
      <c r="G567" s="2" t="str">
        <f t="shared" si="8"/>
        <v xml:space="preserve">INSERT INTO `hr_kpi_group` (`KPI_GROUP_ID`, `KPI_TYPE_ID`, `GROUP_TITLE`, `DESCRIPTION`, `NUMBER_INDEX`) VALUES ('20220400566', '20221005002', 'Meningkatkan kualitas monitoring dan evaluasi proyek', '', '566'); </v>
      </c>
    </row>
    <row r="568" spans="1:7" ht="15" customHeight="1" x14ac:dyDescent="0.25">
      <c r="A568" s="1" t="s">
        <v>7</v>
      </c>
      <c r="B568" s="1">
        <f>VLOOKUP(A568,'KPI TYPE'!$A:$B,2,FALSE)</f>
        <v>20221005002</v>
      </c>
      <c r="C568" s="11" t="s">
        <v>210</v>
      </c>
      <c r="D568" s="2">
        <v>20220400567</v>
      </c>
      <c r="E568" s="1"/>
      <c r="F568" s="1" t="s">
        <v>3881</v>
      </c>
      <c r="G568" s="2" t="str">
        <f t="shared" si="8"/>
        <v xml:space="preserve">INSERT INTO `hr_kpi_group` (`KPI_GROUP_ID`, `KPI_TYPE_ID`, `GROUP_TITLE`, `DESCRIPTION`, `NUMBER_INDEX`) VALUES ('20220400567', '20221005002', 'Mengoptimalkan pendampingan terhadap unit kerja terkait perencanaan, pelaksanaan dan monitoring proyek', '', '567'); </v>
      </c>
    </row>
    <row r="569" spans="1:7" ht="15" customHeight="1" x14ac:dyDescent="0.25">
      <c r="A569" s="1" t="s">
        <v>7</v>
      </c>
      <c r="B569" s="1">
        <f>VLOOKUP(A569,'KPI TYPE'!$A:$B,2,FALSE)</f>
        <v>20221005002</v>
      </c>
      <c r="C569" s="11" t="s">
        <v>212</v>
      </c>
      <c r="D569" s="2">
        <v>20220400568</v>
      </c>
      <c r="E569" s="1"/>
      <c r="F569" s="1" t="s">
        <v>3882</v>
      </c>
      <c r="G569" s="2" t="str">
        <f t="shared" si="8"/>
        <v xml:space="preserve">INSERT INTO `hr_kpi_group` (`KPI_GROUP_ID`, `KPI_TYPE_ID`, `GROUP_TITLE`, `DESCRIPTION`, `NUMBER_INDEX`) VALUES ('20220400568', '20221005002', 'Mengoptimalkan pendampingan terhadap unit kerja terkait perencanaan, pelaksanaan dan monitoring program transformasi', '', '568'); </v>
      </c>
    </row>
    <row r="570" spans="1:7" ht="15" customHeight="1" x14ac:dyDescent="0.25">
      <c r="A570" s="1" t="s">
        <v>7</v>
      </c>
      <c r="B570" s="1">
        <f>VLOOKUP(A570,'KPI TYPE'!$A:$B,2,FALSE)</f>
        <v>20221005002</v>
      </c>
      <c r="C570" s="9" t="s">
        <v>214</v>
      </c>
      <c r="D570" s="2">
        <v>20220400569</v>
      </c>
      <c r="E570" s="1"/>
      <c r="F570" s="1" t="s">
        <v>3883</v>
      </c>
      <c r="G570" s="2" t="str">
        <f t="shared" si="8"/>
        <v xml:space="preserve">INSERT INTO `hr_kpi_group` (`KPI_GROUP_ID`, `KPI_TYPE_ID`, `GROUP_TITLE`, `DESCRIPTION`, `NUMBER_INDEX`) VALUES ('20220400569', '20221005002', 'Memastikan pemenuhan evaluasi klasifikasi ', '', '569'); </v>
      </c>
    </row>
    <row r="571" spans="1:7" ht="15" customHeight="1" x14ac:dyDescent="0.25">
      <c r="A571" s="1" t="s">
        <v>7</v>
      </c>
      <c r="B571" s="1">
        <f>VLOOKUP(A571,'KPI TYPE'!$A:$B,2,FALSE)</f>
        <v>20221005002</v>
      </c>
      <c r="C571" s="24" t="s">
        <v>218</v>
      </c>
      <c r="D571" s="2">
        <v>20220400570</v>
      </c>
      <c r="E571" s="1"/>
      <c r="F571" s="1" t="s">
        <v>3884</v>
      </c>
      <c r="G571" s="2" t="str">
        <f t="shared" si="8"/>
        <v xml:space="preserve">INSERT INTO `hr_kpi_group` (`KPI_GROUP_ID`, `KPI_TYPE_ID`, `GROUP_TITLE`, `DESCRIPTION`, `NUMBER_INDEX`) VALUES ('20220400570', '20221005002', 'Meningkatkan efektivitas penerapan strategi anti fraud dan pengawasan pasif', '', '570'); </v>
      </c>
    </row>
    <row r="572" spans="1:7" ht="15" customHeight="1" x14ac:dyDescent="0.25">
      <c r="A572" s="1" t="s">
        <v>7</v>
      </c>
      <c r="B572" s="1">
        <f>VLOOKUP(A572,'KPI TYPE'!$A:$B,2,FALSE)</f>
        <v>20221005002</v>
      </c>
      <c r="C572" s="25" t="s">
        <v>220</v>
      </c>
      <c r="D572" s="2">
        <v>20220400571</v>
      </c>
      <c r="E572" s="1"/>
      <c r="F572" s="1" t="s">
        <v>3885</v>
      </c>
      <c r="G572" s="2" t="str">
        <f t="shared" si="8"/>
        <v xml:space="preserve">INSERT INTO `hr_kpi_group` (`KPI_GROUP_ID`, `KPI_TYPE_ID`, `GROUP_TITLE`, `DESCRIPTION`, `NUMBER_INDEX`) VALUES ('20220400571', '20221005002', 'Mengoptimalkan fungsi manajemen audit', '', '571'); </v>
      </c>
    </row>
    <row r="573" spans="1:7" ht="15" customHeight="1" x14ac:dyDescent="0.25">
      <c r="A573" s="1" t="s">
        <v>7</v>
      </c>
      <c r="B573" s="1">
        <f>VLOOKUP(A573,'KPI TYPE'!$A:$B,2,FALSE)</f>
        <v>20221005002</v>
      </c>
      <c r="C573" s="12" t="s">
        <v>222</v>
      </c>
      <c r="D573" s="2">
        <v>20220400572</v>
      </c>
      <c r="E573" s="1"/>
      <c r="F573" s="1" t="s">
        <v>3886</v>
      </c>
      <c r="G573" s="2" t="str">
        <f t="shared" si="8"/>
        <v xml:space="preserve">INSERT INTO `hr_kpi_group` (`KPI_GROUP_ID`, `KPI_TYPE_ID`, `GROUP_TITLE`, `DESCRIPTION`, `NUMBER_INDEX`) VALUES ('20220400572', '20221005002', 'Mengoptimalkan fungsi konsultasi bagi pihak-pihak intern terkait aspek pengendalian intern', '', '572'); </v>
      </c>
    </row>
    <row r="574" spans="1:7" ht="15" customHeight="1" x14ac:dyDescent="0.25">
      <c r="A574" s="1" t="s">
        <v>7</v>
      </c>
      <c r="B574" s="1">
        <f>VLOOKUP(A574,'KPI TYPE'!$A:$B,2,FALSE)</f>
        <v>20221005002</v>
      </c>
      <c r="C574" s="12" t="s">
        <v>224</v>
      </c>
      <c r="D574" s="2">
        <v>20220400573</v>
      </c>
      <c r="E574" s="1"/>
      <c r="F574" s="1" t="s">
        <v>3887</v>
      </c>
      <c r="G574" s="2" t="str">
        <f t="shared" si="8"/>
        <v xml:space="preserve">INSERT INTO `hr_kpi_group` (`KPI_GROUP_ID`, `KPI_TYPE_ID`, `GROUP_TITLE`, `DESCRIPTION`, `NUMBER_INDEX`) VALUES ('20220400573', '20221005002', 'Memastikan pelaporan pelaksanaan dan pokok-pokok hasil audit dan laporan evaluasi penerapan strategi anti fraud Otoritas Jasa Keuangan (OJK) secara tepat waktu', '', '573'); </v>
      </c>
    </row>
    <row r="575" spans="1:7" ht="15" customHeight="1" x14ac:dyDescent="0.25">
      <c r="A575" s="1" t="s">
        <v>7</v>
      </c>
      <c r="B575" s="1">
        <f>VLOOKUP(A575,'KPI TYPE'!$A:$B,2,FALSE)</f>
        <v>20221005002</v>
      </c>
      <c r="C575" s="12" t="s">
        <v>226</v>
      </c>
      <c r="D575" s="2">
        <v>20220400574</v>
      </c>
      <c r="E575" s="1"/>
      <c r="F575" s="1" t="s">
        <v>3888</v>
      </c>
      <c r="G575" s="2" t="str">
        <f t="shared" si="8"/>
        <v xml:space="preserve">INSERT INTO `hr_kpi_group` (`KPI_GROUP_ID`, `KPI_TYPE_ID`, `GROUP_TITLE`, `DESCRIPTION`, `NUMBER_INDEX`) VALUES ('20220400574', '20221005002', 'Mengoptimalkan pendampingan audit dari pihak eksternal', '', '574'); </v>
      </c>
    </row>
    <row r="576" spans="1:7" ht="15" customHeight="1" x14ac:dyDescent="0.25">
      <c r="A576" s="1" t="s">
        <v>7</v>
      </c>
      <c r="B576" s="1">
        <f>VLOOKUP(A576,'KPI TYPE'!$A:$B,2,FALSE)</f>
        <v>20221005002</v>
      </c>
      <c r="C576" s="23" t="s">
        <v>242</v>
      </c>
      <c r="D576" s="2">
        <v>20220400575</v>
      </c>
      <c r="E576" s="1"/>
      <c r="F576" s="1" t="s">
        <v>3889</v>
      </c>
      <c r="G576" s="2" t="str">
        <f t="shared" si="8"/>
        <v xml:space="preserve">INSERT INTO `hr_kpi_group` (`KPI_GROUP_ID`, `KPI_TYPE_ID`, `GROUP_TITLE`, `DESCRIPTION`, `NUMBER_INDEX`) VALUES ('20220400575', '20221005002', 'Menjamin pelaksanaan surprise audit dan/atau audit khusus yang berkualitas', '', '575'); </v>
      </c>
    </row>
    <row r="577" spans="1:7" ht="15" customHeight="1" x14ac:dyDescent="0.25">
      <c r="A577" s="1" t="s">
        <v>7</v>
      </c>
      <c r="B577" s="1">
        <f>VLOOKUP(A577,'KPI TYPE'!$A:$B,2,FALSE)</f>
        <v>20221005002</v>
      </c>
      <c r="C577" s="26" t="s">
        <v>244</v>
      </c>
      <c r="D577" s="2">
        <v>20220400576</v>
      </c>
      <c r="E577" s="1"/>
      <c r="F577" s="1" t="s">
        <v>3890</v>
      </c>
      <c r="G577" s="2" t="str">
        <f t="shared" si="8"/>
        <v xml:space="preserve">INSERT INTO `hr_kpi_group` (`KPI_GROUP_ID`, `KPI_TYPE_ID`, `GROUP_TITLE`, `DESCRIPTION`, `NUMBER_INDEX`) VALUES ('20220400576', '20221005002', 'Meningkatkan efektivitas penerapan strategi anti fraud dan pengawasan pasif ', '', '576'); </v>
      </c>
    </row>
    <row r="578" spans="1:7" ht="15" customHeight="1" x14ac:dyDescent="0.25">
      <c r="A578" s="1" t="s">
        <v>7</v>
      </c>
      <c r="B578" s="1">
        <f>VLOOKUP(A578,'KPI TYPE'!$A:$B,2,FALSE)</f>
        <v>20221005002</v>
      </c>
      <c r="C578" s="26" t="s">
        <v>246</v>
      </c>
      <c r="D578" s="2">
        <v>20220400577</v>
      </c>
      <c r="E578" s="1"/>
      <c r="F578" s="1" t="s">
        <v>3891</v>
      </c>
      <c r="G578" s="2" t="str">
        <f t="shared" ref="G578:G641" si="9">"INSERT INTO `hr_kpi_group` (`KPI_GROUP_ID`, `KPI_TYPE_ID`, `GROUP_TITLE`, `DESCRIPTION`, `NUMBER_INDEX`) VALUES ('"&amp;D578&amp;"', '"&amp;B578&amp;"', '"&amp;C578&amp;"', '"&amp;E578&amp;"', '"&amp;F578&amp;"'); "</f>
        <v xml:space="preserve">INSERT INTO `hr_kpi_group` (`KPI_GROUP_ID`, `KPI_TYPE_ID`, `GROUP_TITLE`, `DESCRIPTION`, `NUMBER_INDEX`) VALUES ('20220400577', '20221005002', 'Memastikan pelaporan evaluasi penerapan strategi anti fraud Otoritas Jasa Keuangan (OJK) secara tepat waktu', '', '577'); </v>
      </c>
    </row>
    <row r="579" spans="1:7" ht="15" customHeight="1" x14ac:dyDescent="0.25">
      <c r="A579" s="1" t="s">
        <v>7</v>
      </c>
      <c r="B579" s="1">
        <f>VLOOKUP(A579,'KPI TYPE'!$A:$B,2,FALSE)</f>
        <v>20221005002</v>
      </c>
      <c r="C579" s="26" t="s">
        <v>248</v>
      </c>
      <c r="D579" s="2">
        <v>20220400578</v>
      </c>
      <c r="E579" s="1"/>
      <c r="F579" s="1" t="s">
        <v>3892</v>
      </c>
      <c r="G579" s="2" t="str">
        <f t="shared" si="9"/>
        <v xml:space="preserve">INSERT INTO `hr_kpi_group` (`KPI_GROUP_ID`, `KPI_TYPE_ID`, `GROUP_TITLE`, `DESCRIPTION`, `NUMBER_INDEX`) VALUES ('20220400578', '20221005002', 'Mengoptimalkan pembangunan basis data profil fraud internal dan fraud eksternal', '', '578'); </v>
      </c>
    </row>
    <row r="580" spans="1:7" ht="15" customHeight="1" x14ac:dyDescent="0.25">
      <c r="A580" s="1" t="s">
        <v>7</v>
      </c>
      <c r="B580" s="1">
        <f>VLOOKUP(A580,'KPI TYPE'!$A:$B,2,FALSE)</f>
        <v>20221005002</v>
      </c>
      <c r="C580" s="26" t="s">
        <v>250</v>
      </c>
      <c r="D580" s="2">
        <v>20220400579</v>
      </c>
      <c r="E580" s="1"/>
      <c r="F580" s="1" t="s">
        <v>3893</v>
      </c>
      <c r="G580" s="2" t="str">
        <f t="shared" si="9"/>
        <v xml:space="preserve">INSERT INTO `hr_kpi_group` (`KPI_GROUP_ID`, `KPI_TYPE_ID`, `GROUP_TITLE`, `DESCRIPTION`, `NUMBER_INDEX`) VALUES ('20220400579', '20221005002', 'Mengoptimalkan pembinaan kepada Kantor Cabang berkaitan pengelolaan dan pelaksanaan kontrol internal ', '', '579'); </v>
      </c>
    </row>
    <row r="581" spans="1:7" ht="15" customHeight="1" x14ac:dyDescent="0.25">
      <c r="A581" s="1" t="s">
        <v>7</v>
      </c>
      <c r="B581" s="1">
        <f>VLOOKUP(A581,'KPI TYPE'!$A:$B,2,FALSE)</f>
        <v>20221005002</v>
      </c>
      <c r="C581" s="57" t="s">
        <v>794</v>
      </c>
      <c r="D581" s="2">
        <v>20220400580</v>
      </c>
      <c r="E581" s="1"/>
      <c r="F581" s="1" t="s">
        <v>3894</v>
      </c>
      <c r="G581" s="2" t="str">
        <f t="shared" si="9"/>
        <v xml:space="preserve">INSERT INTO `hr_kpi_group` (`KPI_GROUP_ID`, `KPI_TYPE_ID`, `GROUP_TITLE`, `DESCRIPTION`, `NUMBER_INDEX`) VALUES ('20220400580', '20221005002', 'Mengoptimlakan penyusunan Laporan Profil Risiko Operasional Bank', '', '580'); </v>
      </c>
    </row>
    <row r="582" spans="1:7" ht="15" customHeight="1" x14ac:dyDescent="0.25">
      <c r="A582" s="1" t="s">
        <v>7</v>
      </c>
      <c r="B582" s="1">
        <f>VLOOKUP(A582,'KPI TYPE'!$A:$B,2,FALSE)</f>
        <v>20221005002</v>
      </c>
      <c r="C582" s="23" t="s">
        <v>795</v>
      </c>
      <c r="D582" s="2">
        <v>20220400581</v>
      </c>
      <c r="E582" s="1"/>
      <c r="F582" s="1" t="s">
        <v>3895</v>
      </c>
      <c r="G582" s="2" t="str">
        <f t="shared" si="9"/>
        <v xml:space="preserve">INSERT INTO `hr_kpi_group` (`KPI_GROUP_ID`, `KPI_TYPE_ID`, `GROUP_TITLE`, `DESCRIPTION`, `NUMBER_INDEX`) VALUES ('20220400581', '20221005002', 'Memastikan laporan finansial bank yang berkualiitas ', '', '581'); </v>
      </c>
    </row>
    <row r="583" spans="1:7" ht="15" customHeight="1" x14ac:dyDescent="0.25">
      <c r="A583" s="1" t="s">
        <v>7</v>
      </c>
      <c r="B583" s="1">
        <f>VLOOKUP(A583,'KPI TYPE'!$A:$B,2,FALSE)</f>
        <v>20221005002</v>
      </c>
      <c r="C583" s="9" t="s">
        <v>254</v>
      </c>
      <c r="D583" s="2">
        <v>20220400582</v>
      </c>
      <c r="E583" s="1"/>
      <c r="F583" s="1" t="s">
        <v>3896</v>
      </c>
      <c r="G583" s="2" t="str">
        <f t="shared" si="9"/>
        <v xml:space="preserve">INSERT INTO `hr_kpi_group` (`KPI_GROUP_ID`, `KPI_TYPE_ID`, `GROUP_TITLE`, `DESCRIPTION`, `NUMBER_INDEX`) VALUES ('20220400582', '20221005002', 'Memastikan keakuratan sistem akuntansi bank ', '', '582'); </v>
      </c>
    </row>
    <row r="584" spans="1:7" ht="15" customHeight="1" x14ac:dyDescent="0.25">
      <c r="A584" s="1" t="s">
        <v>7</v>
      </c>
      <c r="B584" s="1">
        <f>VLOOKUP(A584,'KPI TYPE'!$A:$B,2,FALSE)</f>
        <v>20221005002</v>
      </c>
      <c r="C584" s="41" t="s">
        <v>256</v>
      </c>
      <c r="D584" s="2">
        <v>20220400583</v>
      </c>
      <c r="E584" s="1"/>
      <c r="F584" s="1" t="s">
        <v>3897</v>
      </c>
      <c r="G584" s="2" t="str">
        <f t="shared" si="9"/>
        <v xml:space="preserve">INSERT INTO `hr_kpi_group` (`KPI_GROUP_ID`, `KPI_TYPE_ID`, `GROUP_TITLE`, `DESCRIPTION`, `NUMBER_INDEX`) VALUES ('20220400583', '20221005002', 'Mengoptimalkan operasional bank secara efektif dan efisien', '', '583'); </v>
      </c>
    </row>
    <row r="585" spans="1:7" ht="15" customHeight="1" x14ac:dyDescent="0.25">
      <c r="A585" s="1" t="s">
        <v>7</v>
      </c>
      <c r="B585" s="1">
        <f>VLOOKUP(A585,'KPI TYPE'!$A:$B,2,FALSE)</f>
        <v>20221005002</v>
      </c>
      <c r="C585" s="75" t="s">
        <v>258</v>
      </c>
      <c r="D585" s="2">
        <v>20220400584</v>
      </c>
      <c r="E585" s="1"/>
      <c r="F585" s="1" t="s">
        <v>3898</v>
      </c>
      <c r="G585" s="2" t="str">
        <f t="shared" si="9"/>
        <v xml:space="preserve">INSERT INTO `hr_kpi_group` (`KPI_GROUP_ID`, `KPI_TYPE_ID`, `GROUP_TITLE`, `DESCRIPTION`, `NUMBER_INDEX`) VALUES ('20220400584', '20221005002', 'Meningkatkan pengelolaan akses sistem operasional bank ', '', '584'); </v>
      </c>
    </row>
    <row r="586" spans="1:7" ht="15" customHeight="1" x14ac:dyDescent="0.25">
      <c r="A586" s="1" t="s">
        <v>7</v>
      </c>
      <c r="B586" s="1">
        <f>VLOOKUP(A586,'KPI TYPE'!$A:$B,2,FALSE)</f>
        <v>20221005002</v>
      </c>
      <c r="C586" s="9" t="s">
        <v>262</v>
      </c>
      <c r="D586" s="2">
        <v>20220400585</v>
      </c>
      <c r="E586" s="1"/>
      <c r="F586" s="1" t="s">
        <v>3899</v>
      </c>
      <c r="G586" s="2" t="str">
        <f t="shared" si="9"/>
        <v xml:space="preserve">INSERT INTO `hr_kpi_group` (`KPI_GROUP_ID`, `KPI_TYPE_ID`, `GROUP_TITLE`, `DESCRIPTION`, `NUMBER_INDEX`) VALUES ('20220400585', '20221005002', 'Memastikan kebijakan dan prosedur terkait operasional bank ', '', '585'); </v>
      </c>
    </row>
    <row r="587" spans="1:7" ht="15" customHeight="1" x14ac:dyDescent="0.25">
      <c r="A587" s="1" t="s">
        <v>7</v>
      </c>
      <c r="B587" s="1">
        <f>VLOOKUP(A587,'KPI TYPE'!$A:$B,2,FALSE)</f>
        <v>20221005002</v>
      </c>
      <c r="C587" s="12" t="s">
        <v>264</v>
      </c>
      <c r="D587" s="2">
        <v>20220400586</v>
      </c>
      <c r="E587" s="1"/>
      <c r="F587" s="1" t="s">
        <v>3900</v>
      </c>
      <c r="G587" s="2" t="str">
        <f t="shared" si="9"/>
        <v xml:space="preserve">INSERT INTO `hr_kpi_group` (`KPI_GROUP_ID`, `KPI_TYPE_ID`, `GROUP_TITLE`, `DESCRIPTION`, `NUMBER_INDEX`) VALUES ('20220400586', '20221005002', 'Meningkatkan aktivitas pelimpahan pajak dan operasional sistem Modul Penerimaan Pajak (MPN) ', '', '586'); </v>
      </c>
    </row>
    <row r="588" spans="1:7" ht="15" customHeight="1" x14ac:dyDescent="0.25">
      <c r="A588" s="1" t="s">
        <v>7</v>
      </c>
      <c r="B588" s="1">
        <f>VLOOKUP(A588,'KPI TYPE'!$A:$B,2,FALSE)</f>
        <v>20221005002</v>
      </c>
      <c r="C588" s="74" t="s">
        <v>266</v>
      </c>
      <c r="D588" s="2">
        <v>20220400587</v>
      </c>
      <c r="E588" s="1"/>
      <c r="F588" s="1" t="s">
        <v>3901</v>
      </c>
      <c r="G588" s="2" t="str">
        <f t="shared" si="9"/>
        <v xml:space="preserve">INSERT INTO `hr_kpi_group` (`KPI_GROUP_ID`, `KPI_TYPE_ID`, `GROUP_TITLE`, `DESCRIPTION`, `NUMBER_INDEX`) VALUES ('20220400587', '20221005002', 'Memastikan verifikasi/rekonsiliasi transaksi keuangan bank ', '', '587'); </v>
      </c>
    </row>
    <row r="589" spans="1:7" ht="15" customHeight="1" x14ac:dyDescent="0.25">
      <c r="A589" s="1" t="s">
        <v>7</v>
      </c>
      <c r="B589" s="1">
        <f>VLOOKUP(A589,'KPI TYPE'!$A:$B,2,FALSE)</f>
        <v>20221005002</v>
      </c>
      <c r="C589" s="11" t="s">
        <v>268</v>
      </c>
      <c r="D589" s="2">
        <v>20220400588</v>
      </c>
      <c r="E589" s="1"/>
      <c r="F589" s="1" t="s">
        <v>3902</v>
      </c>
      <c r="G589" s="2" t="str">
        <f t="shared" si="9"/>
        <v xml:space="preserve">INSERT INTO `hr_kpi_group` (`KPI_GROUP_ID`, `KPI_TYPE_ID`, `GROUP_TITLE`, `DESCRIPTION`, `NUMBER_INDEX`) VALUES ('20220400588', '20221005002', 'Meningkatan pelaporan pajak badan', '', '588'); </v>
      </c>
    </row>
    <row r="590" spans="1:7" ht="15" customHeight="1" x14ac:dyDescent="0.25">
      <c r="A590" s="1" t="s">
        <v>7</v>
      </c>
      <c r="B590" s="1">
        <f>VLOOKUP(A590,'KPI TYPE'!$A:$B,2,FALSE)</f>
        <v>20221005002</v>
      </c>
      <c r="C590" s="11" t="s">
        <v>270</v>
      </c>
      <c r="D590" s="2">
        <v>20220400589</v>
      </c>
      <c r="E590" s="1"/>
      <c r="F590" s="1" t="s">
        <v>3903</v>
      </c>
      <c r="G590" s="2" t="str">
        <f t="shared" si="9"/>
        <v xml:space="preserve">INSERT INTO `hr_kpi_group` (`KPI_GROUP_ID`, `KPI_TYPE_ID`, `GROUP_TITLE`, `DESCRIPTION`, `NUMBER_INDEX`) VALUES ('20220400589', '20221005002', 'Mengembangkan kebijakan dan prosedur terkait keuangan dan sistem akuntansi  bank', '', '589'); </v>
      </c>
    </row>
    <row r="591" spans="1:7" ht="15" customHeight="1" x14ac:dyDescent="0.25">
      <c r="A591" s="1" t="s">
        <v>7</v>
      </c>
      <c r="B591" s="1">
        <f>VLOOKUP(A591,'KPI TYPE'!$A:$B,2,FALSE)</f>
        <v>20221005002</v>
      </c>
      <c r="C591" s="11" t="s">
        <v>272</v>
      </c>
      <c r="D591" s="2">
        <v>20220400590</v>
      </c>
      <c r="E591" s="1"/>
      <c r="F591" s="1" t="s">
        <v>3904</v>
      </c>
      <c r="G591" s="2" t="str">
        <f t="shared" si="9"/>
        <v xml:space="preserve">INSERT INTO `hr_kpi_group` (`KPI_GROUP_ID`, `KPI_TYPE_ID`, `GROUP_TITLE`, `DESCRIPTION`, `NUMBER_INDEX`) VALUES ('20220400590', '20221005002', 'Mengoptimalkan sistem informasi manajemen keuangan bank ', '', '590'); </v>
      </c>
    </row>
    <row r="592" spans="1:7" ht="15" customHeight="1" x14ac:dyDescent="0.25">
      <c r="A592" s="1" t="s">
        <v>7</v>
      </c>
      <c r="B592" s="1">
        <f>VLOOKUP(A592,'KPI TYPE'!$A:$B,2,FALSE)</f>
        <v>20221005002</v>
      </c>
      <c r="C592" s="23" t="s">
        <v>276</v>
      </c>
      <c r="D592" s="2">
        <v>20220400591</v>
      </c>
      <c r="E592" s="1"/>
      <c r="F592" s="1" t="s">
        <v>3905</v>
      </c>
      <c r="G592" s="2" t="str">
        <f t="shared" si="9"/>
        <v xml:space="preserve">INSERT INTO `hr_kpi_group` (`KPI_GROUP_ID`, `KPI_TYPE_ID`, `GROUP_TITLE`, `DESCRIPTION`, `NUMBER_INDEX`) VALUES ('20220400591', '20221005002', 'Mengembangkan kebijakan dan prosedur teknologi informasi ', '', '591'); </v>
      </c>
    </row>
    <row r="593" spans="1:7" ht="15" customHeight="1" x14ac:dyDescent="0.25">
      <c r="A593" s="1" t="s">
        <v>7</v>
      </c>
      <c r="B593" s="1">
        <f>VLOOKUP(A593,'KPI TYPE'!$A:$B,2,FALSE)</f>
        <v>20221005002</v>
      </c>
      <c r="C593" s="9" t="s">
        <v>278</v>
      </c>
      <c r="D593" s="2">
        <v>20220400592</v>
      </c>
      <c r="E593" s="1"/>
      <c r="F593" s="1" t="s">
        <v>3906</v>
      </c>
      <c r="G593" s="2" t="str">
        <f t="shared" si="9"/>
        <v xml:space="preserve">INSERT INTO `hr_kpi_group` (`KPI_GROUP_ID`, `KPI_TYPE_ID`, `GROUP_TITLE`, `DESCRIPTION`, `NUMBER_INDEX`) VALUES ('20220400592', '20221005002', 'Mengoptimalkan  sistem pengelolaan pengamanan informasi ', '', '592'); </v>
      </c>
    </row>
    <row r="594" spans="1:7" ht="15" customHeight="1" x14ac:dyDescent="0.25">
      <c r="A594" s="1" t="s">
        <v>7</v>
      </c>
      <c r="B594" s="1">
        <f>VLOOKUP(A594,'KPI TYPE'!$A:$B,2,FALSE)</f>
        <v>20221005002</v>
      </c>
      <c r="C594" s="9" t="s">
        <v>280</v>
      </c>
      <c r="D594" s="2">
        <v>20220400593</v>
      </c>
      <c r="E594" s="1"/>
      <c r="F594" s="1" t="s">
        <v>3907</v>
      </c>
      <c r="G594" s="2" t="str">
        <f t="shared" si="9"/>
        <v xml:space="preserve">INSERT INTO `hr_kpi_group` (`KPI_GROUP_ID`, `KPI_TYPE_ID`, `GROUP_TITLE`, `DESCRIPTION`, `NUMBER_INDEX`) VALUES ('20220400593', '20221005002', 'Memastikan kehandalan sistem teknologi informasi ', '', '593'); </v>
      </c>
    </row>
    <row r="595" spans="1:7" ht="15" customHeight="1" x14ac:dyDescent="0.25">
      <c r="A595" s="1" t="s">
        <v>7</v>
      </c>
      <c r="B595" s="1">
        <f>VLOOKUP(A595,'KPI TYPE'!$A:$B,2,FALSE)</f>
        <v>20221005002</v>
      </c>
      <c r="C595" s="9" t="s">
        <v>282</v>
      </c>
      <c r="D595" s="2">
        <v>20220400594</v>
      </c>
      <c r="E595" s="1"/>
      <c r="F595" s="1" t="s">
        <v>3908</v>
      </c>
      <c r="G595" s="2" t="str">
        <f t="shared" si="9"/>
        <v xml:space="preserve">INSERT INTO `hr_kpi_group` (`KPI_GROUP_ID`, `KPI_TYPE_ID`, `GROUP_TITLE`, `DESCRIPTION`, `NUMBER_INDEX`) VALUES ('20220400594', '20221005002', 'Mengoptimalkan infrastruktur TI', '', '594'); </v>
      </c>
    </row>
    <row r="596" spans="1:7" ht="15" customHeight="1" x14ac:dyDescent="0.25">
      <c r="A596" s="1" t="s">
        <v>7</v>
      </c>
      <c r="B596" s="1">
        <f>VLOOKUP(A596,'KPI TYPE'!$A:$B,2,FALSE)</f>
        <v>20221005002</v>
      </c>
      <c r="C596" s="11" t="s">
        <v>284</v>
      </c>
      <c r="D596" s="2">
        <v>20220400595</v>
      </c>
      <c r="E596" s="1"/>
      <c r="F596" s="1" t="s">
        <v>3909</v>
      </c>
      <c r="G596" s="2" t="str">
        <f t="shared" si="9"/>
        <v xml:space="preserve">INSERT INTO `hr_kpi_group` (`KPI_GROUP_ID`, `KPI_TYPE_ID`, `GROUP_TITLE`, `DESCRIPTION`, `NUMBER_INDEX`) VALUES ('20220400595', '20221005002', 'Mengoptimalkan sistem teknologi informasi bank', '', '595'); </v>
      </c>
    </row>
    <row r="597" spans="1:7" ht="15" customHeight="1" x14ac:dyDescent="0.25">
      <c r="A597" s="1" t="s">
        <v>7</v>
      </c>
      <c r="B597" s="1">
        <f>VLOOKUP(A597,'KPI TYPE'!$A:$B,2,FALSE)</f>
        <v>20221005002</v>
      </c>
      <c r="C597" s="11" t="s">
        <v>288</v>
      </c>
      <c r="D597" s="2">
        <v>20220400596</v>
      </c>
      <c r="E597" s="1"/>
      <c r="F597" s="1" t="s">
        <v>3910</v>
      </c>
      <c r="G597" s="2" t="str">
        <f t="shared" si="9"/>
        <v xml:space="preserve">INSERT INTO `hr_kpi_group` (`KPI_GROUP_ID`, `KPI_TYPE_ID`, `GROUP_TITLE`, `DESCRIPTION`, `NUMBER_INDEX`) VALUES ('20220400596', '20221005002', 'Mengembangkan kebijakan dan prosedur teknologi informasi bank', '', '596'); </v>
      </c>
    </row>
    <row r="598" spans="1:7" ht="15" customHeight="1" x14ac:dyDescent="0.25">
      <c r="A598" s="1" t="s">
        <v>7</v>
      </c>
      <c r="B598" s="1">
        <f>VLOOKUP(A598,'KPI TYPE'!$A:$B,2,FALSE)</f>
        <v>20221005002</v>
      </c>
      <c r="C598" s="9" t="s">
        <v>292</v>
      </c>
      <c r="D598" s="2">
        <v>20220400597</v>
      </c>
      <c r="E598" s="1"/>
      <c r="F598" s="1" t="s">
        <v>3911</v>
      </c>
      <c r="G598" s="2" t="str">
        <f t="shared" si="9"/>
        <v xml:space="preserve">INSERT INTO `hr_kpi_group` (`KPI_GROUP_ID`, `KPI_TYPE_ID`, `GROUP_TITLE`, `DESCRIPTION`, `NUMBER_INDEX`) VALUES ('20220400597', '20221005002', 'Meningkatkan standarisasi hak paten (license) produk teknologi bank', '', '597'); </v>
      </c>
    </row>
    <row r="599" spans="1:7" ht="15" customHeight="1" x14ac:dyDescent="0.25">
      <c r="A599" s="1" t="s">
        <v>7</v>
      </c>
      <c r="B599" s="1">
        <f>VLOOKUP(A599,'KPI TYPE'!$A:$B,2,FALSE)</f>
        <v>20221005002</v>
      </c>
      <c r="C599" s="11" t="s">
        <v>294</v>
      </c>
      <c r="D599" s="2">
        <v>20220400598</v>
      </c>
      <c r="E599" s="1"/>
      <c r="F599" s="1" t="s">
        <v>3912</v>
      </c>
      <c r="G599" s="2" t="str">
        <f t="shared" si="9"/>
        <v xml:space="preserve">INSERT INTO `hr_kpi_group` (`KPI_GROUP_ID`, `KPI_TYPE_ID`, `GROUP_TITLE`, `DESCRIPTION`, `NUMBER_INDEX`) VALUES ('20220400598', '20221005002', 'Mengoptimalkan sistem anggaran pada project TI bank', '', '598'); </v>
      </c>
    </row>
    <row r="600" spans="1:7" ht="15" customHeight="1" x14ac:dyDescent="0.25">
      <c r="A600" s="1" t="s">
        <v>7</v>
      </c>
      <c r="B600" s="1">
        <f>VLOOKUP(A600,'KPI TYPE'!$A:$B,2,FALSE)</f>
        <v>20221005002</v>
      </c>
      <c r="C600" s="45" t="s">
        <v>796</v>
      </c>
      <c r="D600" s="2">
        <v>20220400599</v>
      </c>
      <c r="E600" s="1"/>
      <c r="F600" s="1" t="s">
        <v>3913</v>
      </c>
      <c r="G600" s="2" t="str">
        <f t="shared" si="9"/>
        <v xml:space="preserve">INSERT INTO `hr_kpi_group` (`KPI_GROUP_ID`, `KPI_TYPE_ID`, `GROUP_TITLE`, `DESCRIPTION`, `NUMBER_INDEX`) VALUES ('20220400599', '20221005002', 'Memastikan pelaksanaan project management TI bank secara end to end ', '', '599'); </v>
      </c>
    </row>
    <row r="601" spans="1:7" ht="15" customHeight="1" x14ac:dyDescent="0.25">
      <c r="A601" s="1" t="s">
        <v>7</v>
      </c>
      <c r="B601" s="1">
        <f>VLOOKUP(A601,'KPI TYPE'!$A:$B,2,FALSE)</f>
        <v>20221005002</v>
      </c>
      <c r="C601" s="23" t="s">
        <v>797</v>
      </c>
      <c r="D601" s="2">
        <v>20220400600</v>
      </c>
      <c r="E601" s="1"/>
      <c r="F601" s="1" t="s">
        <v>3914</v>
      </c>
      <c r="G601" s="2" t="str">
        <f t="shared" si="9"/>
        <v xml:space="preserve">INSERT INTO `hr_kpi_group` (`KPI_GROUP_ID`, `KPI_TYPE_ID`, `GROUP_TITLE`, `DESCRIPTION`, `NUMBER_INDEX`) VALUES ('20220400600', '20221005002', 'Mengoptimalkan pelaksanaan dan evaluasi capacity planning  teknologi informasi', '', '600'); </v>
      </c>
    </row>
    <row r="602" spans="1:7" ht="15" customHeight="1" x14ac:dyDescent="0.25">
      <c r="A602" s="1" t="s">
        <v>7</v>
      </c>
      <c r="B602" s="1">
        <f>VLOOKUP(A602,'KPI TYPE'!$A:$B,2,FALSE)</f>
        <v>20221005002</v>
      </c>
      <c r="C602" s="23" t="s">
        <v>302</v>
      </c>
      <c r="D602" s="2">
        <v>20220400601</v>
      </c>
      <c r="E602" s="1"/>
      <c r="F602" s="1" t="s">
        <v>3915</v>
      </c>
      <c r="G602" s="2" t="str">
        <f t="shared" si="9"/>
        <v xml:space="preserve">INSERT INTO `hr_kpi_group` (`KPI_GROUP_ID`, `KPI_TYPE_ID`, `GROUP_TITLE`, `DESCRIPTION`, `NUMBER_INDEX`) VALUES ('20220400601', '20221005002', 'Meningkatkan pemeliharaan perangkat keras dan sistem operasi (OS) secara berkala', '', '601'); </v>
      </c>
    </row>
    <row r="603" spans="1:7" ht="15" customHeight="1" x14ac:dyDescent="0.25">
      <c r="A603" s="1" t="s">
        <v>7</v>
      </c>
      <c r="B603" s="1">
        <f>VLOOKUP(A603,'KPI TYPE'!$A:$B,2,FALSE)</f>
        <v>20221005002</v>
      </c>
      <c r="C603" s="23" t="s">
        <v>798</v>
      </c>
      <c r="D603" s="2">
        <v>20220400602</v>
      </c>
      <c r="E603" s="1"/>
      <c r="F603" s="1" t="s">
        <v>3916</v>
      </c>
      <c r="G603" s="2" t="str">
        <f t="shared" si="9"/>
        <v xml:space="preserve">INSERT INTO `hr_kpi_group` (`KPI_GROUP_ID`, `KPI_TYPE_ID`, `GROUP_TITLE`, `DESCRIPTION`, `NUMBER_INDEX`) VALUES ('20220400602', '20221005002', 'Mengoptimalkan pelaksanaan dan evaluasi capacity planning infrastruktur server dan data center/data recovery center', '', '602'); </v>
      </c>
    </row>
    <row r="604" spans="1:7" ht="15" customHeight="1" x14ac:dyDescent="0.25">
      <c r="A604" s="1" t="s">
        <v>7</v>
      </c>
      <c r="B604" s="1">
        <f>VLOOKUP(A604,'KPI TYPE'!$A:$B,2,FALSE)</f>
        <v>20221005002</v>
      </c>
      <c r="C604" s="10" t="s">
        <v>799</v>
      </c>
      <c r="D604" s="2">
        <v>20220400603</v>
      </c>
      <c r="E604" s="1"/>
      <c r="F604" s="1" t="s">
        <v>3917</v>
      </c>
      <c r="G604" s="2" t="str">
        <f t="shared" si="9"/>
        <v xml:space="preserve">INSERT INTO `hr_kpi_group` (`KPI_GROUP_ID`, `KPI_TYPE_ID`, `GROUP_TITLE`, `DESCRIPTION`, `NUMBER_INDEX`) VALUES ('20220400603', '20221005002', 'Mengoptimalkan pengelolaan infrastuktur server   pada data center', '', '603'); </v>
      </c>
    </row>
    <row r="605" spans="1:7" ht="15" customHeight="1" x14ac:dyDescent="0.25">
      <c r="A605" s="1" t="s">
        <v>7</v>
      </c>
      <c r="B605" s="1">
        <f>VLOOKUP(A605,'KPI TYPE'!$A:$B,2,FALSE)</f>
        <v>20221005002</v>
      </c>
      <c r="C605" s="76" t="s">
        <v>800</v>
      </c>
      <c r="D605" s="2">
        <v>20220400604</v>
      </c>
      <c r="E605" s="1"/>
      <c r="F605" s="1" t="s">
        <v>3918</v>
      </c>
      <c r="G605" s="2" t="str">
        <f t="shared" si="9"/>
        <v xml:space="preserve">INSERT INTO `hr_kpi_group` (`KPI_GROUP_ID`, `KPI_TYPE_ID`, `GROUP_TITLE`, `DESCRIPTION`, `NUMBER_INDEX`) VALUES ('20220400604', '20221005002', 'Mengoptimalkan operasional dan capacity planning dari Data Center dan  Data Recovery Center (DRC)', '', '604'); </v>
      </c>
    </row>
    <row r="606" spans="1:7" ht="15" customHeight="1" x14ac:dyDescent="0.25">
      <c r="A606" s="1" t="s">
        <v>7</v>
      </c>
      <c r="B606" s="1">
        <f>VLOOKUP(A606,'KPI TYPE'!$A:$B,2,FALSE)</f>
        <v>20221005002</v>
      </c>
      <c r="C606" s="11" t="s">
        <v>801</v>
      </c>
      <c r="D606" s="2">
        <v>20220400605</v>
      </c>
      <c r="E606" s="1"/>
      <c r="F606" s="1" t="s">
        <v>3919</v>
      </c>
      <c r="G606" s="2" t="str">
        <f t="shared" si="9"/>
        <v xml:space="preserve">INSERT INTO `hr_kpi_group` (`KPI_GROUP_ID`, `KPI_TYPE_ID`, `GROUP_TITLE`, `DESCRIPTION`, `NUMBER_INDEX`) VALUES ('20220400605', '20221005002', 'Memastikan eskalasi permasalahan operation support, data center dan user support secara efektif dan efisien', '', '605'); </v>
      </c>
    </row>
    <row r="607" spans="1:7" ht="15" customHeight="1" x14ac:dyDescent="0.25">
      <c r="A607" s="1" t="s">
        <v>7</v>
      </c>
      <c r="B607" s="1">
        <f>VLOOKUP(A607,'KPI TYPE'!$A:$B,2,FALSE)</f>
        <v>20221005002</v>
      </c>
      <c r="C607" s="11" t="s">
        <v>802</v>
      </c>
      <c r="D607" s="2">
        <v>20220400606</v>
      </c>
      <c r="E607" s="1"/>
      <c r="F607" s="1" t="s">
        <v>3920</v>
      </c>
      <c r="G607" s="2" t="str">
        <f t="shared" si="9"/>
        <v xml:space="preserve">INSERT INTO `hr_kpi_group` (`KPI_GROUP_ID`, `KPI_TYPE_ID`, `GROUP_TITLE`, `DESCRIPTION`, `NUMBER_INDEX`) VALUES ('20220400606', '20221005002', 'Mengoptimalkan pelaksanaan dan evaluasi pasca implementasi sistem teknologi informasi bank berbasis value added services', '', '606'); </v>
      </c>
    </row>
    <row r="608" spans="1:7" ht="15" customHeight="1" x14ac:dyDescent="0.25">
      <c r="A608" s="1" t="s">
        <v>7</v>
      </c>
      <c r="B608" s="1">
        <f>VLOOKUP(A608,'KPI TYPE'!$A:$B,2,FALSE)</f>
        <v>20221005002</v>
      </c>
      <c r="C608" s="42" t="s">
        <v>324</v>
      </c>
      <c r="D608" s="2">
        <v>20220400607</v>
      </c>
      <c r="E608" s="1"/>
      <c r="F608" s="1" t="s">
        <v>3921</v>
      </c>
      <c r="G608" s="2" t="str">
        <f t="shared" si="9"/>
        <v xml:space="preserve">INSERT INTO `hr_kpi_group` (`KPI_GROUP_ID`, `KPI_TYPE_ID`, `GROUP_TITLE`, `DESCRIPTION`, `NUMBER_INDEX`) VALUES ('20220400607', '20221005002', 'Mengembangkan kebijakan dan prosedur teknologi informasi bank berbasis value added services', '', '607'); </v>
      </c>
    </row>
    <row r="609" spans="1:7" ht="15" customHeight="1" x14ac:dyDescent="0.25">
      <c r="A609" s="1" t="s">
        <v>7</v>
      </c>
      <c r="B609" s="1">
        <f>VLOOKUP(A609,'KPI TYPE'!$A:$B,2,FALSE)</f>
        <v>20221005002</v>
      </c>
      <c r="C609" s="10" t="s">
        <v>803</v>
      </c>
      <c r="D609" s="2">
        <v>20220400608</v>
      </c>
      <c r="E609" s="1"/>
      <c r="F609" s="1" t="s">
        <v>3922</v>
      </c>
      <c r="G609" s="2" t="str">
        <f t="shared" si="9"/>
        <v xml:space="preserve">INSERT INTO `hr_kpi_group` (`KPI_GROUP_ID`, `KPI_TYPE_ID`, `GROUP_TITLE`, `DESCRIPTION`, `NUMBER_INDEX`) VALUES ('20220400608', '20221005002', 'Mengoptimalkan Research  and Development  pada sistem teknologi  bank', '', '608'); </v>
      </c>
    </row>
    <row r="610" spans="1:7" ht="15" customHeight="1" x14ac:dyDescent="0.25">
      <c r="A610" s="1" t="s">
        <v>7</v>
      </c>
      <c r="B610" s="1">
        <f>VLOOKUP(A610,'KPI TYPE'!$A:$B,2,FALSE)</f>
        <v>20221005002</v>
      </c>
      <c r="C610" s="11" t="s">
        <v>318</v>
      </c>
      <c r="D610" s="2">
        <v>20220400609</v>
      </c>
      <c r="E610" s="1"/>
      <c r="F610" s="1" t="s">
        <v>3923</v>
      </c>
      <c r="G610" s="2" t="str">
        <f t="shared" si="9"/>
        <v xml:space="preserve">INSERT INTO `hr_kpi_group` (`KPI_GROUP_ID`, `KPI_TYPE_ID`, `GROUP_TITLE`, `DESCRIPTION`, `NUMBER_INDEX`) VALUES ('20220400609', '20221005002', 'Memastikan prosedur operasional Kantor Cabang berjalan sesuai ketentuan ', '', '609'); </v>
      </c>
    </row>
    <row r="611" spans="1:7" ht="15" customHeight="1" x14ac:dyDescent="0.25">
      <c r="A611" s="1" t="s">
        <v>7</v>
      </c>
      <c r="B611" s="1">
        <f>VLOOKUP(A611,'KPI TYPE'!$A:$B,2,FALSE)</f>
        <v>20221005002</v>
      </c>
      <c r="C611" s="56" t="s">
        <v>392</v>
      </c>
      <c r="D611" s="2">
        <v>20220400610</v>
      </c>
      <c r="E611" s="1"/>
      <c r="F611" s="1" t="s">
        <v>3924</v>
      </c>
      <c r="G611" s="2" t="str">
        <f t="shared" si="9"/>
        <v xml:space="preserve">INSERT INTO `hr_kpi_group` (`KPI_GROUP_ID`, `KPI_TYPE_ID`, `GROUP_TITLE`, `DESCRIPTION`, `NUMBER_INDEX`) VALUES ('20220400610', '20221005002', 'Mengoptimalkan penyelesaian kredit bermasalah ', '', '610'); </v>
      </c>
    </row>
    <row r="612" spans="1:7" ht="15" customHeight="1" x14ac:dyDescent="0.25">
      <c r="A612" s="1" t="s">
        <v>7</v>
      </c>
      <c r="B612" s="1">
        <f>VLOOKUP(A612,'KPI TYPE'!$A:$B,2,FALSE)</f>
        <v>20221005002</v>
      </c>
      <c r="C612" s="44" t="s">
        <v>330</v>
      </c>
      <c r="D612" s="2">
        <v>20220400611</v>
      </c>
      <c r="E612" s="1"/>
      <c r="F612" s="1" t="s">
        <v>3925</v>
      </c>
      <c r="G612" s="2" t="str">
        <f t="shared" si="9"/>
        <v xml:space="preserve">INSERT INTO `hr_kpi_group` (`KPI_GROUP_ID`, `KPI_TYPE_ID`, `GROUP_TITLE`, `DESCRIPTION`, `NUMBER_INDEX`) VALUES ('20220400611', '20221005002', 'Mengoptimalkan operasional pemasaran produk dana dan jasa', '', '611'); </v>
      </c>
    </row>
    <row r="613" spans="1:7" ht="15" customHeight="1" x14ac:dyDescent="0.25">
      <c r="A613" s="1" t="s">
        <v>7</v>
      </c>
      <c r="B613" s="1">
        <f>VLOOKUP(A613,'KPI TYPE'!$A:$B,2,FALSE)</f>
        <v>20221005002</v>
      </c>
      <c r="C613" s="23" t="s">
        <v>332</v>
      </c>
      <c r="D613" s="2">
        <v>20220400612</v>
      </c>
      <c r="E613" s="1"/>
      <c r="F613" s="1" t="s">
        <v>3926</v>
      </c>
      <c r="G613" s="2" t="str">
        <f t="shared" si="9"/>
        <v xml:space="preserve">INSERT INTO `hr_kpi_group` (`KPI_GROUP_ID`, `KPI_TYPE_ID`, `GROUP_TITLE`, `DESCRIPTION`, `NUMBER_INDEX`) VALUES ('20220400612', '20221005002', 'Mengoptimalkan aktivitas bidang perkreditan di Kantor Cabang', '', '612'); </v>
      </c>
    </row>
    <row r="614" spans="1:7" ht="15" customHeight="1" x14ac:dyDescent="0.25">
      <c r="A614" s="1" t="s">
        <v>7</v>
      </c>
      <c r="B614" s="1">
        <f>VLOOKUP(A614,'KPI TYPE'!$A:$B,2,FALSE)</f>
        <v>20221005002</v>
      </c>
      <c r="C614" s="16" t="s">
        <v>358</v>
      </c>
      <c r="D614" s="2">
        <v>20220400613</v>
      </c>
      <c r="E614" s="1"/>
      <c r="F614" s="1" t="s">
        <v>3927</v>
      </c>
      <c r="G614" s="2" t="str">
        <f t="shared" si="9"/>
        <v xml:space="preserve">INSERT INTO `hr_kpi_group` (`KPI_GROUP_ID`, `KPI_TYPE_ID`, `GROUP_TITLE`, `DESCRIPTION`, `NUMBER_INDEX`) VALUES ('20220400613', '20221005002', 'Memastikan pengelolaan operasional pelayanan dan transaksi tunai dan non tunai kepada nasabah berjalan lancar, aman dan terkendali ', '', '613'); </v>
      </c>
    </row>
    <row r="615" spans="1:7" ht="15" customHeight="1" x14ac:dyDescent="0.25">
      <c r="A615" s="1" t="s">
        <v>7</v>
      </c>
      <c r="B615" s="1">
        <f>VLOOKUP(A615,'KPI TYPE'!$A:$B,2,FALSE)</f>
        <v>20221005002</v>
      </c>
      <c r="C615" s="48" t="s">
        <v>360</v>
      </c>
      <c r="D615" s="2">
        <v>20220400614</v>
      </c>
      <c r="E615" s="1"/>
      <c r="F615" s="1" t="s">
        <v>3928</v>
      </c>
      <c r="G615" s="2" t="str">
        <f t="shared" si="9"/>
        <v xml:space="preserve">INSERT INTO `hr_kpi_group` (`KPI_GROUP_ID`, `KPI_TYPE_ID`, `GROUP_TITLE`, `DESCRIPTION`, `NUMBER_INDEX`) VALUES ('20220400614', '20221005002', 'Memastikan operasional aktivitas back office Kantor Cabang berjalan lancar, aman dan terkendali  ', '', '614'); </v>
      </c>
    </row>
    <row r="616" spans="1:7" ht="15" customHeight="1" x14ac:dyDescent="0.25">
      <c r="A616" s="1" t="s">
        <v>7</v>
      </c>
      <c r="B616" s="1">
        <f>VLOOKUP(A616,'KPI TYPE'!$A:$B,2,FALSE)</f>
        <v>20221005002</v>
      </c>
      <c r="C616" s="49" t="s">
        <v>364</v>
      </c>
      <c r="D616" s="2">
        <v>20220400615</v>
      </c>
      <c r="E616" s="1"/>
      <c r="F616" s="1" t="s">
        <v>3929</v>
      </c>
      <c r="G616" s="2" t="str">
        <f t="shared" si="9"/>
        <v xml:space="preserve">INSERT INTO `hr_kpi_group` (`KPI_GROUP_ID`, `KPI_TYPE_ID`, `GROUP_TITLE`, `DESCRIPTION`, `NUMBER_INDEX`) VALUES ('20220400615', '20221005002', 'Memastikan pengelolaan administrasi kredit dan prosedur hukum perkreditan sesuai ketentuan dan peraturan', '', '615'); </v>
      </c>
    </row>
    <row r="617" spans="1:7" ht="15" customHeight="1" x14ac:dyDescent="0.25">
      <c r="A617" s="1" t="s">
        <v>7</v>
      </c>
      <c r="B617" s="1">
        <f>VLOOKUP(A617,'KPI TYPE'!$A:$B,2,FALSE)</f>
        <v>20221005002</v>
      </c>
      <c r="C617" s="50" t="s">
        <v>366</v>
      </c>
      <c r="D617" s="2">
        <v>20220400616</v>
      </c>
      <c r="E617" s="1"/>
      <c r="F617" s="1" t="s">
        <v>3930</v>
      </c>
      <c r="G617" s="2" t="str">
        <f t="shared" si="9"/>
        <v xml:space="preserve">INSERT INTO `hr_kpi_group` (`KPI_GROUP_ID`, `KPI_TYPE_ID`, `GROUP_TITLE`, `DESCRIPTION`, `NUMBER_INDEX`) VALUES ('20220400616', '20221005002', 'Memastikan pemenuhan laporan kantor cabang ', '', '616'); </v>
      </c>
    </row>
    <row r="618" spans="1:7" ht="15" customHeight="1" x14ac:dyDescent="0.25">
      <c r="A618" s="1" t="s">
        <v>7</v>
      </c>
      <c r="B618" s="1">
        <f>VLOOKUP(A618,'KPI TYPE'!$A:$B,2,FALSE)</f>
        <v>20221005002</v>
      </c>
      <c r="C618" s="77" t="s">
        <v>368</v>
      </c>
      <c r="D618" s="2">
        <v>20220400617</v>
      </c>
      <c r="E618" s="1"/>
      <c r="F618" s="1" t="s">
        <v>3931</v>
      </c>
      <c r="G618" s="2" t="str">
        <f t="shared" si="9"/>
        <v xml:space="preserve">INSERT INTO `hr_kpi_group` (`KPI_GROUP_ID`, `KPI_TYPE_ID`, `GROUP_TITLE`, `DESCRIPTION`, `NUMBER_INDEX`) VALUES ('20220400617', '20221005002', 'Meningkatkan pengelolaan atas transaksi reversal sesuai ketentuan bank', '', '617'); </v>
      </c>
    </row>
    <row r="619" spans="1:7" ht="15" customHeight="1" x14ac:dyDescent="0.25">
      <c r="A619" s="1" t="s">
        <v>7</v>
      </c>
      <c r="B619" s="1">
        <f>VLOOKUP(A619,'KPI TYPE'!$A:$B,2,FALSE)</f>
        <v>20221005002</v>
      </c>
      <c r="C619" s="9" t="s">
        <v>370</v>
      </c>
      <c r="D619" s="2">
        <v>20220400618</v>
      </c>
      <c r="E619" s="1"/>
      <c r="F619" s="1" t="s">
        <v>3932</v>
      </c>
      <c r="G619" s="2" t="str">
        <f t="shared" si="9"/>
        <v xml:space="preserve">INSERT INTO `hr_kpi_group` (`KPI_GROUP_ID`, `KPI_TYPE_ID`, `GROUP_TITLE`, `DESCRIPTION`, `NUMBER_INDEX`) VALUES ('20220400618', '20221005002', 'Memastikan keakuratan sistem operasional bank di kantor cabang', '', '618'); </v>
      </c>
    </row>
    <row r="620" spans="1:7" ht="15" customHeight="1" x14ac:dyDescent="0.25">
      <c r="A620" s="1" t="s">
        <v>7</v>
      </c>
      <c r="B620" s="1">
        <f>VLOOKUP(A620,'KPI TYPE'!$A:$B,2,FALSE)</f>
        <v>20221005002</v>
      </c>
      <c r="C620" s="44" t="s">
        <v>394</v>
      </c>
      <c r="D620" s="2">
        <v>20220400619</v>
      </c>
      <c r="E620" s="1"/>
      <c r="F620" s="1" t="s">
        <v>3933</v>
      </c>
      <c r="G620" s="2" t="str">
        <f t="shared" si="9"/>
        <v xml:space="preserve">INSERT INTO `hr_kpi_group` (`KPI_GROUP_ID`, `KPI_TYPE_ID`, `GROUP_TITLE`, `DESCRIPTION`, `NUMBER_INDEX`) VALUES ('20220400619', '20221005002', 'Memastikan pengelolaan kas pada kantor cabang secara optimal ', '', '619'); </v>
      </c>
    </row>
    <row r="621" spans="1:7" ht="15" customHeight="1" x14ac:dyDescent="0.25">
      <c r="A621" s="1" t="s">
        <v>7</v>
      </c>
      <c r="B621" s="1">
        <f>VLOOKUP(A621,'KPI TYPE'!$A:$B,2,FALSE)</f>
        <v>20221005002</v>
      </c>
      <c r="C621" s="44" t="s">
        <v>804</v>
      </c>
      <c r="D621" s="2">
        <v>20220400620</v>
      </c>
      <c r="E621" s="1"/>
      <c r="F621" s="1" t="s">
        <v>3934</v>
      </c>
      <c r="G621" s="2" t="str">
        <f t="shared" si="9"/>
        <v xml:space="preserve">INSERT INTO `hr_kpi_group` (`KPI_GROUP_ID`, `KPI_TYPE_ID`, `GROUP_TITLE`, `DESCRIPTION`, `NUMBER_INDEX`) VALUES ('20220400620', '20221005002', 'Memastikan keaslian uang Rupiah  dalam melakukan transaksi keuangandengan nasabah', '', '620'); </v>
      </c>
    </row>
    <row r="622" spans="1:7" ht="15" customHeight="1" x14ac:dyDescent="0.25">
      <c r="A622" s="1" t="s">
        <v>7</v>
      </c>
      <c r="B622" s="1">
        <f>VLOOKUP(A622,'KPI TYPE'!$A:$B,2,FALSE)</f>
        <v>20221005002</v>
      </c>
      <c r="C622" s="52" t="s">
        <v>374</v>
      </c>
      <c r="D622" s="2">
        <v>20220400621</v>
      </c>
      <c r="E622" s="1"/>
      <c r="F622" s="1" t="s">
        <v>3935</v>
      </c>
      <c r="G622" s="2" t="str">
        <f t="shared" si="9"/>
        <v xml:space="preserve">INSERT INTO `hr_kpi_group` (`KPI_GROUP_ID`, `KPI_TYPE_ID`, `GROUP_TITLE`, `DESCRIPTION`, `NUMBER_INDEX`) VALUES ('20220400621', '20221005002', 'Memastikan pengelolaan transaksi harian back office secara prudent dan akurat', '', '621'); </v>
      </c>
    </row>
    <row r="623" spans="1:7" ht="15" customHeight="1" x14ac:dyDescent="0.25">
      <c r="A623" s="1" t="s">
        <v>7</v>
      </c>
      <c r="B623" s="1">
        <f>VLOOKUP(A623,'KPI TYPE'!$A:$B,2,FALSE)</f>
        <v>20221005002</v>
      </c>
      <c r="C623" s="9" t="s">
        <v>362</v>
      </c>
      <c r="D623" s="2">
        <v>20220400622</v>
      </c>
      <c r="E623" s="1"/>
      <c r="F623" s="1" t="s">
        <v>3936</v>
      </c>
      <c r="G623" s="2" t="str">
        <f t="shared" si="9"/>
        <v xml:space="preserve">INSERT INTO `hr_kpi_group` (`KPI_GROUP_ID`, `KPI_TYPE_ID`, `GROUP_TITLE`, `DESCRIPTION`, `NUMBER_INDEX`) VALUES ('20220400622', '20221005002', 'Memastikan pengelolaan dukungan operasional Kantor Cabang  berjalan lancar, aman dan terkendali ', '', '622'); </v>
      </c>
    </row>
    <row r="624" spans="1:7" ht="15" customHeight="1" x14ac:dyDescent="0.25">
      <c r="A624" s="1" t="s">
        <v>7</v>
      </c>
      <c r="B624" s="1">
        <f>VLOOKUP(A624,'KPI TYPE'!$A:$B,2,FALSE)</f>
        <v>20221005002</v>
      </c>
      <c r="C624" s="9" t="s">
        <v>390</v>
      </c>
      <c r="D624" s="2">
        <v>20220400623</v>
      </c>
      <c r="E624" s="1"/>
      <c r="F624" s="1" t="s">
        <v>3937</v>
      </c>
      <c r="G624" s="2" t="str">
        <f t="shared" si="9"/>
        <v xml:space="preserve">INSERT INTO `hr_kpi_group` (`KPI_GROUP_ID`, `KPI_TYPE_ID`, `GROUP_TITLE`, `DESCRIPTION`, `NUMBER_INDEX`) VALUES ('20220400623', '20221005002', 'Memastikan pengelolaan administrasi kredit dan prosedur hukum perkreditan secara optimal ', '', '623'); </v>
      </c>
    </row>
    <row r="625" spans="1:7" ht="15" customHeight="1" x14ac:dyDescent="0.25">
      <c r="A625" s="1" t="s">
        <v>7</v>
      </c>
      <c r="B625" s="1">
        <f>VLOOKUP(A625,'KPI TYPE'!$A:$B,2,FALSE)</f>
        <v>20221005002</v>
      </c>
      <c r="C625" s="55" t="s">
        <v>388</v>
      </c>
      <c r="D625" s="2">
        <v>20220400624</v>
      </c>
      <c r="E625" s="1"/>
      <c r="F625" s="1" t="s">
        <v>3938</v>
      </c>
      <c r="G625" s="2" t="str">
        <f t="shared" si="9"/>
        <v xml:space="preserve">INSERT INTO `hr_kpi_group` (`KPI_GROUP_ID`, `KPI_TYPE_ID`, `GROUP_TITLE`, `DESCRIPTION`, `NUMBER_INDEX`) VALUES ('20220400624', '20221005002', 'Meningkatkan pengelolaan atas transaksi reversal sesuai timeline', '', '624'); </v>
      </c>
    </row>
    <row r="626" spans="1:7" ht="15" customHeight="1" x14ac:dyDescent="0.25">
      <c r="A626" s="1" t="s">
        <v>7</v>
      </c>
      <c r="B626" s="1">
        <f>VLOOKUP(A626,'KPI TYPE'!$A:$B,2,FALSE)</f>
        <v>20221005002</v>
      </c>
      <c r="C626" s="11" t="s">
        <v>352</v>
      </c>
      <c r="D626" s="2">
        <v>20220400625</v>
      </c>
      <c r="E626" s="1"/>
      <c r="F626" s="1" t="s">
        <v>3939</v>
      </c>
      <c r="G626" s="2" t="str">
        <f t="shared" si="9"/>
        <v xml:space="preserve">INSERT INTO `hr_kpi_group` (`KPI_GROUP_ID`, `KPI_TYPE_ID`, `GROUP_TITLE`, `DESCRIPTION`, `NUMBER_INDEX`) VALUES ('20220400625', '20221005002', 'Meningkatkan pertumbuhan kartu', '', '625'); </v>
      </c>
    </row>
    <row r="627" spans="1:7" ht="15" customHeight="1" x14ac:dyDescent="0.25">
      <c r="A627" s="1" t="s">
        <v>7</v>
      </c>
      <c r="B627" s="1">
        <f>VLOOKUP(A627,'KPI TYPE'!$A:$B,2,FALSE)</f>
        <v>20221005002</v>
      </c>
      <c r="C627" s="12" t="s">
        <v>354</v>
      </c>
      <c r="D627" s="2">
        <v>20220400626</v>
      </c>
      <c r="E627" s="1"/>
      <c r="F627" s="1" t="s">
        <v>3940</v>
      </c>
      <c r="G627" s="2" t="str">
        <f t="shared" si="9"/>
        <v xml:space="preserve">INSERT INTO `hr_kpi_group` (`KPI_GROUP_ID`, `KPI_TYPE_ID`, `GROUP_TITLE`, `DESCRIPTION`, `NUMBER_INDEX`) VALUES ('20220400626', '20221005002', 'Mengoptimalkan aktivitas bidang dana dan jasa di Kantor Cabang', '', '626'); </v>
      </c>
    </row>
    <row r="628" spans="1:7" ht="15" customHeight="1" x14ac:dyDescent="0.25">
      <c r="A628" s="1" t="s">
        <v>7</v>
      </c>
      <c r="B628" s="1">
        <f>VLOOKUP(A628,'KPI TYPE'!$A:$B,2,FALSE)</f>
        <v>20221005002</v>
      </c>
      <c r="C628" s="12" t="s">
        <v>805</v>
      </c>
      <c r="D628" s="2">
        <v>20220400627</v>
      </c>
      <c r="E628" s="1"/>
      <c r="F628" s="1" t="s">
        <v>3941</v>
      </c>
      <c r="G628" s="2" t="str">
        <f t="shared" si="9"/>
        <v xml:space="preserve">INSERT INTO `hr_kpi_group` (`KPI_GROUP_ID`, `KPI_TYPE_ID`, `GROUP_TITLE`, `DESCRIPTION`, `NUMBER_INDEX`) VALUES ('20220400627', '20221005002', 'Meningkatkan kualitas layanan E-Banking', '', '627'); </v>
      </c>
    </row>
    <row r="629" spans="1:7" ht="15" customHeight="1" x14ac:dyDescent="0.25">
      <c r="A629" s="1" t="s">
        <v>7</v>
      </c>
      <c r="B629" s="1">
        <f>VLOOKUP(A629,'KPI TYPE'!$A:$B,2,FALSE)</f>
        <v>20221005002</v>
      </c>
      <c r="C629" s="75" t="s">
        <v>398</v>
      </c>
      <c r="D629" s="2">
        <v>20220400628</v>
      </c>
      <c r="E629" s="1"/>
      <c r="F629" s="1" t="s">
        <v>3942</v>
      </c>
      <c r="G629" s="2" t="str">
        <f t="shared" si="9"/>
        <v xml:space="preserve">INSERT INTO `hr_kpi_group` (`KPI_GROUP_ID`, `KPI_TYPE_ID`, `GROUP_TITLE`, `DESCRIPTION`, `NUMBER_INDEX`) VALUES ('20220400628', '20221005002', 'Memperluas cakupan pasar untuk produk kredit', '', '628'); </v>
      </c>
    </row>
    <row r="630" spans="1:7" ht="15" customHeight="1" x14ac:dyDescent="0.25">
      <c r="A630" s="1" t="s">
        <v>7</v>
      </c>
      <c r="B630" s="1">
        <f>VLOOKUP(A630,'KPI TYPE'!$A:$B,2,FALSE)</f>
        <v>20221005002</v>
      </c>
      <c r="C630" s="26" t="s">
        <v>400</v>
      </c>
      <c r="D630" s="2">
        <v>20220400629</v>
      </c>
      <c r="E630" s="1"/>
      <c r="F630" s="1" t="s">
        <v>3943</v>
      </c>
      <c r="G630" s="2" t="str">
        <f t="shared" si="9"/>
        <v xml:space="preserve">INSERT INTO `hr_kpi_group` (`KPI_GROUP_ID`, `KPI_TYPE_ID`, `GROUP_TITLE`, `DESCRIPTION`, `NUMBER_INDEX`) VALUES ('20220400629', '20221005002', 'Mengembangkan produk yang kontributif terhadap pertumbuhan kredit', '', '629'); </v>
      </c>
    </row>
    <row r="631" spans="1:7" ht="15" customHeight="1" x14ac:dyDescent="0.25">
      <c r="A631" s="1" t="s">
        <v>7</v>
      </c>
      <c r="B631" s="1">
        <f>VLOOKUP(A631,'KPI TYPE'!$A:$B,2,FALSE)</f>
        <v>20221005002</v>
      </c>
      <c r="C631" s="11" t="s">
        <v>406</v>
      </c>
      <c r="D631" s="2">
        <v>20220400630</v>
      </c>
      <c r="E631" s="1"/>
      <c r="F631" s="1" t="s">
        <v>3944</v>
      </c>
      <c r="G631" s="2" t="str">
        <f t="shared" si="9"/>
        <v xml:space="preserve">INSERT INTO `hr_kpi_group` (`KPI_GROUP_ID`, `KPI_TYPE_ID`, `GROUP_TITLE`, `DESCRIPTION`, `NUMBER_INDEX`) VALUES ('20220400630', '20221005002', 'Mengembangkan produk kredit baru untuk memenuhi permintaan pasar', '', '630'); </v>
      </c>
    </row>
    <row r="632" spans="1:7" ht="15" customHeight="1" x14ac:dyDescent="0.25">
      <c r="A632" s="1" t="s">
        <v>7</v>
      </c>
      <c r="B632" s="1">
        <f>VLOOKUP(A632,'KPI TYPE'!$A:$B,2,FALSE)</f>
        <v>20221005002</v>
      </c>
      <c r="C632" s="11" t="s">
        <v>408</v>
      </c>
      <c r="D632" s="2">
        <v>20220400631</v>
      </c>
      <c r="E632" s="1"/>
      <c r="F632" s="1" t="s">
        <v>3945</v>
      </c>
      <c r="G632" s="2" t="str">
        <f t="shared" si="9"/>
        <v xml:space="preserve">INSERT INTO `hr_kpi_group` (`KPI_GROUP_ID`, `KPI_TYPE_ID`, `GROUP_TITLE`, `DESCRIPTION`, `NUMBER_INDEX`) VALUES ('20220400631', '20221005002', 'Memastikan keterkinian perjanjian kerjasama antara Bank dengan pihak eksternal', '', '631'); </v>
      </c>
    </row>
    <row r="633" spans="1:7" ht="15" customHeight="1" x14ac:dyDescent="0.25">
      <c r="A633" s="1" t="s">
        <v>7</v>
      </c>
      <c r="B633" s="1">
        <f>VLOOKUP(A633,'KPI TYPE'!$A:$B,2,FALSE)</f>
        <v>20221005002</v>
      </c>
      <c r="C633" s="11" t="s">
        <v>410</v>
      </c>
      <c r="D633" s="2">
        <v>20220400632</v>
      </c>
      <c r="E633" s="1"/>
      <c r="F633" s="1" t="s">
        <v>3946</v>
      </c>
      <c r="G633" s="2" t="str">
        <f t="shared" si="9"/>
        <v xml:space="preserve">INSERT INTO `hr_kpi_group` (`KPI_GROUP_ID`, `KPI_TYPE_ID`, `GROUP_TITLE`, `DESCRIPTION`, `NUMBER_INDEX`) VALUES ('20220400632', '20221005002', 'Memastikan pemenuhan kualitas administrasi kredit', '', '632'); </v>
      </c>
    </row>
    <row r="634" spans="1:7" ht="15" customHeight="1" x14ac:dyDescent="0.25">
      <c r="A634" s="1" t="s">
        <v>7</v>
      </c>
      <c r="B634" s="1">
        <f>VLOOKUP(A634,'KPI TYPE'!$A:$B,2,FALSE)</f>
        <v>20221005002</v>
      </c>
      <c r="C634" s="11" t="s">
        <v>412</v>
      </c>
      <c r="D634" s="2">
        <v>20220400633</v>
      </c>
      <c r="E634" s="1"/>
      <c r="F634" s="1" t="s">
        <v>3947</v>
      </c>
      <c r="G634" s="2" t="str">
        <f t="shared" si="9"/>
        <v xml:space="preserve">INSERT INTO `hr_kpi_group` (`KPI_GROUP_ID`, `KPI_TYPE_ID`, `GROUP_TITLE`, `DESCRIPTION`, `NUMBER_INDEX`) VALUES ('20220400633', '20221005002', 'Memastikan pemenuhan penyusunan laporan perkreditan', '', '633'); </v>
      </c>
    </row>
    <row r="635" spans="1:7" ht="15" customHeight="1" x14ac:dyDescent="0.25">
      <c r="A635" s="1" t="s">
        <v>7</v>
      </c>
      <c r="B635" s="1">
        <f>VLOOKUP(A635,'KPI TYPE'!$A:$B,2,FALSE)</f>
        <v>20221005002</v>
      </c>
      <c r="C635" s="11" t="s">
        <v>414</v>
      </c>
      <c r="D635" s="2">
        <v>20220400634</v>
      </c>
      <c r="E635" s="1"/>
      <c r="F635" s="1" t="s">
        <v>3948</v>
      </c>
      <c r="G635" s="2" t="str">
        <f t="shared" si="9"/>
        <v xml:space="preserve">INSERT INTO `hr_kpi_group` (`KPI_GROUP_ID`, `KPI_TYPE_ID`, `GROUP_TITLE`, `DESCRIPTION`, `NUMBER_INDEX`) VALUES ('20220400634', '20221005002', 'Memastikan ketersediaan SOP untuk produk baru ', '', '634'); </v>
      </c>
    </row>
    <row r="636" spans="1:7" ht="15" customHeight="1" x14ac:dyDescent="0.25">
      <c r="A636" s="1" t="s">
        <v>7</v>
      </c>
      <c r="B636" s="1">
        <f>VLOOKUP(A636,'KPI TYPE'!$A:$B,2,FALSE)</f>
        <v>20221005002</v>
      </c>
      <c r="C636" s="11" t="s">
        <v>788</v>
      </c>
      <c r="D636" s="2">
        <v>20220400635</v>
      </c>
      <c r="E636" s="1"/>
      <c r="F636" s="1" t="s">
        <v>3949</v>
      </c>
      <c r="G636" s="2" t="str">
        <f t="shared" si="9"/>
        <v xml:space="preserve">INSERT INTO `hr_kpi_group` (`KPI_GROUP_ID`, `KPI_TYPE_ID`, `GROUP_TITLE`, `DESCRIPTION`, `NUMBER_INDEX`) VALUES ('20220400635', '20221005002', 'Memastikan keterserdiaan laporan evaluasi pengembangan produk kredit', '', '635'); </v>
      </c>
    </row>
    <row r="637" spans="1:7" ht="15" customHeight="1" x14ac:dyDescent="0.25">
      <c r="A637" s="1" t="s">
        <v>7</v>
      </c>
      <c r="B637" s="1">
        <f>VLOOKUP(A637,'KPI TYPE'!$A:$B,2,FALSE)</f>
        <v>20221005002</v>
      </c>
      <c r="C637" s="11" t="s">
        <v>402</v>
      </c>
      <c r="D637" s="2">
        <v>20220400636</v>
      </c>
      <c r="E637" s="1"/>
      <c r="F637" s="1" t="s">
        <v>3950</v>
      </c>
      <c r="G637" s="2" t="str">
        <f t="shared" si="9"/>
        <v xml:space="preserve">INSERT INTO `hr_kpi_group` (`KPI_GROUP_ID`, `KPI_TYPE_ID`, `GROUP_TITLE`, `DESCRIPTION`, `NUMBER_INDEX`) VALUES ('20220400636', '20221005002', 'Meningkatkan efektivitas proses pengelolaan pelanggan', '', '636'); </v>
      </c>
    </row>
    <row r="638" spans="1:7" ht="15" customHeight="1" x14ac:dyDescent="0.25">
      <c r="A638" s="1" t="s">
        <v>7</v>
      </c>
      <c r="B638" s="1">
        <f>VLOOKUP(A638,'KPI TYPE'!$A:$B,2,FALSE)</f>
        <v>20221005002</v>
      </c>
      <c r="C638" s="11" t="s">
        <v>418</v>
      </c>
      <c r="D638" s="2">
        <v>20220400637</v>
      </c>
      <c r="E638" s="1"/>
      <c r="F638" s="1" t="s">
        <v>3951</v>
      </c>
      <c r="G638" s="2" t="str">
        <f t="shared" si="9"/>
        <v xml:space="preserve">INSERT INTO `hr_kpi_group` (`KPI_GROUP_ID`, `KPI_TYPE_ID`, `GROUP_TITLE`, `DESCRIPTION`, `NUMBER_INDEX`) VALUES ('20220400637', '20221005002', 'Memastikan integritas setiap pengajuan kredit pada tingkat eksposur tertentu', '', '637'); </v>
      </c>
    </row>
    <row r="639" spans="1:7" ht="15" customHeight="1" x14ac:dyDescent="0.25">
      <c r="A639" s="1" t="s">
        <v>7</v>
      </c>
      <c r="B639" s="1">
        <f>VLOOKUP(A639,'KPI TYPE'!$A:$B,2,FALSE)</f>
        <v>20221005002</v>
      </c>
      <c r="C639" s="11" t="s">
        <v>422</v>
      </c>
      <c r="D639" s="2">
        <v>20220400638</v>
      </c>
      <c r="E639" s="1"/>
      <c r="F639" s="1" t="s">
        <v>3952</v>
      </c>
      <c r="G639" s="2" t="str">
        <f t="shared" si="9"/>
        <v xml:space="preserve">INSERT INTO `hr_kpi_group` (`KPI_GROUP_ID`, `KPI_TYPE_ID`, `GROUP_TITLE`, `DESCRIPTION`, `NUMBER_INDEX`) VALUES ('20220400638', '20221005002', 'Mengoptimalkan proses penagihan tunggakan kredit', '', '638'); </v>
      </c>
    </row>
    <row r="640" spans="1:7" ht="15" customHeight="1" x14ac:dyDescent="0.25">
      <c r="A640" s="1" t="s">
        <v>7</v>
      </c>
      <c r="B640" s="1">
        <f>VLOOKUP(A640,'KPI TYPE'!$A:$B,2,FALSE)</f>
        <v>20221005002</v>
      </c>
      <c r="C640" s="11" t="s">
        <v>424</v>
      </c>
      <c r="D640" s="2">
        <v>20220400639</v>
      </c>
      <c r="E640" s="1"/>
      <c r="F640" s="1" t="s">
        <v>3953</v>
      </c>
      <c r="G640" s="2" t="str">
        <f t="shared" si="9"/>
        <v xml:space="preserve">INSERT INTO `hr_kpi_group` (`KPI_GROUP_ID`, `KPI_TYPE_ID`, `GROUP_TITLE`, `DESCRIPTION`, `NUMBER_INDEX`) VALUES ('20220400639', '20221005002', 'Meningkatkan kualitas koordinasi proses penyelamatan kredit dengan kantor cabang', '', '639'); </v>
      </c>
    </row>
    <row r="641" spans="1:7" ht="15" customHeight="1" x14ac:dyDescent="0.25">
      <c r="A641" s="1" t="s">
        <v>7</v>
      </c>
      <c r="B641" s="1">
        <f>VLOOKUP(A641,'KPI TYPE'!$A:$B,2,FALSE)</f>
        <v>20221005002</v>
      </c>
      <c r="C641" s="78" t="s">
        <v>420</v>
      </c>
      <c r="D641" s="2">
        <v>20220400640</v>
      </c>
      <c r="E641" s="1"/>
      <c r="F641" s="1" t="s">
        <v>3954</v>
      </c>
      <c r="G641" s="2" t="str">
        <f t="shared" si="9"/>
        <v xml:space="preserve">INSERT INTO `hr_kpi_group` (`KPI_GROUP_ID`, `KPI_TYPE_ID`, `GROUP_TITLE`, `DESCRIPTION`, `NUMBER_INDEX`) VALUES ('20220400640', '20221005002', 'Meningkatkan efektivitas proses penyelamatan kredit', '', '640'); </v>
      </c>
    </row>
    <row r="642" spans="1:7" ht="15" customHeight="1" x14ac:dyDescent="0.25">
      <c r="A642" s="1" t="s">
        <v>7</v>
      </c>
      <c r="B642" s="1">
        <f>VLOOKUP(A642,'KPI TYPE'!$A:$B,2,FALSE)</f>
        <v>20221005002</v>
      </c>
      <c r="C642" s="26" t="s">
        <v>428</v>
      </c>
      <c r="D642" s="2">
        <v>20220400641</v>
      </c>
      <c r="E642" s="1"/>
      <c r="F642" s="1" t="s">
        <v>3955</v>
      </c>
      <c r="G642" s="2" t="str">
        <f t="shared" ref="G642:G688" si="10">"INSERT INTO `hr_kpi_group` (`KPI_GROUP_ID`, `KPI_TYPE_ID`, `GROUP_TITLE`, `DESCRIPTION`, `NUMBER_INDEX`) VALUES ('"&amp;D642&amp;"', '"&amp;B642&amp;"', '"&amp;C642&amp;"', '"&amp;E642&amp;"', '"&amp;F642&amp;"'); "</f>
        <v xml:space="preserve">INSERT INTO `hr_kpi_group` (`KPI_GROUP_ID`, `KPI_TYPE_ID`, `GROUP_TITLE`, `DESCRIPTION`, `NUMBER_INDEX`) VALUES ('20220400641', '20221005002', 'Mengoptimalkan pemenuhan pemegang jabatan atas posisi/jabatan kosong', '', '641'); </v>
      </c>
    </row>
    <row r="643" spans="1:7" ht="15" customHeight="1" x14ac:dyDescent="0.25">
      <c r="A643" s="1" t="s">
        <v>7</v>
      </c>
      <c r="B643" s="1">
        <f>VLOOKUP(A643,'KPI TYPE'!$A:$B,2,FALSE)</f>
        <v>20221005002</v>
      </c>
      <c r="C643" s="26" t="s">
        <v>430</v>
      </c>
      <c r="D643" s="2">
        <v>20220400642</v>
      </c>
      <c r="E643" s="1"/>
      <c r="F643" s="1" t="s">
        <v>3956</v>
      </c>
      <c r="G643" s="2" t="str">
        <f t="shared" si="10"/>
        <v xml:space="preserve">INSERT INTO `hr_kpi_group` (`KPI_GROUP_ID`, `KPI_TYPE_ID`, `GROUP_TITLE`, `DESCRIPTION`, `NUMBER_INDEX`) VALUES ('20220400642', '20221005002', 'Memastikan pengelolaan sistem remunerasi dan kompensasi yang transparan, objektif dan kompetitif', '', '642'); </v>
      </c>
    </row>
    <row r="644" spans="1:7" ht="15" customHeight="1" x14ac:dyDescent="0.25">
      <c r="A644" s="1" t="s">
        <v>7</v>
      </c>
      <c r="B644" s="1">
        <f>VLOOKUP(A644,'KPI TYPE'!$A:$B,2,FALSE)</f>
        <v>20221005002</v>
      </c>
      <c r="C644" s="26" t="s">
        <v>432</v>
      </c>
      <c r="D644" s="2">
        <v>20220400643</v>
      </c>
      <c r="E644" s="1"/>
      <c r="F644" s="1" t="s">
        <v>3957</v>
      </c>
      <c r="G644" s="2" t="str">
        <f t="shared" si="10"/>
        <v xml:space="preserve">INSERT INTO `hr_kpi_group` (`KPI_GROUP_ID`, `KPI_TYPE_ID`, `GROUP_TITLE`, `DESCRIPTION`, `NUMBER_INDEX`) VALUES ('20220400643', '20221005002', 'Mengoptimalkan pengelolaan talenta terbaik ', '', '643'); </v>
      </c>
    </row>
    <row r="645" spans="1:7" ht="15" customHeight="1" x14ac:dyDescent="0.25">
      <c r="A645" s="1" t="s">
        <v>7</v>
      </c>
      <c r="B645" s="1">
        <f>VLOOKUP(A645,'KPI TYPE'!$A:$B,2,FALSE)</f>
        <v>20221005002</v>
      </c>
      <c r="C645" s="12" t="s">
        <v>434</v>
      </c>
      <c r="D645" s="2">
        <v>20220400644</v>
      </c>
      <c r="E645" s="1"/>
      <c r="F645" s="1" t="s">
        <v>3958</v>
      </c>
      <c r="G645" s="2" t="str">
        <f t="shared" si="10"/>
        <v xml:space="preserve">INSERT INTO `hr_kpi_group` (`KPI_GROUP_ID`, `KPI_TYPE_ID`, `GROUP_TITLE`, `DESCRIPTION`, `NUMBER_INDEX`) VALUES ('20220400644', '20221005002', 'Mengoptimalkan sistem manajemen kinerja ', '', '644'); </v>
      </c>
    </row>
    <row r="646" spans="1:7" ht="15" customHeight="1" x14ac:dyDescent="0.25">
      <c r="A646" s="1" t="s">
        <v>7</v>
      </c>
      <c r="B646" s="1">
        <f>VLOOKUP(A646,'KPI TYPE'!$A:$B,2,FALSE)</f>
        <v>20221005002</v>
      </c>
      <c r="C646" s="11" t="s">
        <v>436</v>
      </c>
      <c r="D646" s="2">
        <v>20220400645</v>
      </c>
      <c r="E646" s="1"/>
      <c r="F646" s="1" t="s">
        <v>3959</v>
      </c>
      <c r="G646" s="2" t="str">
        <f t="shared" si="10"/>
        <v xml:space="preserve">INSERT INTO `hr_kpi_group` (`KPI_GROUP_ID`, `KPI_TYPE_ID`, `GROUP_TITLE`, `DESCRIPTION`, `NUMBER_INDEX`) VALUES ('20220400645', '20221005002', 'Mengoptimalkan perencanaan SDM', '', '645'); </v>
      </c>
    </row>
    <row r="647" spans="1:7" ht="15" customHeight="1" x14ac:dyDescent="0.25">
      <c r="A647" s="1" t="s">
        <v>7</v>
      </c>
      <c r="B647" s="1">
        <f>VLOOKUP(A647,'KPI TYPE'!$A:$B,2,FALSE)</f>
        <v>20221005002</v>
      </c>
      <c r="C647" s="25" t="s">
        <v>438</v>
      </c>
      <c r="D647" s="2">
        <v>20220400646</v>
      </c>
      <c r="E647" s="1"/>
      <c r="F647" s="1" t="s">
        <v>3960</v>
      </c>
      <c r="G647" s="2" t="str">
        <f t="shared" si="10"/>
        <v xml:space="preserve">INSERT INTO `hr_kpi_group` (`KPI_GROUP_ID`, `KPI_TYPE_ID`, `GROUP_TITLE`, `DESCRIPTION`, `NUMBER_INDEX`) VALUES ('20220400646', '20221005002', 'Mengoptimalkan implementasi program perubahan/transformasi', '', '646'); </v>
      </c>
    </row>
    <row r="648" spans="1:7" ht="15" customHeight="1" x14ac:dyDescent="0.25">
      <c r="A648" s="1" t="s">
        <v>7</v>
      </c>
      <c r="B648" s="1">
        <f>VLOOKUP(A648,'KPI TYPE'!$A:$B,2,FALSE)</f>
        <v>20221005002</v>
      </c>
      <c r="C648" s="25" t="s">
        <v>440</v>
      </c>
      <c r="D648" s="2">
        <v>20220400647</v>
      </c>
      <c r="E648" s="1"/>
      <c r="F648" s="1" t="s">
        <v>3961</v>
      </c>
      <c r="G648" s="2" t="str">
        <f t="shared" si="10"/>
        <v xml:space="preserve">INSERT INTO `hr_kpi_group` (`KPI_GROUP_ID`, `KPI_TYPE_ID`, `GROUP_TITLE`, `DESCRIPTION`, `NUMBER_INDEX`) VALUES ('20220400647', '20221005002', 'Mengoptimalkan implementasi kebijakan dan standar operasional prosedur (SOP) pengelolaan SDM', '', '647'); </v>
      </c>
    </row>
    <row r="649" spans="1:7" ht="15" customHeight="1" x14ac:dyDescent="0.25">
      <c r="A649" s="1" t="s">
        <v>7</v>
      </c>
      <c r="B649" s="1">
        <f>VLOOKUP(A649,'KPI TYPE'!$A:$B,2,FALSE)</f>
        <v>20221005002</v>
      </c>
      <c r="C649" s="25" t="s">
        <v>442</v>
      </c>
      <c r="D649" s="2">
        <v>20220400648</v>
      </c>
      <c r="E649" s="1"/>
      <c r="F649" s="1" t="s">
        <v>3962</v>
      </c>
      <c r="G649" s="2" t="str">
        <f t="shared" si="10"/>
        <v xml:space="preserve">INSERT INTO `hr_kpi_group` (`KPI_GROUP_ID`, `KPI_TYPE_ID`, `GROUP_TITLE`, `DESCRIPTION`, `NUMBER_INDEX`) VALUES ('20220400648', '20221005002', 'Mengoptimalkan internalisasi budaya kerja kepada seluruh karyawan', '', '648'); </v>
      </c>
    </row>
    <row r="650" spans="1:7" ht="15" customHeight="1" x14ac:dyDescent="0.25">
      <c r="A650" s="1" t="s">
        <v>7</v>
      </c>
      <c r="B650" s="1">
        <f>VLOOKUP(A650,'KPI TYPE'!$A:$B,2,FALSE)</f>
        <v>20221005002</v>
      </c>
      <c r="C650" s="11" t="s">
        <v>448</v>
      </c>
      <c r="D650" s="2">
        <v>20220400649</v>
      </c>
      <c r="E650" s="1"/>
      <c r="F650" s="1" t="s">
        <v>3963</v>
      </c>
      <c r="G650" s="2" t="str">
        <f t="shared" si="10"/>
        <v xml:space="preserve">INSERT INTO `hr_kpi_group` (`KPI_GROUP_ID`, `KPI_TYPE_ID`, `GROUP_TITLE`, `DESCRIPTION`, `NUMBER_INDEX`) VALUES ('20220400649', '20221005002', 'Memastikan penerimaan dan penempatan karyawan di Kantor Pusat dan Kantor Cabang sesuai BPP dan SOP', '', '649'); </v>
      </c>
    </row>
    <row r="651" spans="1:7" ht="15" customHeight="1" x14ac:dyDescent="0.25">
      <c r="A651" s="1" t="s">
        <v>7</v>
      </c>
      <c r="B651" s="1">
        <f>VLOOKUP(A651,'KPI TYPE'!$A:$B,2,FALSE)</f>
        <v>20221005002</v>
      </c>
      <c r="C651" s="25" t="s">
        <v>450</v>
      </c>
      <c r="D651" s="2">
        <v>20220400650</v>
      </c>
      <c r="E651" s="1"/>
      <c r="F651" s="1" t="s">
        <v>3964</v>
      </c>
      <c r="G651" s="2" t="str">
        <f t="shared" si="10"/>
        <v xml:space="preserve">INSERT INTO `hr_kpi_group` (`KPI_GROUP_ID`, `KPI_TYPE_ID`, `GROUP_TITLE`, `DESCRIPTION`, `NUMBER_INDEX`) VALUES ('20220400650', '20221005002', 'Meningkatkan efektivitas sistem reward dan punishment karyawan ', '', '650'); </v>
      </c>
    </row>
    <row r="652" spans="1:7" ht="15" customHeight="1" x14ac:dyDescent="0.25">
      <c r="A652" s="1" t="s">
        <v>7</v>
      </c>
      <c r="B652" s="1">
        <f>VLOOKUP(A652,'KPI TYPE'!$A:$B,2,FALSE)</f>
        <v>20221005002</v>
      </c>
      <c r="C652" s="25" t="s">
        <v>460</v>
      </c>
      <c r="D652" s="2">
        <v>20220400651</v>
      </c>
      <c r="E652" s="1"/>
      <c r="F652" s="1" t="s">
        <v>3965</v>
      </c>
      <c r="G652" s="2" t="str">
        <f t="shared" si="10"/>
        <v xml:space="preserve">INSERT INTO `hr_kpi_group` (`KPI_GROUP_ID`, `KPI_TYPE_ID`, `GROUP_TITLE`, `DESCRIPTION`, `NUMBER_INDEX`) VALUES ('20220400651', '20221005002', 'Memastikan remunerasi dan kompensasi karyawan dihitung dengan akurat dan dibayarkan tepat waktu.', '', '651'); </v>
      </c>
    </row>
    <row r="653" spans="1:7" ht="15" customHeight="1" x14ac:dyDescent="0.25">
      <c r="A653" s="1" t="s">
        <v>7</v>
      </c>
      <c r="B653" s="1">
        <f>VLOOKUP(A653,'KPI TYPE'!$A:$B,2,FALSE)</f>
        <v>20221005002</v>
      </c>
      <c r="C653" s="11" t="s">
        <v>454</v>
      </c>
      <c r="D653" s="2">
        <v>20220400652</v>
      </c>
      <c r="E653" s="1"/>
      <c r="F653" s="1" t="s">
        <v>3966</v>
      </c>
      <c r="G653" s="2" t="str">
        <f t="shared" si="10"/>
        <v xml:space="preserve">INSERT INTO `hr_kpi_group` (`KPI_GROUP_ID`, `KPI_TYPE_ID`, `GROUP_TITLE`, `DESCRIPTION`, `NUMBER_INDEX`) VALUES ('20220400652', '20221005002', 'Mengoptimalkan pengelolaan Sistem Informasi Manajemen (SIM) SDM Bank dalam mendukung bisnis Bank.', '', '652'); </v>
      </c>
    </row>
    <row r="654" spans="1:7" ht="15" customHeight="1" x14ac:dyDescent="0.25">
      <c r="A654" s="1" t="s">
        <v>7</v>
      </c>
      <c r="B654" s="1">
        <f>VLOOKUP(A654,'KPI TYPE'!$A:$B,2,FALSE)</f>
        <v>20221005002</v>
      </c>
      <c r="C654" s="25" t="s">
        <v>456</v>
      </c>
      <c r="D654" s="2">
        <v>20220400653</v>
      </c>
      <c r="E654" s="1"/>
      <c r="F654" s="1" t="s">
        <v>3967</v>
      </c>
      <c r="G654" s="2" t="str">
        <f t="shared" si="10"/>
        <v xml:space="preserve">INSERT INTO `hr_kpi_group` (`KPI_GROUP_ID`, `KPI_TYPE_ID`, `GROUP_TITLE`, `DESCRIPTION`, `NUMBER_INDEX`) VALUES ('20220400653', '20221005002', 'Mengoptimal pemenuhan tenaga alih daya sesuai kebutuhan organisasi', '', '653'); </v>
      </c>
    </row>
    <row r="655" spans="1:7" ht="15" customHeight="1" x14ac:dyDescent="0.25">
      <c r="A655" s="1" t="s">
        <v>7</v>
      </c>
      <c r="B655" s="1">
        <f>VLOOKUP(A655,'KPI TYPE'!$A:$B,2,FALSE)</f>
        <v>20221005002</v>
      </c>
      <c r="C655" s="11" t="s">
        <v>458</v>
      </c>
      <c r="D655" s="2">
        <v>20220400654</v>
      </c>
      <c r="E655" s="1"/>
      <c r="F655" s="1" t="s">
        <v>3968</v>
      </c>
      <c r="G655" s="2" t="str">
        <f t="shared" si="10"/>
        <v xml:space="preserve">INSERT INTO `hr_kpi_group` (`KPI_GROUP_ID`, `KPI_TYPE_ID`, `GROUP_TITLE`, `DESCRIPTION`, `NUMBER_INDEX`) VALUES ('20220400654', '20221005002', 'Mengoptimalkan pengelolaan database karyawan ', '', '654'); </v>
      </c>
    </row>
    <row r="656" spans="1:7" ht="15" customHeight="1" x14ac:dyDescent="0.25">
      <c r="A656" s="1" t="s">
        <v>7</v>
      </c>
      <c r="B656" s="1">
        <f>VLOOKUP(A656,'KPI TYPE'!$A:$B,2,FALSE)</f>
        <v>20221005002</v>
      </c>
      <c r="C656" s="11" t="s">
        <v>464</v>
      </c>
      <c r="D656" s="2">
        <v>20220400655</v>
      </c>
      <c r="E656" s="1"/>
      <c r="F656" s="1" t="s">
        <v>3969</v>
      </c>
      <c r="G656" s="2" t="str">
        <f t="shared" si="10"/>
        <v xml:space="preserve">INSERT INTO `hr_kpi_group` (`KPI_GROUP_ID`, `KPI_TYPE_ID`, `GROUP_TITLE`, `DESCRIPTION`, `NUMBER_INDEX`) VALUES ('20220400655', '20221005002', 'Memastikan rencana program pembinaan karyawan sesuai dengan kebutuhan dan  ketentuan bank', '', '655'); </v>
      </c>
    </row>
    <row r="657" spans="1:7" ht="15" customHeight="1" x14ac:dyDescent="0.25">
      <c r="A657" s="1" t="s">
        <v>7</v>
      </c>
      <c r="B657" s="1">
        <f>VLOOKUP(A657,'KPI TYPE'!$A:$B,2,FALSE)</f>
        <v>20221005002</v>
      </c>
      <c r="C657" s="25" t="s">
        <v>466</v>
      </c>
      <c r="D657" s="2">
        <v>20220400656</v>
      </c>
      <c r="E657" s="1"/>
      <c r="F657" s="1" t="s">
        <v>3970</v>
      </c>
      <c r="G657" s="2" t="str">
        <f t="shared" si="10"/>
        <v xml:space="preserve">INSERT INTO `hr_kpi_group` (`KPI_GROUP_ID`, `KPI_TYPE_ID`, `GROUP_TITLE`, `DESCRIPTION`, `NUMBER_INDEX`) VALUES ('20220400656', '20221005002', 'Memastikan materi-materi pendidikan dan pelatihan sesuai dengan kebutuhan bank ', '', '656'); </v>
      </c>
    </row>
    <row r="658" spans="1:7" ht="15" customHeight="1" x14ac:dyDescent="0.25">
      <c r="A658" s="1" t="s">
        <v>7</v>
      </c>
      <c r="B658" s="1">
        <f>VLOOKUP(A658,'KPI TYPE'!$A:$B,2,FALSE)</f>
        <v>20221005002</v>
      </c>
      <c r="C658" s="40" t="s">
        <v>468</v>
      </c>
      <c r="D658" s="2">
        <v>20220400657</v>
      </c>
      <c r="E658" s="1"/>
      <c r="F658" s="1" t="s">
        <v>3971</v>
      </c>
      <c r="G658" s="2" t="str">
        <f t="shared" si="10"/>
        <v xml:space="preserve">INSERT INTO `hr_kpi_group` (`KPI_GROUP_ID`, `KPI_TYPE_ID`, `GROUP_TITLE`, `DESCRIPTION`, `NUMBER_INDEX`) VALUES ('20220400657', '20221005002', 'Mengoptimalkan program pendidikan dan pelatihan karyawan ', '', '657'); </v>
      </c>
    </row>
    <row r="659" spans="1:7" ht="15" customHeight="1" x14ac:dyDescent="0.25">
      <c r="A659" s="1" t="s">
        <v>7</v>
      </c>
      <c r="B659" s="1">
        <f>VLOOKUP(A659,'KPI TYPE'!$A:$B,2,FALSE)</f>
        <v>20221005002</v>
      </c>
      <c r="C659" s="25" t="s">
        <v>789</v>
      </c>
      <c r="D659" s="2">
        <v>20220400658</v>
      </c>
      <c r="E659" s="1"/>
      <c r="F659" s="1" t="s">
        <v>3972</v>
      </c>
      <c r="G659" s="2" t="str">
        <f t="shared" si="10"/>
        <v xml:space="preserve">INSERT INTO `hr_kpi_group` (`KPI_GROUP_ID`, `KPI_TYPE_ID`, `GROUP_TITLE`, `DESCRIPTION`, `NUMBER_INDEX`) VALUES ('20220400658', '20221005002', 'Mengoptimalkan pelayanan dan penyelesaian masalah kekaryawanan secara professional.', '', '658'); </v>
      </c>
    </row>
    <row r="660" spans="1:7" ht="15" customHeight="1" x14ac:dyDescent="0.25">
      <c r="A660" s="1" t="s">
        <v>7</v>
      </c>
      <c r="B660" s="1">
        <f>VLOOKUP(A660,'KPI TYPE'!$A:$B,2,FALSE)</f>
        <v>20221005002</v>
      </c>
      <c r="C660" s="11" t="s">
        <v>806</v>
      </c>
      <c r="D660" s="2">
        <v>20220400659</v>
      </c>
      <c r="E660" s="1"/>
      <c r="F660" s="1" t="s">
        <v>3973</v>
      </c>
      <c r="G660" s="2" t="str">
        <f t="shared" si="10"/>
        <v xml:space="preserve">INSERT INTO `hr_kpi_group` (`KPI_GROUP_ID`, `KPI_TYPE_ID`, `GROUP_TITLE`, `DESCRIPTION`, `NUMBER_INDEX`) VALUES ('20220400659', '20221005002', 'Memastikan kesesuaian anggaran pelaksanaan pelatihan/pendidikan Satuan Kerja dan Kantor Cabang 
', '', '659'); </v>
      </c>
    </row>
    <row r="661" spans="1:7" ht="15" customHeight="1" x14ac:dyDescent="0.25">
      <c r="A661" s="1" t="s">
        <v>7</v>
      </c>
      <c r="B661" s="1">
        <f>VLOOKUP(A661,'KPI TYPE'!$A:$B,2,FALSE)</f>
        <v>20221005002</v>
      </c>
      <c r="C661" s="366" t="s">
        <v>807</v>
      </c>
      <c r="D661" s="2">
        <v>20220400660</v>
      </c>
      <c r="E661" s="1"/>
      <c r="F661" s="1" t="s">
        <v>3974</v>
      </c>
      <c r="G661" s="2" t="str">
        <f t="shared" si="10"/>
        <v xml:space="preserve">INSERT INTO `hr_kpi_group` (`KPI_GROUP_ID`, `KPI_TYPE_ID`, `GROUP_TITLE`, `DESCRIPTION`, `NUMBER_INDEX`) VALUES ('20220400660', '20221005002', 'Mengoptimalkan penyelesaian permasalahan yang berkaitan dengan hubungan kekaryawan
dan hubungan industrial', '', '660'); </v>
      </c>
    </row>
    <row r="662" spans="1:7" ht="15" customHeight="1" x14ac:dyDescent="0.25">
      <c r="A662" s="1" t="s">
        <v>7</v>
      </c>
      <c r="B662" s="1">
        <f>VLOOKUP(A662,'KPI TYPE'!$A:$B,2,FALSE)</f>
        <v>20221005002</v>
      </c>
      <c r="C662" s="418" t="s">
        <v>140</v>
      </c>
      <c r="D662" s="2">
        <v>20220400661</v>
      </c>
      <c r="F662" s="1" t="s">
        <v>3975</v>
      </c>
      <c r="G662" s="2" t="str">
        <f t="shared" si="10"/>
        <v xml:space="preserve">INSERT INTO `hr_kpi_group` (`KPI_GROUP_ID`, `KPI_TYPE_ID`, `GROUP_TITLE`, `DESCRIPTION`, `NUMBER_INDEX`) VALUES ('20220400661', '20221005002', 'Mengoptimalkan pengelolaan term &amp; conditions serta tarif Nostro bank koresponden', '', '661'); </v>
      </c>
    </row>
    <row r="663" spans="1:7" ht="15" customHeight="1" x14ac:dyDescent="0.25">
      <c r="A663" s="1" t="s">
        <v>7</v>
      </c>
      <c r="B663" s="1">
        <f>VLOOKUP(A663,'KPI TYPE'!$A:$B,2,FALSE)</f>
        <v>20221005002</v>
      </c>
      <c r="C663" s="416" t="s">
        <v>142</v>
      </c>
      <c r="D663" s="2">
        <v>20220400662</v>
      </c>
      <c r="F663" s="1" t="s">
        <v>3976</v>
      </c>
      <c r="G663" s="2" t="str">
        <f t="shared" si="10"/>
        <v xml:space="preserve">INSERT INTO `hr_kpi_group` (`KPI_GROUP_ID`, `KPI_TYPE_ID`, `GROUP_TITLE`, `DESCRIPTION`, `NUMBER_INDEX`) VALUES ('20220400662', '20221005002', 'Mengoptimalkan pemantauan Rating Counterparty untuk penetapan pembentukan cadangan sesuai dengan ketentuan akuntansi.', '', '662'); </v>
      </c>
    </row>
    <row r="664" spans="1:7" ht="15" customHeight="1" x14ac:dyDescent="0.25">
      <c r="A664" s="1" t="s">
        <v>7</v>
      </c>
      <c r="B664" s="1">
        <f>VLOOKUP(A664,'KPI TYPE'!$A:$B,2,FALSE)</f>
        <v>20221005002</v>
      </c>
      <c r="C664" s="404" t="s">
        <v>178</v>
      </c>
      <c r="D664" s="2">
        <v>20220400663</v>
      </c>
      <c r="F664" s="1" t="s">
        <v>3977</v>
      </c>
      <c r="G664" s="2" t="str">
        <f t="shared" si="10"/>
        <v xml:space="preserve">INSERT INTO `hr_kpi_group` (`KPI_GROUP_ID`, `KPI_TYPE_ID`, `GROUP_TITLE`, `DESCRIPTION`, `NUMBER_INDEX`) VALUES ('20220400663', '20221005002', 'Memastikan pengelolaan kegiatan Direksi secara optimal', '', '663'); </v>
      </c>
    </row>
    <row r="665" spans="1:7" ht="15" customHeight="1" x14ac:dyDescent="0.25">
      <c r="A665" s="1" t="s">
        <v>8</v>
      </c>
      <c r="B665" s="1">
        <f>VLOOKUP(A665,'KPI TYPE'!$A:$B,2,FALSE)</f>
        <v>20221005003</v>
      </c>
      <c r="C665" s="11" t="s">
        <v>734</v>
      </c>
      <c r="D665" s="2">
        <v>20220400664</v>
      </c>
      <c r="E665" s="1"/>
      <c r="F665" s="1" t="s">
        <v>3978</v>
      </c>
      <c r="G665" s="2" t="str">
        <f t="shared" si="10"/>
        <v xml:space="preserve">INSERT INTO `hr_kpi_group` (`KPI_GROUP_ID`, `KPI_TYPE_ID`, `GROUP_TITLE`, `DESCRIPTION`, `NUMBER_INDEX`) VALUES ('20220400664', '20221005003', 'Mengoptimalkan rencana korporasi : penerbitan surat berharga (usulan #1)', '', '664'); </v>
      </c>
    </row>
    <row r="666" spans="1:7" ht="15" customHeight="1" x14ac:dyDescent="0.25">
      <c r="A666" s="1" t="s">
        <v>8</v>
      </c>
      <c r="B666" s="1">
        <f>VLOOKUP(A666,'KPI TYPE'!$A:$B,2,FALSE)</f>
        <v>20221005003</v>
      </c>
      <c r="C666" s="22" t="s">
        <v>736</v>
      </c>
      <c r="D666" s="2">
        <v>20220400665</v>
      </c>
      <c r="E666" s="1"/>
      <c r="F666" s="1" t="s">
        <v>3979</v>
      </c>
      <c r="G666" s="2" t="str">
        <f t="shared" si="10"/>
        <v xml:space="preserve">INSERT INTO `hr_kpi_group` (`KPI_GROUP_ID`, `KPI_TYPE_ID`, `GROUP_TITLE`, `DESCRIPTION`, `NUMBER_INDEX`) VALUES ('20220400665', '20221005003', 'Meningkatkan aktivitas bisnis treasury (Usulan #2)', '', '665'); </v>
      </c>
    </row>
    <row r="667" spans="1:7" ht="15" customHeight="1" x14ac:dyDescent="0.25">
      <c r="A667" s="1" t="s">
        <v>8</v>
      </c>
      <c r="B667" s="1">
        <f>VLOOKUP(A667,'KPI TYPE'!$A:$B,2,FALSE)</f>
        <v>20221005003</v>
      </c>
      <c r="C667" s="11" t="s">
        <v>738</v>
      </c>
      <c r="D667" s="2">
        <v>20220400666</v>
      </c>
      <c r="E667" s="1"/>
      <c r="F667" s="1" t="s">
        <v>3980</v>
      </c>
      <c r="G667" s="2" t="str">
        <f t="shared" si="10"/>
        <v xml:space="preserve">INSERT INTO `hr_kpi_group` (`KPI_GROUP_ID`, `KPI_TYPE_ID`, `GROUP_TITLE`, `DESCRIPTION`, `NUMBER_INDEX`) VALUES ('20220400666', '20221005003', 'Mengoptimalkan perluasan kantor cabang devisa (usulan #1)', '', '666'); </v>
      </c>
    </row>
    <row r="668" spans="1:7" ht="15" customHeight="1" x14ac:dyDescent="0.25">
      <c r="A668" s="1" t="s">
        <v>8</v>
      </c>
      <c r="B668" s="1">
        <f>VLOOKUP(A668,'KPI TYPE'!$A:$B,2,FALSE)</f>
        <v>20221005003</v>
      </c>
      <c r="C668" s="11" t="s">
        <v>740</v>
      </c>
      <c r="D668" s="2">
        <v>20220400667</v>
      </c>
      <c r="E668" s="1"/>
      <c r="F668" s="1" t="s">
        <v>3981</v>
      </c>
      <c r="G668" s="2" t="str">
        <f t="shared" si="10"/>
        <v xml:space="preserve">INSERT INTO `hr_kpi_group` (`KPI_GROUP_ID`, `KPI_TYPE_ID`, `GROUP_TITLE`, `DESCRIPTION`, `NUMBER_INDEX`) VALUES ('20220400667', '20221005003', 'Mengoptimalkan pengembangan Bisnis Treasury (usulan #2)', '', '667'); </v>
      </c>
    </row>
    <row r="669" spans="1:7" ht="15" customHeight="1" x14ac:dyDescent="0.25">
      <c r="A669" s="1" t="s">
        <v>8</v>
      </c>
      <c r="B669" s="1">
        <f>VLOOKUP(A669,'KPI TYPE'!$A:$B,2,FALSE)</f>
        <v>20221005003</v>
      </c>
      <c r="C669" s="11" t="s">
        <v>742</v>
      </c>
      <c r="D669" s="2">
        <v>20220400668</v>
      </c>
      <c r="E669" s="1"/>
      <c r="F669" s="1" t="s">
        <v>3982</v>
      </c>
      <c r="G669" s="2" t="str">
        <f t="shared" si="10"/>
        <v xml:space="preserve">INSERT INTO `hr_kpi_group` (`KPI_GROUP_ID`, `KPI_TYPE_ID`, `GROUP_TITLE`, `DESCRIPTION`, `NUMBER_INDEX`) VALUES ('20220400668', '20221005003', 'Memastikan keterkinian pedoman pengembangan produk', '', '668'); </v>
      </c>
    </row>
    <row r="670" spans="1:7" ht="15" customHeight="1" x14ac:dyDescent="0.25">
      <c r="A670" s="1" t="s">
        <v>8</v>
      </c>
      <c r="B670" s="1">
        <f>VLOOKUP(A670,'KPI TYPE'!$A:$B,2,FALSE)</f>
        <v>20221005003</v>
      </c>
      <c r="C670" s="11" t="s">
        <v>744</v>
      </c>
      <c r="D670" s="2">
        <v>20220400669</v>
      </c>
      <c r="E670" s="1"/>
      <c r="F670" s="1" t="s">
        <v>3983</v>
      </c>
      <c r="G670" s="2" t="str">
        <f t="shared" si="10"/>
        <v xml:space="preserve">INSERT INTO `hr_kpi_group` (`KPI_GROUP_ID`, `KPI_TYPE_ID`, `GROUP_TITLE`, `DESCRIPTION`, `NUMBER_INDEX`) VALUES ('20220400669', '20221005003', 'Memastikan keterkinian pedoman pengelolaan proyek', '', '669'); </v>
      </c>
    </row>
    <row r="671" spans="1:7" ht="15" customHeight="1" x14ac:dyDescent="0.25">
      <c r="A671" s="1" t="s">
        <v>8</v>
      </c>
      <c r="B671" s="1">
        <f>VLOOKUP(A671,'KPI TYPE'!$A:$B,2,FALSE)</f>
        <v>20221005003</v>
      </c>
      <c r="C671" s="11" t="s">
        <v>746</v>
      </c>
      <c r="D671" s="2">
        <v>20220400670</v>
      </c>
      <c r="E671" s="1"/>
      <c r="F671" s="1" t="s">
        <v>3984</v>
      </c>
      <c r="G671" s="2" t="str">
        <f t="shared" si="10"/>
        <v xml:space="preserve">INSERT INTO `hr_kpi_group` (`KPI_GROUP_ID`, `KPI_TYPE_ID`, `GROUP_TITLE`, `DESCRIPTION`, `NUMBER_INDEX`) VALUES ('20220400670', '20221005003', 'Memastikan keterkinian pedoman Sistem Klasifikasi Kantor Cabang dan Kantor Cabang Pembantu', '', '670'); </v>
      </c>
    </row>
    <row r="672" spans="1:7" ht="15" customHeight="1" x14ac:dyDescent="0.25">
      <c r="A672" s="1" t="s">
        <v>8</v>
      </c>
      <c r="B672" s="1">
        <f>VLOOKUP(A672,'KPI TYPE'!$A:$B,2,FALSE)</f>
        <v>20221005003</v>
      </c>
      <c r="C672" s="11" t="s">
        <v>748</v>
      </c>
      <c r="D672" s="2">
        <v>20220400671</v>
      </c>
      <c r="E672" s="1"/>
      <c r="F672" s="1" t="s">
        <v>3985</v>
      </c>
      <c r="G672" s="2" t="str">
        <f t="shared" si="10"/>
        <v xml:space="preserve">INSERT INTO `hr_kpi_group` (`KPI_GROUP_ID`, `KPI_TYPE_ID`, `GROUP_TITLE`, `DESCRIPTION`, `NUMBER_INDEX`) VALUES ('20220400671', '20221005003', 'Mengoptimalkan  layanan core/non core system banking', '', '671'); </v>
      </c>
    </row>
    <row r="673" spans="1:7" ht="15" customHeight="1" x14ac:dyDescent="0.25">
      <c r="A673" s="1" t="s">
        <v>8</v>
      </c>
      <c r="B673" s="1">
        <f>VLOOKUP(A673,'KPI TYPE'!$A:$B,2,FALSE)</f>
        <v>20221005003</v>
      </c>
      <c r="C673" s="11" t="s">
        <v>750</v>
      </c>
      <c r="D673" s="2">
        <v>20220400672</v>
      </c>
      <c r="E673" s="79" t="s">
        <v>808</v>
      </c>
      <c r="F673" s="1" t="s">
        <v>3986</v>
      </c>
      <c r="G673" s="2" t="str">
        <f t="shared" si="10"/>
        <v xml:space="preserve">INSERT INTO `hr_kpi_group` (`KPI_GROUP_ID`, `KPI_TYPE_ID`, `GROUP_TITLE`, `DESCRIPTION`, `NUMBER_INDEX`) VALUES ('20220400672', '20221005003', 'Mengoptimalkan project RBB dan non RBB ', 'Polarisasi KPI : maximize', '672'); </v>
      </c>
    </row>
    <row r="674" spans="1:7" ht="15" customHeight="1" x14ac:dyDescent="0.25">
      <c r="A674" s="1" t="s">
        <v>8</v>
      </c>
      <c r="B674" s="1">
        <f>VLOOKUP(A674,'KPI TYPE'!$A:$B,2,FALSE)</f>
        <v>20221005003</v>
      </c>
      <c r="C674" s="68" t="s">
        <v>752</v>
      </c>
      <c r="D674" s="2">
        <v>20220400673</v>
      </c>
      <c r="E674" s="1"/>
      <c r="F674" s="1" t="s">
        <v>3987</v>
      </c>
      <c r="G674" s="2" t="str">
        <f t="shared" si="10"/>
        <v xml:space="preserve">INSERT INTO `hr_kpi_group` (`KPI_GROUP_ID`, `KPI_TYPE_ID`, `GROUP_TITLE`, `DESCRIPTION`, `NUMBER_INDEX`) VALUES ('20220400673', '20221005003', 'Mengoptimalkan aktivitas migrasi  fitur pada core/non core system banking ke production core/non core system banking', '', '673'); </v>
      </c>
    </row>
    <row r="675" spans="1:7" ht="15" customHeight="1" x14ac:dyDescent="0.25">
      <c r="A675" s="1" t="s">
        <v>8</v>
      </c>
      <c r="B675" s="1">
        <f>VLOOKUP(A675,'KPI TYPE'!$A:$B,2,FALSE)</f>
        <v>20221005003</v>
      </c>
      <c r="C675" s="10" t="s">
        <v>754</v>
      </c>
      <c r="D675" s="2">
        <v>20220400674</v>
      </c>
      <c r="E675" s="1"/>
      <c r="F675" s="1" t="s">
        <v>3988</v>
      </c>
      <c r="G675" s="2" t="str">
        <f t="shared" si="10"/>
        <v xml:space="preserve">INSERT INTO `hr_kpi_group` (`KPI_GROUP_ID`, `KPI_TYPE_ID`, `GROUP_TITLE`, `DESCRIPTION`, `NUMBER_INDEX`) VALUES ('20220400674', '20221005003', 'Mengoptimalkan aktivitas migrasi  fitur pada core system banking ke production core system banking', '', '674'); </v>
      </c>
    </row>
    <row r="676" spans="1:7" ht="15" customHeight="1" x14ac:dyDescent="0.25">
      <c r="A676" s="1" t="s">
        <v>8</v>
      </c>
      <c r="B676" s="1">
        <f>VLOOKUP(A676,'KPI TYPE'!$A:$B,2,FALSE)</f>
        <v>20221005003</v>
      </c>
      <c r="C676" s="10" t="s">
        <v>756</v>
      </c>
      <c r="D676" s="2">
        <v>20220400675</v>
      </c>
      <c r="E676" s="1"/>
      <c r="F676" s="1" t="s">
        <v>3989</v>
      </c>
      <c r="G676" s="2" t="str">
        <f t="shared" si="10"/>
        <v xml:space="preserve">INSERT INTO `hr_kpi_group` (`KPI_GROUP_ID`, `KPI_TYPE_ID`, `GROUP_TITLE`, `DESCRIPTION`, `NUMBER_INDEX`) VALUES ('20220400675', '20221005003', 'Mengoptimalkan aktivitas migrasi  fitur pada non core system banking ke production core system banking', '', '675'); </v>
      </c>
    </row>
    <row r="677" spans="1:7" ht="15" customHeight="1" x14ac:dyDescent="0.25">
      <c r="A677" s="1" t="s">
        <v>8</v>
      </c>
      <c r="B677" s="1">
        <f>VLOOKUP(A677,'KPI TYPE'!$A:$B,2,FALSE)</f>
        <v>20221005003</v>
      </c>
      <c r="C677" s="10" t="s">
        <v>758</v>
      </c>
      <c r="D677" s="2">
        <v>20220400676</v>
      </c>
      <c r="E677" s="1"/>
      <c r="F677" s="1" t="s">
        <v>3990</v>
      </c>
      <c r="G677" s="2" t="str">
        <f t="shared" si="10"/>
        <v xml:space="preserve">INSERT INTO `hr_kpi_group` (`KPI_GROUP_ID`, `KPI_TYPE_ID`, `GROUP_TITLE`, `DESCRIPTION`, `NUMBER_INDEX`) VALUES ('20220400676', '20221005003', 'Mengoptimalkan aktivitas migrasi  fitur pada sistem middleware ke production sistem middleware', '', '676'); </v>
      </c>
    </row>
    <row r="678" spans="1:7" ht="15" customHeight="1" x14ac:dyDescent="0.25">
      <c r="A678" s="1" t="s">
        <v>8</v>
      </c>
      <c r="B678" s="1">
        <f>VLOOKUP(A678,'KPI TYPE'!$A:$B,2,FALSE)</f>
        <v>20221005003</v>
      </c>
      <c r="C678" s="11" t="s">
        <v>760</v>
      </c>
      <c r="D678" s="2">
        <v>20220400677</v>
      </c>
      <c r="E678" s="1"/>
      <c r="F678" s="1" t="s">
        <v>3991</v>
      </c>
      <c r="G678" s="2" t="str">
        <f t="shared" si="10"/>
        <v xml:space="preserve">INSERT INTO `hr_kpi_group` (`KPI_GROUP_ID`, `KPI_TYPE_ID`, `GROUP_TITLE`, `DESCRIPTION`, `NUMBER_INDEX`) VALUES ('20220400677', '20221005003', 'Optimalisasi pemanfaatan QRIS (usulan masih bersifat tentatif)', '', '677'); </v>
      </c>
    </row>
    <row r="679" spans="1:7" ht="15" customHeight="1" x14ac:dyDescent="0.25">
      <c r="A679" s="1" t="s">
        <v>8</v>
      </c>
      <c r="B679" s="1">
        <f>VLOOKUP(A679,'KPI TYPE'!$A:$B,2,FALSE)</f>
        <v>20221005003</v>
      </c>
      <c r="C679" s="69" t="s">
        <v>762</v>
      </c>
      <c r="D679" s="2">
        <v>20220400678</v>
      </c>
      <c r="E679" s="1"/>
      <c r="F679" s="1" t="s">
        <v>3992</v>
      </c>
      <c r="G679" s="2" t="str">
        <f t="shared" si="10"/>
        <v xml:space="preserve">INSERT INTO `hr_kpi_group` (`KPI_GROUP_ID`, `KPI_TYPE_ID`, `GROUP_TITLE`, `DESCRIPTION`, `NUMBER_INDEX`) VALUES ('20220400678', '20221005003', 'Mengoptimalkan proses penyelesaiaan restrukturisasi kredit sesuai dengan SLA', '', '678'); </v>
      </c>
    </row>
    <row r="680" spans="1:7" ht="15" customHeight="1" x14ac:dyDescent="0.25">
      <c r="A680" s="1" t="s">
        <v>8</v>
      </c>
      <c r="B680" s="1">
        <f>VLOOKUP(A680,'KPI TYPE'!$A:$B,2,FALSE)</f>
        <v>20221005003</v>
      </c>
      <c r="C680" s="11" t="s">
        <v>764</v>
      </c>
      <c r="D680" s="2">
        <v>20220400679</v>
      </c>
      <c r="E680" s="1"/>
      <c r="F680" s="1" t="s">
        <v>3993</v>
      </c>
      <c r="G680" s="2" t="str">
        <f t="shared" si="10"/>
        <v xml:space="preserve">INSERT INTO `hr_kpi_group` (`KPI_GROUP_ID`, `KPI_TYPE_ID`, `GROUP_TITLE`, `DESCRIPTION`, `NUMBER_INDEX`) VALUES ('20220400679', '20221005003', 'Mengoptimalkan pemanfaatan QRIS (usulan masih bersifat tentatif)', '', '679'); </v>
      </c>
    </row>
    <row r="681" spans="1:7" ht="15" customHeight="1" x14ac:dyDescent="0.25">
      <c r="A681" s="1" t="s">
        <v>8</v>
      </c>
      <c r="B681" s="1">
        <f>VLOOKUP(A681,'KPI TYPE'!$A:$B,2,FALSE)</f>
        <v>20221005003</v>
      </c>
      <c r="C681" s="11" t="s">
        <v>766</v>
      </c>
      <c r="D681" s="2">
        <v>20220400680</v>
      </c>
      <c r="E681" s="1"/>
      <c r="F681" s="1" t="s">
        <v>3994</v>
      </c>
      <c r="G681" s="2" t="str">
        <f t="shared" si="10"/>
        <v xml:space="preserve">INSERT INTO `hr_kpi_group` (`KPI_GROUP_ID`, `KPI_TYPE_ID`, `GROUP_TITLE`, `DESCRIPTION`, `NUMBER_INDEX`) VALUES ('20220400680', '20221005003', 'Mengembangkan produk kredit RMK untuk memenuhi permintaan pasar', '', '680'); </v>
      </c>
    </row>
    <row r="682" spans="1:7" ht="15" customHeight="1" x14ac:dyDescent="0.25">
      <c r="A682" s="1" t="s">
        <v>8</v>
      </c>
      <c r="B682" s="1">
        <f>VLOOKUP(A682,'KPI TYPE'!$A:$B,2,FALSE)</f>
        <v>20221005003</v>
      </c>
      <c r="C682" s="7" t="s">
        <v>11</v>
      </c>
      <c r="D682" s="2">
        <v>20220400681</v>
      </c>
      <c r="E682" s="1"/>
      <c r="F682" s="1" t="s">
        <v>3995</v>
      </c>
      <c r="G682" s="2" t="str">
        <f t="shared" si="10"/>
        <v xml:space="preserve">INSERT INTO `hr_kpi_group` (`KPI_GROUP_ID`, `KPI_TYPE_ID`, `GROUP_TITLE`, `DESCRIPTION`, `NUMBER_INDEX`) VALUES ('20220400681', '20221005003', 'Meningkatnya pendapatan', '', '681'); </v>
      </c>
    </row>
    <row r="683" spans="1:7" ht="15" customHeight="1" x14ac:dyDescent="0.25">
      <c r="A683" s="1" t="s">
        <v>8</v>
      </c>
      <c r="B683" s="1">
        <f>VLOOKUP(A683,'KPI TYPE'!$A:$B,2,FALSE)</f>
        <v>20221005003</v>
      </c>
      <c r="C683" s="11" t="s">
        <v>92</v>
      </c>
      <c r="D683" s="2">
        <v>20220400682</v>
      </c>
      <c r="E683" s="1"/>
      <c r="F683" s="1" t="s">
        <v>3996</v>
      </c>
      <c r="G683" s="2" t="str">
        <f t="shared" si="10"/>
        <v xml:space="preserve">INSERT INTO `hr_kpi_group` (`KPI_GROUP_ID`, `KPI_TYPE_ID`, `GROUP_TITLE`, `DESCRIPTION`, `NUMBER_INDEX`) VALUES ('20220400682', '20221005003', 'Mengoptimalkan mitigasi pencegahan dan pengendalian Covid-19 ', '', '682'); </v>
      </c>
    </row>
    <row r="684" spans="1:7" ht="15" customHeight="1" x14ac:dyDescent="0.25">
      <c r="A684" s="1" t="s">
        <v>8</v>
      </c>
      <c r="B684" s="1">
        <f>VLOOKUP(A684,'KPI TYPE'!$A:$B,2,FALSE)</f>
        <v>20221005003</v>
      </c>
      <c r="C684" s="11" t="s">
        <v>108</v>
      </c>
      <c r="D684" s="2">
        <v>20220400683</v>
      </c>
      <c r="E684" s="1"/>
      <c r="F684" s="1" t="s">
        <v>3997</v>
      </c>
      <c r="G684" s="2" t="str">
        <f t="shared" si="10"/>
        <v xml:space="preserve">INSERT INTO `hr_kpi_group` (`KPI_GROUP_ID`, `KPI_TYPE_ID`, `GROUP_TITLE`, `DESCRIPTION`, `NUMBER_INDEX`) VALUES ('20220400683', '20221005003', 'Mengoptimalkan rencana korporasi : penerbitan surat berharga', '', '683'); </v>
      </c>
    </row>
    <row r="685" spans="1:7" ht="15" customHeight="1" x14ac:dyDescent="0.25">
      <c r="A685" s="1" t="s">
        <v>8</v>
      </c>
      <c r="B685" s="1">
        <f>VLOOKUP(A685,'KPI TYPE'!$A:$B,2,FALSE)</f>
        <v>20221005003</v>
      </c>
      <c r="C685" s="22" t="s">
        <v>110</v>
      </c>
      <c r="D685" s="2">
        <v>20220400684</v>
      </c>
      <c r="E685" s="1"/>
      <c r="F685" s="1" t="s">
        <v>4040</v>
      </c>
      <c r="G685" s="2" t="str">
        <f t="shared" si="10"/>
        <v xml:space="preserve">INSERT INTO `hr_kpi_group` (`KPI_GROUP_ID`, `KPI_TYPE_ID`, `GROUP_TITLE`, `DESCRIPTION`, `NUMBER_INDEX`) VALUES ('20220400684', '20221005003', 'Meningkatkan aktivitas bisnis treasury', '', '684'); </v>
      </c>
    </row>
    <row r="686" spans="1:7" ht="15" customHeight="1" x14ac:dyDescent="0.25">
      <c r="A686" s="1" t="s">
        <v>8</v>
      </c>
      <c r="B686" s="1">
        <f>VLOOKUP(A686,'KPI TYPE'!$A:$B,2,FALSE)</f>
        <v>20221005003</v>
      </c>
      <c r="C686" s="11" t="s">
        <v>118</v>
      </c>
      <c r="D686" s="2">
        <v>20220400685</v>
      </c>
      <c r="E686" s="1"/>
      <c r="F686" s="1" t="s">
        <v>4041</v>
      </c>
      <c r="G686" s="2" t="str">
        <f t="shared" si="10"/>
        <v xml:space="preserve">INSERT INTO `hr_kpi_group` (`KPI_GROUP_ID`, `KPI_TYPE_ID`, `GROUP_TITLE`, `DESCRIPTION`, `NUMBER_INDEX`) VALUES ('20220400685', '20221005003', 'Mengoptimalkan pengembangan Bisnis Treasury (usulan #1)', '', '685'); </v>
      </c>
    </row>
    <row r="687" spans="1:7" ht="15" customHeight="1" x14ac:dyDescent="0.25">
      <c r="A687" s="1" t="s">
        <v>8</v>
      </c>
      <c r="B687" s="1">
        <f>VLOOKUP(A687,'KPI TYPE'!$A:$B,2,FALSE)</f>
        <v>20221005003</v>
      </c>
      <c r="C687" s="26" t="s">
        <v>186</v>
      </c>
      <c r="D687" s="2">
        <v>20220400686</v>
      </c>
      <c r="E687" s="1"/>
      <c r="F687" s="1" t="s">
        <v>4044</v>
      </c>
      <c r="G687" s="2" t="str">
        <f t="shared" si="10"/>
        <v xml:space="preserve">INSERT INTO `hr_kpi_group` (`KPI_GROUP_ID`, `KPI_TYPE_ID`, `GROUP_TITLE`, `DESCRIPTION`, `NUMBER_INDEX`) VALUES ('20220400686', '20221005003', 'Meningkatkan keandalan proses penyusunan dan diseminasi rencana strategis dan bisnis', '', '686'); </v>
      </c>
    </row>
    <row r="688" spans="1:7" ht="15" customHeight="1" x14ac:dyDescent="0.25">
      <c r="A688" s="1" t="s">
        <v>8</v>
      </c>
      <c r="B688" s="1">
        <f>VLOOKUP(A688,'KPI TYPE'!$A:$B,2,FALSE)</f>
        <v>20221005003</v>
      </c>
      <c r="C688" s="398" t="s">
        <v>4057</v>
      </c>
      <c r="D688" s="2">
        <v>20220400687</v>
      </c>
      <c r="E688" s="1"/>
      <c r="F688" s="1" t="s">
        <v>4058</v>
      </c>
      <c r="G688" s="2" t="str">
        <f t="shared" si="10"/>
        <v xml:space="preserve">INSERT INTO `hr_kpi_group` (`KPI_GROUP_ID`, `KPI_TYPE_ID`, `GROUP_TITLE`, `DESCRIPTION`, `NUMBER_INDEX`) VALUES ('20220400687', '20221005003', 'Meningkatkan dukungan untuk penyiapan materi dalam keikutsertaan di ajang penghargaan yang diselenggarakan oleh pihak eksternal ', '', '687'); </v>
      </c>
    </row>
  </sheetData>
  <autoFilter ref="A1:E1" xr:uid="{00000000-0009-0000-0000-000001000000}"/>
  <phoneticPr fontId="22" type="noConversion"/>
  <conditionalFormatting sqref="C366:C374">
    <cfRule type="duplicateValues" dxfId="20" priority="3"/>
  </conditionalFormatting>
  <conditionalFormatting sqref="C682:C687">
    <cfRule type="duplicateValues" dxfId="19" priority="2"/>
  </conditionalFormatting>
  <conditionalFormatting sqref="C688">
    <cfRule type="duplicateValues" dxfId="18" priority="1"/>
  </conditionalFormatting>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R961"/>
  <sheetViews>
    <sheetView topLeftCell="A305" zoomScale="70" zoomScaleNormal="70" workbookViewId="0">
      <selection activeCell="P2" sqref="P2:P668"/>
    </sheetView>
  </sheetViews>
  <sheetFormatPr defaultColWidth="14.42578125" defaultRowHeight="15" customHeight="1" x14ac:dyDescent="0.25"/>
  <cols>
    <col min="1" max="1" width="22.28515625" customWidth="1"/>
    <col min="2" max="2" width="131.140625" customWidth="1"/>
    <col min="3" max="3" width="23.42578125" customWidth="1"/>
    <col min="4" max="4" width="43.28515625" customWidth="1"/>
    <col min="5" max="5" width="12.5703125" customWidth="1"/>
    <col min="6" max="6" width="18.140625" customWidth="1"/>
    <col min="7" max="7" width="11.42578125" customWidth="1"/>
    <col min="8" max="8" width="13.7109375" customWidth="1"/>
    <col min="9" max="9" width="16.5703125" customWidth="1"/>
    <col min="10" max="10" width="10.28515625" customWidth="1"/>
    <col min="11" max="11" width="14.42578125" customWidth="1"/>
    <col min="12" max="12" width="8.7109375" customWidth="1"/>
    <col min="13" max="13" width="12.85546875" customWidth="1"/>
    <col min="14" max="14" width="11.28515625" customWidth="1"/>
    <col min="15" max="15" width="17.140625" customWidth="1"/>
    <col min="16" max="16" width="8.7109375" customWidth="1"/>
  </cols>
  <sheetData>
    <row r="1" spans="1:18" ht="14.25" customHeight="1" x14ac:dyDescent="0.25">
      <c r="A1" s="5" t="s">
        <v>809</v>
      </c>
      <c r="B1" s="93" t="s">
        <v>810</v>
      </c>
      <c r="C1" s="6" t="s">
        <v>811</v>
      </c>
      <c r="D1" s="4" t="s">
        <v>2</v>
      </c>
      <c r="E1" s="4" t="s">
        <v>812</v>
      </c>
      <c r="F1" s="4" t="s">
        <v>813</v>
      </c>
      <c r="G1" s="4" t="s">
        <v>814</v>
      </c>
      <c r="H1" s="4" t="s">
        <v>815</v>
      </c>
      <c r="I1" s="94" t="s">
        <v>816</v>
      </c>
      <c r="J1" s="4" t="s">
        <v>817</v>
      </c>
      <c r="K1" s="4" t="s">
        <v>818</v>
      </c>
      <c r="L1" s="94" t="s">
        <v>819</v>
      </c>
      <c r="M1" s="4" t="s">
        <v>820</v>
      </c>
      <c r="N1" s="4" t="s">
        <v>821</v>
      </c>
      <c r="O1" s="4" t="s">
        <v>4</v>
      </c>
    </row>
    <row r="2" spans="1:18" ht="14.25" customHeight="1" x14ac:dyDescent="0.25">
      <c r="A2" s="194" t="s">
        <v>822</v>
      </c>
      <c r="B2" s="195" t="s">
        <v>823</v>
      </c>
      <c r="C2" s="196">
        <v>20220417001</v>
      </c>
      <c r="D2" s="197" t="s">
        <v>824</v>
      </c>
      <c r="E2" s="194" t="s">
        <v>825</v>
      </c>
      <c r="F2" s="194" t="s">
        <v>826</v>
      </c>
      <c r="G2" s="198"/>
      <c r="H2" s="194" t="s">
        <v>827</v>
      </c>
      <c r="I2" s="196">
        <f t="shared" ref="I2" si="0">IF(H2="Waktu",1,IF(H2="Jumlah",2,0))</f>
        <v>0</v>
      </c>
      <c r="J2" s="194">
        <v>0</v>
      </c>
      <c r="K2" s="194" t="s">
        <v>828</v>
      </c>
      <c r="L2" s="196">
        <f t="shared" ref="L2:L5" si="1">IF(K2="Negatif",1,0)</f>
        <v>0</v>
      </c>
      <c r="M2" s="194" t="s">
        <v>829</v>
      </c>
      <c r="N2" s="196" t="str">
        <f t="shared" ref="N2:N256" si="2">IF(H2="PERSENTASE","0","0")</f>
        <v>0</v>
      </c>
      <c r="O2" s="196">
        <v>1</v>
      </c>
      <c r="P2" s="196" t="str">
        <f t="shared" ref="P2:P65" si="3">"INSERT INTO `hr_kpi_list` (`KPI_LIST_ID`, `COMPANY_ID`, `KPI_TITLE`, `DESCRIPTION`, `VALID_FROM`, `VALID_TO`, `INPUT_TYPE`, `PARENT_ID`, `KORELASI`,`RANGE_START`,`RANGE_END`,`NUMBER_INDEX`) VALUES ('"&amp;C2&amp;"', '"&amp;A2&amp;"', '"&amp;B2&amp;"', '"&amp;D2&amp;"', '"&amp;E2&amp;"', '"&amp;F2&amp;"', '"&amp;I2&amp;"', '"&amp;J2&amp;"', '"&amp;L2&amp;"','"&amp;M2&amp;"', '"&amp;N2&amp;"','"&amp;O2&amp;"'); "</f>
        <v xml:space="preserve">INSERT INTO `hr_kpi_list` (`KPI_LIST_ID`, `COMPANY_ID`, `KPI_TITLE`, `DESCRIPTION`, `VALID_FROM`, `VALID_TO`, `INPUT_TYPE`, `PARENT_ID`, `KORELASI`,`RANGE_START`,`RANGE_END`,`NUMBER_INDEX`) VALUES ('20220417001', '504404575327187914', 'Competency Fit Index', 'Competency Fit Index merupakan proporsi kesesuaian jumlah kompetensi yang dimiliki pemegang jabatan terhadap total kompetensi jabatan yang dipersyaratkan pada setiap jabatan', '2022-03-01 00:00:00', '9999-12-31 00:00:00', '0', '0', '0','0', '0','1'); </v>
      </c>
      <c r="Q2" s="198"/>
      <c r="R2" s="198"/>
    </row>
    <row r="3" spans="1:18" ht="14.25" customHeight="1" x14ac:dyDescent="0.25">
      <c r="A3" s="194" t="s">
        <v>822</v>
      </c>
      <c r="B3" s="199" t="s">
        <v>830</v>
      </c>
      <c r="C3" s="196">
        <v>20220417002</v>
      </c>
      <c r="D3" s="200" t="s">
        <v>831</v>
      </c>
      <c r="E3" s="194" t="s">
        <v>825</v>
      </c>
      <c r="F3" s="194" t="s">
        <v>826</v>
      </c>
      <c r="G3" s="194"/>
      <c r="H3" s="196" t="s">
        <v>832</v>
      </c>
      <c r="I3" s="196">
        <f t="shared" ref="I3:I66" si="4">IF(H3="Waktu",1,IF(H3="Jumlah",2,0))</f>
        <v>2</v>
      </c>
      <c r="J3" s="194">
        <v>0</v>
      </c>
      <c r="K3" s="194" t="s">
        <v>828</v>
      </c>
      <c r="L3" s="196">
        <f t="shared" si="1"/>
        <v>0</v>
      </c>
      <c r="M3" s="194" t="s">
        <v>829</v>
      </c>
      <c r="N3" s="196" t="str">
        <f t="shared" si="2"/>
        <v>0</v>
      </c>
      <c r="O3" s="196">
        <v>2</v>
      </c>
      <c r="P3" s="196" t="str">
        <f t="shared" si="3"/>
        <v xml:space="preserve">INSERT INTO `hr_kpi_list` (`KPI_LIST_ID`, `COMPANY_ID`, `KPI_TITLE`, `DESCRIPTION`, `VALID_FROM`, `VALID_TO`, `INPUT_TYPE`, `PARENT_ID`, `KORELASI`,`RANGE_START`,`RANGE_END`,`NUMBER_INDEX`) VALUES ('20220417002', '504404575327187914', 'Corporate Culture Index', 'Target CCI 3,8 (dari skala index 1-5).  Pengampu akuntabilitas KPI adalah Divisi SDM, bersifat KPI generik namun dengan penekanan pada perspektif keutamaan fungsi masing2 satker (termasuk sosialisasi/pelatihan terkait antara lain pemenuhan penerapan Kode etik, budaya kepatuhan.  Contoh : kepatuhan penyampaian LHKPN oleh Dekom, Direksi dan Pejabat Bank kepada KPK). Metode : survei berkala (semesteran) kepada seluruh karyawan. Polarisasi KPI : maximize (semakin tinggi pencapaian angka index, semakin baik pencapaian kinerja) ', '2022-03-01 00:00:00', '9999-12-31 00:00:00', '2', '0', '0','0', '0','2'); </v>
      </c>
      <c r="Q3" s="198"/>
      <c r="R3" s="198"/>
    </row>
    <row r="4" spans="1:18" ht="14.25" customHeight="1" x14ac:dyDescent="0.25">
      <c r="A4" s="194" t="s">
        <v>822</v>
      </c>
      <c r="B4" s="201" t="s">
        <v>833</v>
      </c>
      <c r="C4" s="196">
        <v>20220417003</v>
      </c>
      <c r="D4" s="202" t="s">
        <v>834</v>
      </c>
      <c r="E4" s="194" t="s">
        <v>825</v>
      </c>
      <c r="F4" s="194" t="s">
        <v>826</v>
      </c>
      <c r="G4" s="198"/>
      <c r="H4" s="194" t="s">
        <v>827</v>
      </c>
      <c r="I4" s="196">
        <f t="shared" si="4"/>
        <v>0</v>
      </c>
      <c r="J4" s="194">
        <v>0</v>
      </c>
      <c r="K4" s="194" t="s">
        <v>828</v>
      </c>
      <c r="L4" s="196">
        <f t="shared" si="1"/>
        <v>0</v>
      </c>
      <c r="M4" s="194" t="s">
        <v>829</v>
      </c>
      <c r="N4" s="196" t="str">
        <f t="shared" si="2"/>
        <v>0</v>
      </c>
      <c r="O4" s="196">
        <v>3</v>
      </c>
      <c r="P4" s="196" t="str">
        <f t="shared" si="3"/>
        <v xml:space="preserve">INSERT INTO `hr_kpi_list` (`KPI_LIST_ID`, `COMPANY_ID`, `KPI_TITLE`, `DESCRIPTION`, `VALID_FROM`, `VALID_TO`, `INPUT_TYPE`, `PARENT_ID`, `KORELASI`,`RANGE_START`,`RANGE_END`,`NUMBER_INDEX`) VALUES ('20220417003', '504404575327187914', 'Corporate Culture Index ', 'Target CCI 3,8 (dari skala index 1-5). Merupakan KPI generik dengan pengampu akuntabilitas KPI adalah Divisi SDM. Metode : survei berkala (triwulan/  semesteran) kepada seluruh karyawan. Polarisasi KPI : maximize (semakin tinggi pencapaian angka index, semakin baik pencapaian kinerja)', '2022-03-01 00:00:00', '9999-12-31 00:00:00', '0', '0', '0','0', '0','3'); </v>
      </c>
      <c r="Q4" s="198"/>
      <c r="R4" s="198"/>
    </row>
    <row r="5" spans="1:18" ht="14.25" customHeight="1" x14ac:dyDescent="0.25">
      <c r="A5" s="194" t="s">
        <v>822</v>
      </c>
      <c r="B5" s="203" t="s">
        <v>835</v>
      </c>
      <c r="C5" s="196">
        <v>20220417004</v>
      </c>
      <c r="D5" s="204" t="s">
        <v>836</v>
      </c>
      <c r="E5" s="194" t="s">
        <v>825</v>
      </c>
      <c r="F5" s="194" t="s">
        <v>826</v>
      </c>
      <c r="G5" s="198"/>
      <c r="H5" s="194" t="s">
        <v>832</v>
      </c>
      <c r="I5" s="196">
        <f t="shared" si="4"/>
        <v>2</v>
      </c>
      <c r="J5" s="194">
        <v>0</v>
      </c>
      <c r="K5" s="194" t="s">
        <v>828</v>
      </c>
      <c r="L5" s="196">
        <f t="shared" si="1"/>
        <v>0</v>
      </c>
      <c r="M5" s="194" t="s">
        <v>829</v>
      </c>
      <c r="N5" s="196" t="str">
        <f t="shared" si="2"/>
        <v>0</v>
      </c>
      <c r="O5" s="196">
        <v>4</v>
      </c>
      <c r="P5" s="196" t="str">
        <f t="shared" si="3"/>
        <v xml:space="preserve">INSERT INTO `hr_kpi_list` (`KPI_LIST_ID`, `COMPANY_ID`, `KPI_TITLE`, `DESCRIPTION`, `VALID_FROM`, `VALID_TO`, `INPUT_TYPE`, `PARENT_ID`, `KORELASI`,`RANGE_START`,`RANGE_END`,`NUMBER_INDEX`) VALUES ('20220417004', '504404575327187914', 'Employee Satisfaction Index', 'Employee Satisfaction Index merupakan indeks yang menunjukkan tingkat kepuasan kerja karyawan yang diperoleh dari survei', '2022-03-01 00:00:00', '9999-12-31 00:00:00', '2', '0', '0','0', '0','4'); </v>
      </c>
      <c r="Q5" s="198"/>
      <c r="R5" s="198"/>
    </row>
    <row r="6" spans="1:18" ht="14.25" customHeight="1" x14ac:dyDescent="0.25">
      <c r="A6" s="194" t="s">
        <v>822</v>
      </c>
      <c r="B6" s="205" t="s">
        <v>837</v>
      </c>
      <c r="C6" s="196">
        <v>20220417005</v>
      </c>
      <c r="D6" s="206" t="s">
        <v>838</v>
      </c>
      <c r="E6" s="194" t="s">
        <v>825</v>
      </c>
      <c r="F6" s="194" t="s">
        <v>826</v>
      </c>
      <c r="G6" s="198"/>
      <c r="H6" s="194" t="s">
        <v>832</v>
      </c>
      <c r="I6" s="196">
        <f t="shared" si="4"/>
        <v>2</v>
      </c>
      <c r="J6" s="196" t="s">
        <v>829</v>
      </c>
      <c r="K6" s="194" t="s">
        <v>828</v>
      </c>
      <c r="L6" s="196">
        <v>0</v>
      </c>
      <c r="M6" s="196" t="s">
        <v>829</v>
      </c>
      <c r="N6" s="196" t="str">
        <f t="shared" si="2"/>
        <v>0</v>
      </c>
      <c r="O6" s="196">
        <v>5</v>
      </c>
      <c r="P6" s="196" t="str">
        <f t="shared" si="3"/>
        <v xml:space="preserve">INSERT INTO `hr_kpi_list` (`KPI_LIST_ID`, `COMPANY_ID`, `KPI_TITLE`, `DESCRIPTION`, `VALID_FROM`, `VALID_TO`, `INPUT_TYPE`, `PARENT_ID`, `KORELASI`,`RANGE_START`,`RANGE_END`,`NUMBER_INDEX`) VALUES ('20220417005', '504404575327187914', 'Expected Credit Loss (ECL) penempatan dan surat berharga yang dimiliki ', 'KPI ini mengukur jumlah Expected Credit Loss (ECL) penempatan dan surat berhaga yang dimiliki, dimana berpengaruh terhadap CAR', '2022-03-01 00:00:00', '9999-12-31 00:00:00', '2', '0', '0','0', '0','5'); </v>
      </c>
      <c r="Q6" s="198"/>
      <c r="R6" s="198"/>
    </row>
    <row r="7" spans="1:18" ht="14.25" customHeight="1" x14ac:dyDescent="0.25">
      <c r="A7" s="194" t="s">
        <v>822</v>
      </c>
      <c r="B7" s="207" t="s">
        <v>3645</v>
      </c>
      <c r="C7" s="196">
        <v>20220417006</v>
      </c>
      <c r="D7" s="208" t="s">
        <v>839</v>
      </c>
      <c r="E7" s="194" t="s">
        <v>825</v>
      </c>
      <c r="F7" s="194" t="s">
        <v>826</v>
      </c>
      <c r="G7" s="198"/>
      <c r="H7" s="194" t="s">
        <v>832</v>
      </c>
      <c r="I7" s="196">
        <f t="shared" si="4"/>
        <v>2</v>
      </c>
      <c r="J7" s="196" t="s">
        <v>829</v>
      </c>
      <c r="K7" s="194" t="s">
        <v>828</v>
      </c>
      <c r="L7" s="196">
        <v>0</v>
      </c>
      <c r="M7" s="196" t="s">
        <v>829</v>
      </c>
      <c r="N7" s="196" t="str">
        <f t="shared" si="2"/>
        <v>0</v>
      </c>
      <c r="O7" s="196">
        <v>6</v>
      </c>
      <c r="P7" s="196" t="str">
        <f t="shared" si="3"/>
        <v xml:space="preserve">INSERT INTO `hr_kpi_list` (`KPI_LIST_ID`, `COMPANY_ID`, `KPI_TITLE`, `DESCRIPTION`, `VALID_FROM`, `VALID_TO`, `INPUT_TYPE`, `PARENT_ID`, `KORELASI`,`RANGE_START`,`RANGE_END`,`NUMBER_INDEX`) VALUES ('20220417006', '504404575327187914', 'Expected Credit Loss (ECL) penempatan dan surat berharga yang dimiliki. ', 'Kualitas penempatan dana dan surat berharga yang dimiliki yang berpengaruh terhadap CAR', '2022-03-01 00:00:00', '9999-12-31 00:00:00', '2', '0', '0','0', '0','6'); </v>
      </c>
      <c r="Q7" s="198"/>
      <c r="R7" s="198"/>
    </row>
    <row r="8" spans="1:18" ht="14.25" customHeight="1" x14ac:dyDescent="0.25">
      <c r="A8" s="194" t="s">
        <v>822</v>
      </c>
      <c r="B8" s="207" t="s">
        <v>840</v>
      </c>
      <c r="C8" s="196">
        <v>20220417007</v>
      </c>
      <c r="D8" s="194" t="s">
        <v>841</v>
      </c>
      <c r="E8" s="194" t="s">
        <v>825</v>
      </c>
      <c r="F8" s="194" t="s">
        <v>826</v>
      </c>
      <c r="G8" s="198"/>
      <c r="H8" s="194" t="s">
        <v>832</v>
      </c>
      <c r="I8" s="196">
        <f t="shared" si="4"/>
        <v>2</v>
      </c>
      <c r="J8" s="196" t="s">
        <v>829</v>
      </c>
      <c r="K8" s="194" t="s">
        <v>828</v>
      </c>
      <c r="L8" s="196">
        <v>0</v>
      </c>
      <c r="M8" s="196" t="s">
        <v>829</v>
      </c>
      <c r="N8" s="196" t="str">
        <f t="shared" si="2"/>
        <v>0</v>
      </c>
      <c r="O8" s="196">
        <v>7</v>
      </c>
      <c r="P8" s="196" t="str">
        <f t="shared" si="3"/>
        <v xml:space="preserve">INSERT INTO `hr_kpi_list` (`KPI_LIST_ID`, `COMPANY_ID`, `KPI_TITLE`, `DESCRIPTION`, `VALID_FROM`, `VALID_TO`, `INPUT_TYPE`, `PARENT_ID`, `KORELASI`,`RANGE_START`,`RANGE_END`,`NUMBER_INDEX`) VALUES ('20220417007', '504404575327187914', 'Expected Credit Loss (ECL) penempatan yang dimiliki ', 'Kualitas penempatan dana dan surat berharga (khusus pada Money Market dan Forex Market) yang dimiliki yang berpengaruh terhadap CAR', '2022-03-01 00:00:00', '9999-12-31 00:00:00', '2', '0', '0','0', '0','7'); </v>
      </c>
      <c r="Q8" s="198"/>
      <c r="R8" s="198"/>
    </row>
    <row r="9" spans="1:18" ht="14.25" customHeight="1" x14ac:dyDescent="0.25">
      <c r="A9" s="194" t="s">
        <v>822</v>
      </c>
      <c r="B9" s="207" t="s">
        <v>842</v>
      </c>
      <c r="C9" s="196">
        <v>20220417008</v>
      </c>
      <c r="D9" s="194" t="s">
        <v>843</v>
      </c>
      <c r="E9" s="194" t="s">
        <v>825</v>
      </c>
      <c r="F9" s="194" t="s">
        <v>826</v>
      </c>
      <c r="G9" s="198"/>
      <c r="H9" s="194" t="s">
        <v>832</v>
      </c>
      <c r="I9" s="196">
        <f t="shared" si="4"/>
        <v>2</v>
      </c>
      <c r="J9" s="196" t="s">
        <v>829</v>
      </c>
      <c r="K9" s="194" t="s">
        <v>828</v>
      </c>
      <c r="L9" s="196">
        <v>0</v>
      </c>
      <c r="M9" s="196" t="s">
        <v>829</v>
      </c>
      <c r="N9" s="196" t="str">
        <f t="shared" si="2"/>
        <v>0</v>
      </c>
      <c r="O9" s="196">
        <v>8</v>
      </c>
      <c r="P9" s="196" t="str">
        <f t="shared" si="3"/>
        <v xml:space="preserve">INSERT INTO `hr_kpi_list` (`KPI_LIST_ID`, `COMPANY_ID`, `KPI_TITLE`, `DESCRIPTION`, `VALID_FROM`, `VALID_TO`, `INPUT_TYPE`, `PARENT_ID`, `KORELASI`,`RANGE_START`,`RANGE_END`,`NUMBER_INDEX`) VALUES ('20220417008', '504404575327187914', 'Expected Credit Loss (ECL) surat berharga yang dimiliki ', 'Kualitas penempatan dana dan surat berharga (khususnya transaksi capital market) yang dimiliki yang berpengaruh terhadap CAR', '2022-03-01 00:00:00', '9999-12-31 00:00:00', '2', '0', '0','0', '0','8'); </v>
      </c>
      <c r="Q9" s="198"/>
      <c r="R9" s="198"/>
    </row>
    <row r="10" spans="1:18" ht="14.25" customHeight="1" x14ac:dyDescent="0.25">
      <c r="A10" s="194" t="s">
        <v>822</v>
      </c>
      <c r="B10" s="207" t="s">
        <v>844</v>
      </c>
      <c r="C10" s="196">
        <v>20220417009</v>
      </c>
      <c r="D10" s="209" t="s">
        <v>845</v>
      </c>
      <c r="E10" s="194" t="s">
        <v>825</v>
      </c>
      <c r="F10" s="194" t="s">
        <v>826</v>
      </c>
      <c r="G10" s="198"/>
      <c r="H10" s="194" t="s">
        <v>832</v>
      </c>
      <c r="I10" s="196">
        <f t="shared" si="4"/>
        <v>2</v>
      </c>
      <c r="J10" s="196" t="s">
        <v>829</v>
      </c>
      <c r="K10" s="194" t="s">
        <v>828</v>
      </c>
      <c r="L10" s="196">
        <v>0</v>
      </c>
      <c r="M10" s="196" t="s">
        <v>829</v>
      </c>
      <c r="N10" s="196" t="str">
        <f t="shared" si="2"/>
        <v>0</v>
      </c>
      <c r="O10" s="196">
        <v>9</v>
      </c>
      <c r="P10" s="196" t="str">
        <f t="shared" si="3"/>
        <v xml:space="preserve">INSERT INTO `hr_kpi_list` (`KPI_LIST_ID`, `COMPANY_ID`, `KPI_TITLE`, `DESCRIPTION`, `VALID_FROM`, `VALID_TO`, `INPUT_TYPE`, `PARENT_ID`, `KORELASI`,`RANGE_START`,`RANGE_END`,`NUMBER_INDEX`) VALUES ('20220417009', '504404575327187914', 'Fee-based Income', 'Jumlah fee-based income dari transaksi layanan bank devisa (Remittance, WU dan trade finance)', '2022-03-01 00:00:00', '9999-12-31 00:00:00', '2', '0', '0','0', '0','9'); </v>
      </c>
      <c r="Q10" s="198"/>
      <c r="R10" s="198"/>
    </row>
    <row r="11" spans="1:18" ht="14.25" customHeight="1" x14ac:dyDescent="0.25">
      <c r="A11" s="194" t="s">
        <v>822</v>
      </c>
      <c r="B11" s="207" t="s">
        <v>846</v>
      </c>
      <c r="C11" s="196">
        <v>20220417010</v>
      </c>
      <c r="D11" s="210" t="s">
        <v>847</v>
      </c>
      <c r="E11" s="194" t="s">
        <v>825</v>
      </c>
      <c r="F11" s="194" t="s">
        <v>826</v>
      </c>
      <c r="G11" s="194"/>
      <c r="H11" s="194" t="s">
        <v>832</v>
      </c>
      <c r="I11" s="196">
        <f t="shared" si="4"/>
        <v>2</v>
      </c>
      <c r="J11" s="194">
        <v>0</v>
      </c>
      <c r="K11" s="194" t="s">
        <v>828</v>
      </c>
      <c r="L11" s="196">
        <f t="shared" ref="L11:L17" si="5">IF(K11="Negatif",1,0)</f>
        <v>0</v>
      </c>
      <c r="M11" s="194" t="s">
        <v>829</v>
      </c>
      <c r="N11" s="196" t="str">
        <f t="shared" si="2"/>
        <v>0</v>
      </c>
      <c r="O11" s="196">
        <v>10</v>
      </c>
      <c r="P11" s="196" t="str">
        <f t="shared" si="3"/>
        <v xml:space="preserve">INSERT INTO `hr_kpi_list` (`KPI_LIST_ID`, `COMPANY_ID`, `KPI_TITLE`, `DESCRIPTION`, `VALID_FROM`, `VALID_TO`, `INPUT_TYPE`, `PARENT_ID`, `KORELASI`,`RANGE_START`,`RANGE_END`,`NUMBER_INDEX`) VALUES ('20220417010', '504404575327187914', 'Fee-based income (dana &amp; jasa)', 'IKU dihitung dari fee-based income yang bersumber dari kegiatan penghimpunan dana dan pemberian jasa.', '2022-03-01 00:00:00', '9999-12-31 00:00:00', '2', '0', '0','0', '0','10'); </v>
      </c>
      <c r="Q11" s="198"/>
      <c r="R11" s="198"/>
    </row>
    <row r="12" spans="1:18" ht="14.25" customHeight="1" x14ac:dyDescent="0.25">
      <c r="A12" s="194" t="s">
        <v>822</v>
      </c>
      <c r="B12" s="211" t="s">
        <v>848</v>
      </c>
      <c r="C12" s="196">
        <v>20220417011</v>
      </c>
      <c r="D12" s="209" t="s">
        <v>847</v>
      </c>
      <c r="E12" s="194" t="s">
        <v>825</v>
      </c>
      <c r="F12" s="194" t="s">
        <v>826</v>
      </c>
      <c r="G12" s="194"/>
      <c r="H12" s="194" t="s">
        <v>832</v>
      </c>
      <c r="I12" s="196">
        <f t="shared" si="4"/>
        <v>2</v>
      </c>
      <c r="J12" s="194">
        <v>0</v>
      </c>
      <c r="K12" s="194" t="s">
        <v>828</v>
      </c>
      <c r="L12" s="196">
        <f t="shared" si="5"/>
        <v>0</v>
      </c>
      <c r="M12" s="194" t="s">
        <v>829</v>
      </c>
      <c r="N12" s="196" t="str">
        <f t="shared" si="2"/>
        <v>0</v>
      </c>
      <c r="O12" s="196">
        <v>11</v>
      </c>
      <c r="P12" s="196" t="str">
        <f t="shared" si="3"/>
        <v xml:space="preserve">INSERT INTO `hr_kpi_list` (`KPI_LIST_ID`, `COMPANY_ID`, `KPI_TITLE`, `DESCRIPTION`, `VALID_FROM`, `VALID_TO`, `INPUT_TYPE`, `PARENT_ID`, `KORELASI`,`RANGE_START`,`RANGE_END`,`NUMBER_INDEX`) VALUES ('20220417011', '504404575327187914', 'Fee-based income (dana)', 'IKU dihitung dari fee-based income yang bersumber dari kegiatan penghimpunan dana dan pemberian jasa.', '2022-03-01 00:00:00', '9999-12-31 00:00:00', '2', '0', '0','0', '0','11'); </v>
      </c>
      <c r="Q12" s="198"/>
      <c r="R12" s="198"/>
    </row>
    <row r="13" spans="1:18" ht="14.25" customHeight="1" x14ac:dyDescent="0.25">
      <c r="A13" s="194" t="s">
        <v>822</v>
      </c>
      <c r="B13" s="212" t="s">
        <v>849</v>
      </c>
      <c r="C13" s="196">
        <v>20220417012</v>
      </c>
      <c r="D13" s="194" t="s">
        <v>850</v>
      </c>
      <c r="E13" s="194" t="s">
        <v>825</v>
      </c>
      <c r="F13" s="194" t="s">
        <v>826</v>
      </c>
      <c r="G13" s="194"/>
      <c r="H13" s="194" t="s">
        <v>832</v>
      </c>
      <c r="I13" s="196">
        <f t="shared" si="4"/>
        <v>2</v>
      </c>
      <c r="J13" s="194">
        <v>0</v>
      </c>
      <c r="K13" s="194" t="s">
        <v>828</v>
      </c>
      <c r="L13" s="196">
        <f t="shared" si="5"/>
        <v>0</v>
      </c>
      <c r="M13" s="194" t="s">
        <v>829</v>
      </c>
      <c r="N13" s="196" t="str">
        <f t="shared" si="2"/>
        <v>0</v>
      </c>
      <c r="O13" s="196">
        <v>12</v>
      </c>
      <c r="P13" s="196" t="str">
        <f t="shared" si="3"/>
        <v xml:space="preserve">INSERT INTO `hr_kpi_list` (`KPI_LIST_ID`, `COMPANY_ID`, `KPI_TITLE`, `DESCRIPTION`, `VALID_FROM`, `VALID_TO`, `INPUT_TYPE`, `PARENT_ID`, `KORELASI`,`RANGE_START`,`RANGE_END`,`NUMBER_INDEX`) VALUES ('20220417012', '504404575327187914', 'Fee-based income (digital banking)', 'IKU dihitung dari fee-based income yang bersumber dari kegiatan  pemberian jasa digital banking.', '2022-03-01 00:00:00', '9999-12-31 00:00:00', '2', '0', '0','0', '0','12'); </v>
      </c>
      <c r="Q13" s="198"/>
      <c r="R13" s="198"/>
    </row>
    <row r="14" spans="1:18" ht="14.25" customHeight="1" x14ac:dyDescent="0.25">
      <c r="A14" s="194" t="s">
        <v>822</v>
      </c>
      <c r="B14" s="212" t="s">
        <v>851</v>
      </c>
      <c r="C14" s="196">
        <v>20220417013</v>
      </c>
      <c r="D14" s="194" t="s">
        <v>847</v>
      </c>
      <c r="E14" s="194" t="s">
        <v>825</v>
      </c>
      <c r="F14" s="194" t="s">
        <v>826</v>
      </c>
      <c r="G14" s="194"/>
      <c r="H14" s="194" t="s">
        <v>832</v>
      </c>
      <c r="I14" s="196">
        <f t="shared" si="4"/>
        <v>2</v>
      </c>
      <c r="J14" s="194">
        <v>0</v>
      </c>
      <c r="K14" s="194" t="s">
        <v>828</v>
      </c>
      <c r="L14" s="196">
        <f t="shared" si="5"/>
        <v>0</v>
      </c>
      <c r="M14" s="194" t="s">
        <v>829</v>
      </c>
      <c r="N14" s="196" t="str">
        <f t="shared" si="2"/>
        <v>0</v>
      </c>
      <c r="O14" s="196">
        <v>13</v>
      </c>
      <c r="P14" s="196" t="str">
        <f t="shared" si="3"/>
        <v xml:space="preserve">INSERT INTO `hr_kpi_list` (`KPI_LIST_ID`, `COMPANY_ID`, `KPI_TITLE`, `DESCRIPTION`, `VALID_FROM`, `VALID_TO`, `INPUT_TYPE`, `PARENT_ID`, `KORELASI`,`RANGE_START`,`RANGE_END`,`NUMBER_INDEX`) VALUES ('20220417013', '504404575327187914', 'Fee-based income (jasa)', 'IKU dihitung dari fee-based income yang bersumber dari kegiatan penghimpunan dana dan pemberian jasa.', '2022-03-01 00:00:00', '9999-12-31 00:00:00', '2', '0', '0','0', '0','13'); </v>
      </c>
      <c r="Q14" s="198"/>
      <c r="R14" s="198"/>
    </row>
    <row r="15" spans="1:18" ht="14.25" customHeight="1" x14ac:dyDescent="0.25">
      <c r="A15" s="194" t="s">
        <v>822</v>
      </c>
      <c r="B15" s="212" t="s">
        <v>852</v>
      </c>
      <c r="C15" s="196">
        <v>20220417014</v>
      </c>
      <c r="D15" s="213" t="s">
        <v>853</v>
      </c>
      <c r="E15" s="194" t="s">
        <v>825</v>
      </c>
      <c r="F15" s="194" t="s">
        <v>826</v>
      </c>
      <c r="G15" s="198"/>
      <c r="H15" s="196" t="s">
        <v>832</v>
      </c>
      <c r="I15" s="196">
        <f t="shared" si="4"/>
        <v>2</v>
      </c>
      <c r="J15" s="194">
        <v>0</v>
      </c>
      <c r="K15" s="194" t="s">
        <v>828</v>
      </c>
      <c r="L15" s="196">
        <f t="shared" si="5"/>
        <v>0</v>
      </c>
      <c r="M15" s="194" t="s">
        <v>829</v>
      </c>
      <c r="N15" s="196" t="str">
        <f t="shared" si="2"/>
        <v>0</v>
      </c>
      <c r="O15" s="196">
        <v>14</v>
      </c>
      <c r="P15" s="196" t="str">
        <f t="shared" si="3"/>
        <v xml:space="preserve">INSERT INTO `hr_kpi_list` (`KPI_LIST_ID`, `COMPANY_ID`, `KPI_TITLE`, `DESCRIPTION`, `VALID_FROM`, `VALID_TO`, `INPUT_TYPE`, `PARENT_ID`, `KORELASI`,`RANGE_START`,`RANGE_END`,`NUMBER_INDEX`) VALUES ('20220417014', '504404575327187914', 'Fee-based income (kredit korporasi)', 'IKU dihitung dari fee-based income yang bersumber dari kegiatan penyaluran kredit.', '2022-03-01 00:00:00', '9999-12-31 00:00:00', '2', '0', '0','0', '0','14'); </v>
      </c>
      <c r="Q15" s="198"/>
      <c r="R15" s="198"/>
    </row>
    <row r="16" spans="1:18" ht="14.25" customHeight="1" x14ac:dyDescent="0.25">
      <c r="A16" s="194" t="s">
        <v>822</v>
      </c>
      <c r="B16" s="212" t="s">
        <v>854</v>
      </c>
      <c r="C16" s="196">
        <v>20220417015</v>
      </c>
      <c r="D16" s="213" t="s">
        <v>855</v>
      </c>
      <c r="E16" s="194" t="s">
        <v>825</v>
      </c>
      <c r="F16" s="194" t="s">
        <v>826</v>
      </c>
      <c r="G16" s="198"/>
      <c r="H16" s="194" t="s">
        <v>832</v>
      </c>
      <c r="I16" s="196">
        <f t="shared" si="4"/>
        <v>2</v>
      </c>
      <c r="J16" s="194">
        <v>0</v>
      </c>
      <c r="K16" s="194" t="s">
        <v>828</v>
      </c>
      <c r="L16" s="196">
        <f t="shared" si="5"/>
        <v>0</v>
      </c>
      <c r="M16" s="194" t="s">
        <v>829</v>
      </c>
      <c r="N16" s="196" t="str">
        <f t="shared" si="2"/>
        <v>0</v>
      </c>
      <c r="O16" s="196">
        <v>15</v>
      </c>
      <c r="P16" s="196" t="str">
        <f t="shared" si="3"/>
        <v xml:space="preserve">INSERT INTO `hr_kpi_list` (`KPI_LIST_ID`, `COMPANY_ID`, `KPI_TITLE`, `DESCRIPTION`, `VALID_FROM`, `VALID_TO`, `INPUT_TYPE`, `PARENT_ID`, `KORELASI`,`RANGE_START`,`RANGE_END`,`NUMBER_INDEX`) VALUES ('20220417015', '504404575327187914', 'Fee-based income (kredit ritel, mikro dan konsumer)', 'Formula:Rasio fee-based income = (pendapatan non-bunga / total pendapatan) * 100%', '2022-03-01 00:00:00', '9999-12-31 00:00:00', '2', '0', '0','0', '0','15'); </v>
      </c>
      <c r="Q16" s="198"/>
      <c r="R16" s="198"/>
    </row>
    <row r="17" spans="1:18" ht="14.25" customHeight="1" x14ac:dyDescent="0.25">
      <c r="A17" s="194" t="s">
        <v>822</v>
      </c>
      <c r="B17" s="212" t="s">
        <v>856</v>
      </c>
      <c r="C17" s="196">
        <v>20220417016</v>
      </c>
      <c r="D17" s="194" t="s">
        <v>857</v>
      </c>
      <c r="E17" s="194" t="s">
        <v>825</v>
      </c>
      <c r="F17" s="194" t="s">
        <v>826</v>
      </c>
      <c r="G17" s="194"/>
      <c r="H17" s="194" t="s">
        <v>832</v>
      </c>
      <c r="I17" s="196">
        <f t="shared" si="4"/>
        <v>2</v>
      </c>
      <c r="J17" s="194">
        <v>0</v>
      </c>
      <c r="K17" s="194" t="s">
        <v>828</v>
      </c>
      <c r="L17" s="196">
        <f t="shared" si="5"/>
        <v>0</v>
      </c>
      <c r="M17" s="194" t="s">
        <v>829</v>
      </c>
      <c r="N17" s="196" t="str">
        <f t="shared" si="2"/>
        <v>0</v>
      </c>
      <c r="O17" s="196">
        <v>16</v>
      </c>
      <c r="P17" s="196" t="str">
        <f t="shared" si="3"/>
        <v xml:space="preserve">INSERT INTO `hr_kpi_list` (`KPI_LIST_ID`, `COMPANY_ID`, `KPI_TITLE`, `DESCRIPTION`, `VALID_FROM`, `VALID_TO`, `INPUT_TYPE`, `PARENT_ID`, `KORELASI`,`RANGE_START`,`RANGE_END`,`NUMBER_INDEX`) VALUES ('20220417016', '504404575327187914', 'Fee-based income
 (e-banking)', 'IKU dihitung dari fee-based income yang bersumber dari kegiatan  pemberian jasa e-banking.', '2022-03-01 00:00:00', '9999-12-31 00:00:00', '2', '0', '0','0', '0','16'); </v>
      </c>
      <c r="Q17" s="198"/>
      <c r="R17" s="198"/>
    </row>
    <row r="18" spans="1:18" ht="14.25" customHeight="1" x14ac:dyDescent="0.25">
      <c r="A18" s="194" t="s">
        <v>822</v>
      </c>
      <c r="B18" s="194" t="s">
        <v>858</v>
      </c>
      <c r="C18" s="196">
        <v>20220417017</v>
      </c>
      <c r="D18" s="194" t="s">
        <v>859</v>
      </c>
      <c r="E18" s="194" t="s">
        <v>825</v>
      </c>
      <c r="F18" s="194" t="s">
        <v>826</v>
      </c>
      <c r="G18" s="198"/>
      <c r="H18" s="194" t="s">
        <v>832</v>
      </c>
      <c r="I18" s="196">
        <f t="shared" si="4"/>
        <v>2</v>
      </c>
      <c r="J18" s="196" t="s">
        <v>829</v>
      </c>
      <c r="K18" s="194" t="s">
        <v>828</v>
      </c>
      <c r="L18" s="196">
        <v>0</v>
      </c>
      <c r="M18" s="196" t="s">
        <v>829</v>
      </c>
      <c r="N18" s="196" t="str">
        <f t="shared" si="2"/>
        <v>0</v>
      </c>
      <c r="O18" s="196">
        <v>17</v>
      </c>
      <c r="P18" s="196" t="str">
        <f t="shared" si="3"/>
        <v xml:space="preserve">INSERT INTO `hr_kpi_list` (`KPI_LIST_ID`, `COMPANY_ID`, `KPI_TITLE`, `DESCRIPTION`, `VALID_FROM`, `VALID_TO`, `INPUT_TYPE`, `PARENT_ID`, `KORELASI`,`RANGE_START`,`RANGE_END`,`NUMBER_INDEX`) VALUES ('20220417017', '504404575327187914', 'Indeks persepsi efektivitas organisasi', 'Indeks persepsi efektivitas organisasi mengukur pandangan dari responden tentang seberapa efektif struktur organisasi dan job profile existing untuk mencapai sasaran organisasi, baik secara strategis dan operasional. Perangkat pengukuran dapat menggunakan skala Likert 1 - 5, di mana semakin tinggi skor menunjukkan persepsi efektivitas yang semakin tinggi.', '2022-03-01 00:00:00', '9999-12-31 00:00:00', '2', '0', '0','0', '0','17'); </v>
      </c>
      <c r="Q18" s="198"/>
      <c r="R18" s="198"/>
    </row>
    <row r="19" spans="1:18" ht="14.25" customHeight="1" x14ac:dyDescent="0.25">
      <c r="A19" s="194" t="s">
        <v>822</v>
      </c>
      <c r="B19" s="194" t="s">
        <v>860</v>
      </c>
      <c r="C19" s="196">
        <v>20220417018</v>
      </c>
      <c r="D19" s="212" t="s">
        <v>861</v>
      </c>
      <c r="E19" s="194" t="s">
        <v>825</v>
      </c>
      <c r="F19" s="194" t="s">
        <v>826</v>
      </c>
      <c r="G19" s="194"/>
      <c r="H19" s="194" t="s">
        <v>832</v>
      </c>
      <c r="I19" s="196">
        <f t="shared" si="4"/>
        <v>2</v>
      </c>
      <c r="J19" s="196" t="s">
        <v>829</v>
      </c>
      <c r="K19" s="196" t="s">
        <v>828</v>
      </c>
      <c r="L19" s="196">
        <f t="shared" ref="L19:L21" si="6">IF(K19="Negatif",1,0)</f>
        <v>0</v>
      </c>
      <c r="M19" s="196" t="s">
        <v>829</v>
      </c>
      <c r="N19" s="196" t="str">
        <f t="shared" si="2"/>
        <v>0</v>
      </c>
      <c r="O19" s="196">
        <v>18</v>
      </c>
      <c r="P19" s="196" t="str">
        <f t="shared" si="3"/>
        <v xml:space="preserve">INSERT INTO `hr_kpi_list` (`KPI_LIST_ID`, `COMPANY_ID`, `KPI_TITLE`, `DESCRIPTION`, `VALID_FROM`, `VALID_TO`, `INPUT_TYPE`, `PARENT_ID`, `KORELASI`,`RANGE_START`,`RANGE_END`,`NUMBER_INDEX`) VALUES ('20220417018', '504404575327187914', 'Jumlah  IT business requirement yang dikembangkan sesuai dengan kebutuhan user atau berbasis value added services untuk eksternal', 'Polarisasi KPI : maximaze', '2022-03-01 00:00:00', '9999-12-31 00:00:00', '2', '0', '0','0', '0','18'); </v>
      </c>
      <c r="Q19" s="198"/>
      <c r="R19" s="198"/>
    </row>
    <row r="20" spans="1:18" ht="14.25" customHeight="1" x14ac:dyDescent="0.25">
      <c r="A20" s="194" t="s">
        <v>822</v>
      </c>
      <c r="B20" s="194" t="s">
        <v>862</v>
      </c>
      <c r="C20" s="196">
        <v>20220417019</v>
      </c>
      <c r="D20" s="212" t="s">
        <v>808</v>
      </c>
      <c r="E20" s="194" t="s">
        <v>825</v>
      </c>
      <c r="F20" s="194" t="s">
        <v>826</v>
      </c>
      <c r="G20" s="194"/>
      <c r="H20" s="194" t="s">
        <v>832</v>
      </c>
      <c r="I20" s="196">
        <f t="shared" si="4"/>
        <v>2</v>
      </c>
      <c r="J20" s="196" t="s">
        <v>829</v>
      </c>
      <c r="K20" s="196" t="s">
        <v>828</v>
      </c>
      <c r="L20" s="196">
        <f t="shared" si="6"/>
        <v>0</v>
      </c>
      <c r="M20" s="196" t="s">
        <v>829</v>
      </c>
      <c r="N20" s="196" t="str">
        <f t="shared" si="2"/>
        <v>0</v>
      </c>
      <c r="O20" s="196">
        <v>19</v>
      </c>
      <c r="P20" s="196" t="str">
        <f t="shared" si="3"/>
        <v xml:space="preserve">INSERT INTO `hr_kpi_list` (`KPI_LIST_ID`, `COMPANY_ID`, `KPI_TITLE`, `DESCRIPTION`, `VALID_FROM`, `VALID_TO`, `INPUT_TYPE`, `PARENT_ID`, `KORELASI`,`RANGE_START`,`RANGE_END`,`NUMBER_INDEX`) VALUES ('20220417019', '504404575327187914', 'Jumlah  IT business requirement yang dikembangkan sesuai dengan kebutuhan user atau berbasis value added services untuk internal', 'Polarisasi KPI : maximize', '2022-03-01 00:00:00', '9999-12-31 00:00:00', '2', '0', '0','0', '0','19'); </v>
      </c>
      <c r="Q20" s="198"/>
      <c r="R20" s="198"/>
    </row>
    <row r="21" spans="1:18" ht="14.25" customHeight="1" x14ac:dyDescent="0.25">
      <c r="A21" s="194" t="s">
        <v>822</v>
      </c>
      <c r="B21" s="212" t="s">
        <v>863</v>
      </c>
      <c r="C21" s="196">
        <v>20220417020</v>
      </c>
      <c r="D21" s="213" t="s">
        <v>864</v>
      </c>
      <c r="E21" s="194" t="s">
        <v>825</v>
      </c>
      <c r="F21" s="194" t="s">
        <v>826</v>
      </c>
      <c r="G21" s="198"/>
      <c r="H21" s="194" t="s">
        <v>832</v>
      </c>
      <c r="I21" s="196">
        <f t="shared" si="4"/>
        <v>2</v>
      </c>
      <c r="J21" s="194">
        <v>0</v>
      </c>
      <c r="K21" s="194" t="s">
        <v>828</v>
      </c>
      <c r="L21" s="196">
        <f t="shared" si="6"/>
        <v>0</v>
      </c>
      <c r="M21" s="194" t="s">
        <v>829</v>
      </c>
      <c r="N21" s="196" t="str">
        <f t="shared" si="2"/>
        <v>0</v>
      </c>
      <c r="O21" s="196">
        <v>20</v>
      </c>
      <c r="P21" s="196" t="str">
        <f t="shared" si="3"/>
        <v xml:space="preserve">INSERT INTO `hr_kpi_list` (`KPI_LIST_ID`, `COMPANY_ID`, `KPI_TITLE`, `DESCRIPTION`, `VALID_FROM`, `VALID_TO`, `INPUT_TYPE`, `PARENT_ID`, `KORELASI`,`RANGE_START`,`RANGE_END`,`NUMBER_INDEX`) VALUES ('20220417020', '504404575327187914', 'Jumlah aktivitas penguatan relasi dengan nasabah atau lead', 'Aktivitas penguatan relasi dengan nasabah atau lead termasuk kunjungan rutin dan penyelenggaraan acara yang menghadirkan nasabah atau lead.', '2022-03-01 00:00:00', '9999-12-31 00:00:00', '2', '0', '0','0', '0','20'); </v>
      </c>
      <c r="Q21" s="198"/>
      <c r="R21" s="198"/>
    </row>
    <row r="22" spans="1:18" ht="14.25" customHeight="1" x14ac:dyDescent="0.25">
      <c r="A22" s="194" t="s">
        <v>822</v>
      </c>
      <c r="B22" s="194" t="s">
        <v>865</v>
      </c>
      <c r="C22" s="196">
        <v>20220417021</v>
      </c>
      <c r="D22" s="194" t="s">
        <v>866</v>
      </c>
      <c r="E22" s="194" t="s">
        <v>825</v>
      </c>
      <c r="F22" s="194" t="s">
        <v>826</v>
      </c>
      <c r="G22" s="198"/>
      <c r="H22" s="194" t="s">
        <v>832</v>
      </c>
      <c r="I22" s="196">
        <f t="shared" si="4"/>
        <v>2</v>
      </c>
      <c r="J22" s="196" t="s">
        <v>829</v>
      </c>
      <c r="K22" s="194" t="s">
        <v>828</v>
      </c>
      <c r="L22" s="196">
        <v>0</v>
      </c>
      <c r="M22" s="196" t="s">
        <v>829</v>
      </c>
      <c r="N22" s="196" t="str">
        <f t="shared" si="2"/>
        <v>0</v>
      </c>
      <c r="O22" s="196">
        <v>21</v>
      </c>
      <c r="P22" s="196" t="str">
        <f t="shared" si="3"/>
        <v xml:space="preserve">INSERT INTO `hr_kpi_list` (`KPI_LIST_ID`, `COMPANY_ID`, `KPI_TITLE`, `DESCRIPTION`, `VALID_FROM`, `VALID_TO`, `INPUT_TYPE`, `PARENT_ID`, `KORELASI`,`RANGE_START`,`RANGE_END`,`NUMBER_INDEX`) VALUES ('20220417021', '504404575327187914', 'Jumlah analisa penetapan limit Credit Line untuk Counterparty Bank maupun non Bank (corporate) yang sesuai kebijakan dan SOP yang berlaku', 'KPI ini mengukur jumlah analisa aktivitas penetapan limit Credit Line untuk Counterparty Bank maupun non Bank (corporate) yang sesuai kebijakan dan SOP yang berlaku terhadap total keseluruhan aktivitas penetapan limit Credit Line untuk Counterparty Bank maupun non Bank (corporate)  yang harus dilakukan', '2022-03-01 00:00:00', '9999-12-31 00:00:00', '2', '0', '0','0', '0','21'); </v>
      </c>
      <c r="Q22" s="198"/>
      <c r="R22" s="198"/>
    </row>
    <row r="23" spans="1:18" ht="14.25" customHeight="1" x14ac:dyDescent="0.25">
      <c r="A23" s="194" t="s">
        <v>822</v>
      </c>
      <c r="B23" s="194" t="s">
        <v>867</v>
      </c>
      <c r="C23" s="196">
        <v>20220417022</v>
      </c>
      <c r="D23" s="212" t="s">
        <v>868</v>
      </c>
      <c r="E23" s="194" t="s">
        <v>825</v>
      </c>
      <c r="F23" s="194" t="s">
        <v>826</v>
      </c>
      <c r="G23" s="194"/>
      <c r="H23" s="194" t="s">
        <v>832</v>
      </c>
      <c r="I23" s="196">
        <f t="shared" si="4"/>
        <v>2</v>
      </c>
      <c r="J23" s="196" t="s">
        <v>829</v>
      </c>
      <c r="K23" s="196" t="s">
        <v>828</v>
      </c>
      <c r="L23" s="196">
        <f t="shared" ref="L23:L24" si="7">IF(K23="Negatif",1,0)</f>
        <v>0</v>
      </c>
      <c r="M23" s="196" t="s">
        <v>829</v>
      </c>
      <c r="N23" s="196" t="str">
        <f t="shared" si="2"/>
        <v>0</v>
      </c>
      <c r="O23" s="196">
        <v>22</v>
      </c>
      <c r="P23" s="196" t="str">
        <f t="shared" si="3"/>
        <v xml:space="preserve">INSERT INTO `hr_kpi_list` (`KPI_LIST_ID`, `COMPANY_ID`, `KPI_TITLE`, `DESCRIPTION`, `VALID_FROM`, `VALID_TO`, `INPUT_TYPE`, `PARENT_ID`, `KORELASI`,`RANGE_START`,`RANGE_END`,`NUMBER_INDEX`) VALUES ('20220417022', '504404575327187914', 'Jumlah core banking  yang dikembangkan oleh divisi TI dan atau digunakan Bank BPD Bali untuk internal dan atau mitra strategis  ', 'Polarisasi KPI : maximize ', '2022-03-01 00:00:00', '9999-12-31 00:00:00', '2', '0', '0','0', '0','22'); </v>
      </c>
      <c r="Q23" s="198"/>
      <c r="R23" s="198"/>
    </row>
    <row r="24" spans="1:18" ht="14.25" customHeight="1" x14ac:dyDescent="0.25">
      <c r="A24" s="194" t="s">
        <v>822</v>
      </c>
      <c r="B24" s="214" t="s">
        <v>869</v>
      </c>
      <c r="C24" s="196">
        <v>20220417023</v>
      </c>
      <c r="D24" s="215" t="s">
        <v>808</v>
      </c>
      <c r="E24" s="194" t="s">
        <v>825</v>
      </c>
      <c r="F24" s="194" t="s">
        <v>826</v>
      </c>
      <c r="G24" s="194"/>
      <c r="H24" s="194" t="s">
        <v>832</v>
      </c>
      <c r="I24" s="196">
        <f t="shared" si="4"/>
        <v>2</v>
      </c>
      <c r="J24" s="196" t="s">
        <v>829</v>
      </c>
      <c r="K24" s="196" t="s">
        <v>828</v>
      </c>
      <c r="L24" s="196">
        <f t="shared" si="7"/>
        <v>0</v>
      </c>
      <c r="M24" s="196" t="s">
        <v>829</v>
      </c>
      <c r="N24" s="196" t="str">
        <f t="shared" si="2"/>
        <v>0</v>
      </c>
      <c r="O24" s="196">
        <v>23</v>
      </c>
      <c r="P24" s="196" t="str">
        <f t="shared" si="3"/>
        <v xml:space="preserve">INSERT INTO `hr_kpi_list` (`KPI_LIST_ID`, `COMPANY_ID`, `KPI_TITLE`, `DESCRIPTION`, `VALID_FROM`, `VALID_TO`, `INPUT_TYPE`, `PARENT_ID`, `KORELASI`,`RANGE_START`,`RANGE_END`,`NUMBER_INDEX`) VALUES ('20220417023', '504404575327187914', 'Jumlah deliverable project RBB dan non RBB', 'Polarisasi KPI : maximize', '2022-03-01 00:00:00', '9999-12-31 00:00:00', '2', '0', '0','0', '0','23'); </v>
      </c>
      <c r="Q24" s="198"/>
      <c r="R24" s="198"/>
    </row>
    <row r="25" spans="1:18" ht="14.25" customHeight="1" x14ac:dyDescent="0.25">
      <c r="A25" s="194" t="s">
        <v>822</v>
      </c>
      <c r="B25" s="194" t="s">
        <v>870</v>
      </c>
      <c r="C25" s="196">
        <v>20220417024</v>
      </c>
      <c r="D25" s="194" t="s">
        <v>871</v>
      </c>
      <c r="E25" s="194" t="s">
        <v>825</v>
      </c>
      <c r="F25" s="194" t="s">
        <v>826</v>
      </c>
      <c r="G25" s="198"/>
      <c r="H25" s="194" t="s">
        <v>832</v>
      </c>
      <c r="I25" s="196">
        <f t="shared" si="4"/>
        <v>2</v>
      </c>
      <c r="J25" s="196" t="s">
        <v>829</v>
      </c>
      <c r="K25" s="196" t="s">
        <v>828</v>
      </c>
      <c r="L25" s="196">
        <v>0</v>
      </c>
      <c r="M25" s="196" t="s">
        <v>829</v>
      </c>
      <c r="N25" s="196" t="str">
        <f t="shared" si="2"/>
        <v>0</v>
      </c>
      <c r="O25" s="196">
        <v>24</v>
      </c>
      <c r="P25" s="196" t="str">
        <f t="shared" si="3"/>
        <v xml:space="preserve">INSERT INTO `hr_kpi_list` (`KPI_LIST_ID`, `COMPANY_ID`, `KPI_TITLE`, `DESCRIPTION`, `VALID_FROM`, `VALID_TO`, `INPUT_TYPE`, `PARENT_ID`, `KORELASI`,`RANGE_START`,`RANGE_END`,`NUMBER_INDEX`) VALUES ('20220417024', '504404575327187914', 'Jumlah dokumen riset yang dihasilkan', 'Dokumen riset berisi analisis tentang antara lain kondisi makro ekonomi, kinerja produk dan kinerja kompetitor.', '2022-03-01 00:00:00', '9999-12-31 00:00:00', '2', '0', '0','0', '0','24'); </v>
      </c>
      <c r="Q25" s="198"/>
      <c r="R25" s="198"/>
    </row>
    <row r="26" spans="1:18" ht="14.25" customHeight="1" x14ac:dyDescent="0.25">
      <c r="A26" s="194" t="s">
        <v>822</v>
      </c>
      <c r="B26" s="194" t="s">
        <v>872</v>
      </c>
      <c r="C26" s="196">
        <v>20220417025</v>
      </c>
      <c r="D26" s="194" t="s">
        <v>873</v>
      </c>
      <c r="E26" s="194" t="s">
        <v>825</v>
      </c>
      <c r="F26" s="194" t="s">
        <v>826</v>
      </c>
      <c r="G26" s="194"/>
      <c r="H26" s="194" t="s">
        <v>832</v>
      </c>
      <c r="I26" s="196">
        <f t="shared" si="4"/>
        <v>2</v>
      </c>
      <c r="J26" s="194" t="s">
        <v>829</v>
      </c>
      <c r="K26" s="196" t="s">
        <v>828</v>
      </c>
      <c r="L26" s="196">
        <f t="shared" ref="L26:L34" si="8">IF(K26="Negatif",1,0)</f>
        <v>0</v>
      </c>
      <c r="M26" s="196" t="s">
        <v>829</v>
      </c>
      <c r="N26" s="196" t="str">
        <f t="shared" si="2"/>
        <v>0</v>
      </c>
      <c r="O26" s="196">
        <v>25</v>
      </c>
      <c r="P26" s="196" t="str">
        <f t="shared" si="3"/>
        <v xml:space="preserve">INSERT INTO `hr_kpi_list` (`KPI_LIST_ID`, `COMPANY_ID`, `KPI_TITLE`, `DESCRIPTION`, `VALID_FROM`, `VALID_TO`, `INPUT_TYPE`, `PARENT_ID`, `KORELASI`,`RANGE_START`,`RANGE_END`,`NUMBER_INDEX`) VALUES ('20220417025', '504404575327187914', 'Jumlah dokumentasi pengaturan terkait keuangan dan sistem akuntansi bank', '1. Meng-update regulasi dan informasi sistem akuntansi dari Instansi berwenang, menyusun BPP/SOP baru ketika ada perubahan sistem akuntansi (COA, Jurnal Standar) 2. Sosialisasi ketika ada perubahan sistem akuntansi dan sistem manajemen keuangan bank3. Dokumentasi aturan-aturan kebijakan keuangan dan akuntansi bank4. Polarisasi KPI : maximize ', '2022-03-01 00:00:00', '9999-12-31 00:00:00', '2', '0', '0','0', '0','25'); </v>
      </c>
      <c r="Q26" s="198"/>
      <c r="R26" s="198"/>
    </row>
    <row r="27" spans="1:18" ht="14.25" customHeight="1" x14ac:dyDescent="0.25">
      <c r="A27" s="194" t="s">
        <v>822</v>
      </c>
      <c r="B27" s="194" t="s">
        <v>874</v>
      </c>
      <c r="C27" s="196">
        <v>20220417026</v>
      </c>
      <c r="D27" s="194" t="s">
        <v>868</v>
      </c>
      <c r="E27" s="194" t="s">
        <v>825</v>
      </c>
      <c r="F27" s="194" t="s">
        <v>826</v>
      </c>
      <c r="G27" s="194"/>
      <c r="H27" s="194" t="s">
        <v>832</v>
      </c>
      <c r="I27" s="196">
        <f t="shared" si="4"/>
        <v>2</v>
      </c>
      <c r="J27" s="194" t="s">
        <v>829</v>
      </c>
      <c r="K27" s="196" t="s">
        <v>828</v>
      </c>
      <c r="L27" s="196">
        <f t="shared" si="8"/>
        <v>0</v>
      </c>
      <c r="M27" s="196" t="s">
        <v>829</v>
      </c>
      <c r="N27" s="196" t="str">
        <f t="shared" si="2"/>
        <v>0</v>
      </c>
      <c r="O27" s="196">
        <v>26</v>
      </c>
      <c r="P27" s="196" t="str">
        <f t="shared" si="3"/>
        <v xml:space="preserve">INSERT INTO `hr_kpi_list` (`KPI_LIST_ID`, `COMPANY_ID`, `KPI_TITLE`, `DESCRIPTION`, `VALID_FROM`, `VALID_TO`, `INPUT_TYPE`, `PARENT_ID`, `KORELASI`,`RANGE_START`,`RANGE_END`,`NUMBER_INDEX`) VALUES ('20220417026', '504404575327187914', 'Jumlah dokumentasi pengaturan terkait sistem akuntansi bank', 'Polarisasi KPI : maximize ', '2022-03-01 00:00:00', '9999-12-31 00:00:00', '2', '0', '0','0', '0','26'); </v>
      </c>
      <c r="Q27" s="198"/>
      <c r="R27" s="198"/>
    </row>
    <row r="28" spans="1:18" ht="14.25" customHeight="1" x14ac:dyDescent="0.25">
      <c r="A28" s="194" t="s">
        <v>822</v>
      </c>
      <c r="B28" s="194" t="s">
        <v>875</v>
      </c>
      <c r="C28" s="196">
        <v>20220417027</v>
      </c>
      <c r="D28" s="194" t="s">
        <v>876</v>
      </c>
      <c r="E28" s="194" t="s">
        <v>825</v>
      </c>
      <c r="F28" s="194" t="s">
        <v>826</v>
      </c>
      <c r="G28" s="194"/>
      <c r="H28" s="194" t="s">
        <v>832</v>
      </c>
      <c r="I28" s="196">
        <f t="shared" si="4"/>
        <v>2</v>
      </c>
      <c r="J28" s="196" t="s">
        <v>829</v>
      </c>
      <c r="K28" s="196" t="s">
        <v>828</v>
      </c>
      <c r="L28" s="196">
        <f t="shared" si="8"/>
        <v>0</v>
      </c>
      <c r="M28" s="196" t="s">
        <v>829</v>
      </c>
      <c r="N28" s="196" t="str">
        <f t="shared" si="2"/>
        <v>0</v>
      </c>
      <c r="O28" s="196">
        <v>27</v>
      </c>
      <c r="P28" s="196" t="str">
        <f t="shared" si="3"/>
        <v xml:space="preserve">INSERT INTO `hr_kpi_list` (`KPI_LIST_ID`, `COMPANY_ID`, `KPI_TITLE`, `DESCRIPTION`, `VALID_FROM`, `VALID_TO`, `INPUT_TYPE`, `PARENT_ID`, `KORELASI`,`RANGE_START`,`RANGE_END`,`NUMBER_INDEX`) VALUES ('20220417027', '504404575327187914', 'Jumlah dokumentasi pengaturan terkait sistem keuangan  bank', '1. Mengelola dan mengembangkan sistem dan prosedur standar penyusunan laporan keuangan Bank melalui Buku Pedoman Operasional Laporan Keuangan Bank2. Polarisasi KPI : maximize ', '2022-03-01 00:00:00', '9999-12-31 00:00:00', '2', '0', '0','0', '0','27'); </v>
      </c>
      <c r="Q28" s="198"/>
      <c r="R28" s="198"/>
    </row>
    <row r="29" spans="1:18" ht="14.25" customHeight="1" x14ac:dyDescent="0.25">
      <c r="A29" s="194" t="s">
        <v>822</v>
      </c>
      <c r="B29" s="208" t="s">
        <v>877</v>
      </c>
      <c r="C29" s="196">
        <v>20220417028</v>
      </c>
      <c r="D29" s="212" t="s">
        <v>808</v>
      </c>
      <c r="E29" s="194" t="s">
        <v>825</v>
      </c>
      <c r="F29" s="194" t="s">
        <v>826</v>
      </c>
      <c r="G29" s="194"/>
      <c r="H29" s="194" t="s">
        <v>832</v>
      </c>
      <c r="I29" s="196">
        <f t="shared" si="4"/>
        <v>2</v>
      </c>
      <c r="J29" s="196" t="s">
        <v>829</v>
      </c>
      <c r="K29" s="196" t="s">
        <v>828</v>
      </c>
      <c r="L29" s="196">
        <f t="shared" si="8"/>
        <v>0</v>
      </c>
      <c r="M29" s="196" t="s">
        <v>829</v>
      </c>
      <c r="N29" s="196" t="str">
        <f t="shared" si="2"/>
        <v>0</v>
      </c>
      <c r="O29" s="196">
        <v>28</v>
      </c>
      <c r="P29" s="196" t="str">
        <f t="shared" si="3"/>
        <v xml:space="preserve">INSERT INTO `hr_kpi_list` (`KPI_LIST_ID`, `COMPANY_ID`, `KPI_TITLE`, `DESCRIPTION`, `VALID_FROM`, `VALID_TO`, `INPUT_TYPE`, `PARENT_ID`, `KORELASI`,`RANGE_START`,`RANGE_END`,`NUMBER_INDEX`) VALUES ('20220417028', '504404575327187914', 'Jumlah dokumentasi/kajian/reviu terkait IT project Management', 'Polarisasi KPI : maximize', '2022-03-01 00:00:00', '9999-12-31 00:00:00', '2', '0', '0','0', '0','28'); </v>
      </c>
      <c r="Q29" s="198"/>
      <c r="R29" s="198"/>
    </row>
    <row r="30" spans="1:18" ht="14.25" customHeight="1" x14ac:dyDescent="0.25">
      <c r="A30" s="194" t="s">
        <v>822</v>
      </c>
      <c r="B30" s="208" t="s">
        <v>878</v>
      </c>
      <c r="C30" s="196">
        <v>20220417029</v>
      </c>
      <c r="D30" s="212" t="s">
        <v>808</v>
      </c>
      <c r="E30" s="194" t="s">
        <v>825</v>
      </c>
      <c r="F30" s="194" t="s">
        <v>826</v>
      </c>
      <c r="G30" s="194"/>
      <c r="H30" s="194" t="s">
        <v>832</v>
      </c>
      <c r="I30" s="196">
        <f t="shared" si="4"/>
        <v>2</v>
      </c>
      <c r="J30" s="196" t="s">
        <v>829</v>
      </c>
      <c r="K30" s="196" t="s">
        <v>828</v>
      </c>
      <c r="L30" s="196">
        <f t="shared" si="8"/>
        <v>0</v>
      </c>
      <c r="M30" s="196" t="s">
        <v>829</v>
      </c>
      <c r="N30" s="196" t="str">
        <f t="shared" si="2"/>
        <v>0</v>
      </c>
      <c r="O30" s="196">
        <v>29</v>
      </c>
      <c r="P30" s="196" t="str">
        <f t="shared" si="3"/>
        <v xml:space="preserve">INSERT INTO `hr_kpi_list` (`KPI_LIST_ID`, `COMPANY_ID`, `KPI_TITLE`, `DESCRIPTION`, `VALID_FROM`, `VALID_TO`, `INPUT_TYPE`, `PARENT_ID`, `KORELASI`,`RANGE_START`,`RANGE_END`,`NUMBER_INDEX`) VALUES ('20220417029', '504404575327187914', 'Jumlah dokumentasi/kajian/reviu terkait QA, planning and budgeting pada project TI bank', 'Polarisasi KPI : maximize', '2022-03-01 00:00:00', '9999-12-31 00:00:00', '2', '0', '0','0', '0','29'); </v>
      </c>
      <c r="Q30" s="198"/>
      <c r="R30" s="198"/>
    </row>
    <row r="31" spans="1:18" ht="14.25" customHeight="1" x14ac:dyDescent="0.25">
      <c r="A31" s="194" t="s">
        <v>822</v>
      </c>
      <c r="B31" s="216" t="s">
        <v>879</v>
      </c>
      <c r="C31" s="196">
        <v>20220417030</v>
      </c>
      <c r="D31" s="212" t="s">
        <v>808</v>
      </c>
      <c r="E31" s="194" t="s">
        <v>825</v>
      </c>
      <c r="F31" s="194" t="s">
        <v>826</v>
      </c>
      <c r="G31" s="194"/>
      <c r="H31" s="194" t="s">
        <v>832</v>
      </c>
      <c r="I31" s="196">
        <f t="shared" si="4"/>
        <v>2</v>
      </c>
      <c r="J31" s="196" t="s">
        <v>829</v>
      </c>
      <c r="K31" s="196" t="s">
        <v>828</v>
      </c>
      <c r="L31" s="196">
        <f t="shared" si="8"/>
        <v>0</v>
      </c>
      <c r="M31" s="196" t="s">
        <v>829</v>
      </c>
      <c r="N31" s="196" t="str">
        <f t="shared" si="2"/>
        <v>0</v>
      </c>
      <c r="O31" s="196">
        <v>30</v>
      </c>
      <c r="P31" s="196" t="str">
        <f t="shared" si="3"/>
        <v xml:space="preserve">INSERT INTO `hr_kpi_list` (`KPI_LIST_ID`, `COMPANY_ID`, `KPI_TITLE`, `DESCRIPTION`, `VALID_FROM`, `VALID_TO`, `INPUT_TYPE`, `PARENT_ID`, `KORELASI`,`RANGE_START`,`RANGE_END`,`NUMBER_INDEX`) VALUES ('20220417030', '504404575327187914', 'Jumlah dokumentasi/kajian/reviu terkait sistem keamanan TI bank sesuai dengan standarisasi', 'Polarisasi KPI : maximize', '2022-03-01 00:00:00', '9999-12-31 00:00:00', '2', '0', '0','0', '0','30'); </v>
      </c>
      <c r="Q31" s="198"/>
      <c r="R31" s="198"/>
    </row>
    <row r="32" spans="1:18" ht="14.25" customHeight="1" x14ac:dyDescent="0.25">
      <c r="A32" s="194" t="s">
        <v>822</v>
      </c>
      <c r="B32" s="216" t="s">
        <v>880</v>
      </c>
      <c r="C32" s="196">
        <v>20220417031</v>
      </c>
      <c r="D32" s="212" t="s">
        <v>808</v>
      </c>
      <c r="E32" s="194" t="s">
        <v>825</v>
      </c>
      <c r="F32" s="194" t="s">
        <v>826</v>
      </c>
      <c r="G32" s="194"/>
      <c r="H32" s="194" t="s">
        <v>832</v>
      </c>
      <c r="I32" s="196">
        <f t="shared" si="4"/>
        <v>2</v>
      </c>
      <c r="J32" s="196" t="s">
        <v>829</v>
      </c>
      <c r="K32" s="196" t="s">
        <v>828</v>
      </c>
      <c r="L32" s="196">
        <f t="shared" si="8"/>
        <v>0</v>
      </c>
      <c r="M32" s="196" t="s">
        <v>829</v>
      </c>
      <c r="N32" s="196" t="str">
        <f t="shared" si="2"/>
        <v>0</v>
      </c>
      <c r="O32" s="196">
        <v>31</v>
      </c>
      <c r="P32" s="196" t="str">
        <f t="shared" si="3"/>
        <v xml:space="preserve">INSERT INTO `hr_kpi_list` (`KPI_LIST_ID`, `COMPANY_ID`, `KPI_TITLE`, `DESCRIPTION`, `VALID_FROM`, `VALID_TO`, `INPUT_TYPE`, `PARENT_ID`, `KORELASI`,`RANGE_START`,`RANGE_END`,`NUMBER_INDEX`) VALUES ('20220417031', '504404575327187914', 'Jumlah IT business requirement yang dikembangkan sesuai dengan kebutuhan user atau berbasis value added services untuk aplikasi MIS yang diimplementasikan oleh Divisi TIF', 'Polarisasi KPI : maximize', '2022-03-01 00:00:00', '9999-12-31 00:00:00', '2', '0', '0','0', '0','31'); </v>
      </c>
      <c r="Q32" s="198"/>
      <c r="R32" s="198"/>
    </row>
    <row r="33" spans="1:18" ht="14.25" customHeight="1" x14ac:dyDescent="0.25">
      <c r="A33" s="194" t="s">
        <v>822</v>
      </c>
      <c r="B33" s="217" t="s">
        <v>881</v>
      </c>
      <c r="C33" s="196">
        <v>20220417032</v>
      </c>
      <c r="D33" s="194" t="s">
        <v>882</v>
      </c>
      <c r="E33" s="194" t="s">
        <v>825</v>
      </c>
      <c r="F33" s="194" t="s">
        <v>826</v>
      </c>
      <c r="G33" s="194"/>
      <c r="H33" s="194" t="s">
        <v>832</v>
      </c>
      <c r="I33" s="196">
        <f t="shared" si="4"/>
        <v>2</v>
      </c>
      <c r="J33" s="194">
        <v>0</v>
      </c>
      <c r="K33" s="194" t="s">
        <v>828</v>
      </c>
      <c r="L33" s="196">
        <f t="shared" si="8"/>
        <v>0</v>
      </c>
      <c r="M33" s="194" t="s">
        <v>829</v>
      </c>
      <c r="N33" s="196" t="str">
        <f t="shared" si="2"/>
        <v>0</v>
      </c>
      <c r="O33" s="196">
        <v>32</v>
      </c>
      <c r="P33" s="196" t="str">
        <f t="shared" si="3"/>
        <v xml:space="preserve">INSERT INTO `hr_kpi_list` (`KPI_LIST_ID`, `COMPANY_ID`, `KPI_TITLE`, `DESCRIPTION`, `VALID_FROM`, `VALID_TO`, `INPUT_TYPE`, `PARENT_ID`, `KORELASI`,`RANGE_START`,`RANGE_END`,`NUMBER_INDEX`) VALUES ('20220417032', '504404575327187914', 'Jumlah kajian  delivery channel yang dihasilkan ', 'IKU menghitung jumlah total kajian tentang   delivery channel berbasis digital yang disusun..', '2022-03-01 00:00:00', '9999-12-31 00:00:00', '2', '0', '0','0', '0','32'); </v>
      </c>
      <c r="Q33" s="198"/>
      <c r="R33" s="198"/>
    </row>
    <row r="34" spans="1:18" ht="14.25" customHeight="1" x14ac:dyDescent="0.25">
      <c r="A34" s="194" t="s">
        <v>822</v>
      </c>
      <c r="B34" s="195" t="s">
        <v>883</v>
      </c>
      <c r="C34" s="196">
        <v>20220417033</v>
      </c>
      <c r="D34" s="194" t="s">
        <v>884</v>
      </c>
      <c r="E34" s="194" t="s">
        <v>825</v>
      </c>
      <c r="F34" s="194" t="s">
        <v>826</v>
      </c>
      <c r="G34" s="194"/>
      <c r="H34" s="194" t="s">
        <v>832</v>
      </c>
      <c r="I34" s="196">
        <f t="shared" si="4"/>
        <v>2</v>
      </c>
      <c r="J34" s="194">
        <v>0</v>
      </c>
      <c r="K34" s="194" t="s">
        <v>828</v>
      </c>
      <c r="L34" s="196">
        <f t="shared" si="8"/>
        <v>0</v>
      </c>
      <c r="M34" s="194" t="s">
        <v>829</v>
      </c>
      <c r="N34" s="196" t="str">
        <f t="shared" si="2"/>
        <v>0</v>
      </c>
      <c r="O34" s="196">
        <v>33</v>
      </c>
      <c r="P34" s="196" t="str">
        <f t="shared" si="3"/>
        <v xml:space="preserve">INSERT INTO `hr_kpi_list` (`KPI_LIST_ID`, `COMPANY_ID`, `KPI_TITLE`, `DESCRIPTION`, `VALID_FROM`, `VALID_TO`, `INPUT_TYPE`, `PARENT_ID`, `KORELASI`,`RANGE_START`,`RANGE_END`,`NUMBER_INDEX`) VALUES ('20220417033', '504404575327187914', 'Jumlah kajian yang tersusun (sesuai RBB)', '&lt;cukup jelas&gt;', '2022-03-01 00:00:00', '9999-12-31 00:00:00', '2', '0', '0','0', '0','33'); </v>
      </c>
      <c r="Q34" s="198"/>
      <c r="R34" s="198"/>
    </row>
    <row r="35" spans="1:18" ht="14.25" customHeight="1" x14ac:dyDescent="0.25">
      <c r="A35" s="194" t="s">
        <v>822</v>
      </c>
      <c r="B35" s="208" t="s">
        <v>885</v>
      </c>
      <c r="C35" s="196">
        <v>20220417034</v>
      </c>
      <c r="D35" s="194" t="s">
        <v>886</v>
      </c>
      <c r="E35" s="194" t="s">
        <v>825</v>
      </c>
      <c r="F35" s="194" t="s">
        <v>826</v>
      </c>
      <c r="G35" s="198"/>
      <c r="H35" s="194" t="s">
        <v>832</v>
      </c>
      <c r="I35" s="196">
        <f t="shared" si="4"/>
        <v>2</v>
      </c>
      <c r="J35" s="196" t="s">
        <v>829</v>
      </c>
      <c r="K35" s="194" t="s">
        <v>828</v>
      </c>
      <c r="L35" s="196">
        <v>0</v>
      </c>
      <c r="M35" s="196" t="s">
        <v>829</v>
      </c>
      <c r="N35" s="196" t="str">
        <f t="shared" si="2"/>
        <v>0</v>
      </c>
      <c r="O35" s="196">
        <v>34</v>
      </c>
      <c r="P35" s="196" t="str">
        <f t="shared" si="3"/>
        <v xml:space="preserve">INSERT INTO `hr_kpi_list` (`KPI_LIST_ID`, `COMPANY_ID`, `KPI_TITLE`, `DESCRIPTION`, `VALID_FROM`, `VALID_TO`, `INPUT_TYPE`, `PARENT_ID`, `KORELASI`,`RANGE_START`,`RANGE_END`,`NUMBER_INDEX`) VALUES ('20220417034', '504404575327187914', 'Jumlah kantor cabang devisa baru yang dibuka secara tepat waktu', 'KPI mengukur Jumlah kantor cabang devisa baru yang berhasil dibuka secara tepat waktu sesuai rencana', '2022-03-01 00:00:00', '9999-12-31 00:00:00', '2', '0', '0','0', '0','34'); </v>
      </c>
      <c r="Q35" s="198"/>
      <c r="R35" s="198"/>
    </row>
    <row r="36" spans="1:18" ht="14.25" customHeight="1" x14ac:dyDescent="0.25">
      <c r="A36" s="194" t="s">
        <v>822</v>
      </c>
      <c r="B36" s="208" t="s">
        <v>887</v>
      </c>
      <c r="C36" s="196">
        <v>20220417035</v>
      </c>
      <c r="D36" s="194" t="s">
        <v>888</v>
      </c>
      <c r="E36" s="194" t="s">
        <v>825</v>
      </c>
      <c r="F36" s="194" t="s">
        <v>826</v>
      </c>
      <c r="G36" s="194"/>
      <c r="H36" s="194" t="s">
        <v>832</v>
      </c>
      <c r="I36" s="196">
        <f t="shared" si="4"/>
        <v>2</v>
      </c>
      <c r="J36" s="194" t="s">
        <v>829</v>
      </c>
      <c r="K36" s="196" t="s">
        <v>828</v>
      </c>
      <c r="L36" s="196">
        <f t="shared" ref="L36:L55" si="9">IF(K36="Negatif",1,0)</f>
        <v>0</v>
      </c>
      <c r="M36" s="196" t="s">
        <v>829</v>
      </c>
      <c r="N36" s="196" t="str">
        <f t="shared" si="2"/>
        <v>0</v>
      </c>
      <c r="O36" s="196">
        <v>35</v>
      </c>
      <c r="P36" s="196" t="str">
        <f t="shared" si="3"/>
        <v xml:space="preserve">INSERT INTO `hr_kpi_list` (`KPI_LIST_ID`, `COMPANY_ID`, `KPI_TITLE`, `DESCRIPTION`, `VALID_FROM`, `VALID_TO`, `INPUT_TYPE`, `PARENT_ID`, `KORELASI`,`RANGE_START`,`RANGE_END`,`NUMBER_INDEX`) VALUES ('20220417035', '504404575327187914', 'Jumlah kegagalan login (suspended) untuk melakukan transaksi ketika menggunakan hard token dan soft token ', 'Polarisasi KPI : minimize', '2022-03-01 00:00:00', '9999-12-31 00:00:00', '2', '0', '0','0', '0','35'); </v>
      </c>
      <c r="Q36" s="198"/>
      <c r="R36" s="198"/>
    </row>
    <row r="37" spans="1:18" ht="14.25" customHeight="1" x14ac:dyDescent="0.25">
      <c r="A37" s="194" t="s">
        <v>822</v>
      </c>
      <c r="B37" s="218" t="s">
        <v>889</v>
      </c>
      <c r="C37" s="196">
        <v>20220417036</v>
      </c>
      <c r="D37" s="213" t="s">
        <v>890</v>
      </c>
      <c r="E37" s="194" t="s">
        <v>825</v>
      </c>
      <c r="F37" s="194" t="s">
        <v>826</v>
      </c>
      <c r="G37" s="198"/>
      <c r="H37" s="194" t="s">
        <v>832</v>
      </c>
      <c r="I37" s="196">
        <f t="shared" si="4"/>
        <v>2</v>
      </c>
      <c r="J37" s="194">
        <v>0</v>
      </c>
      <c r="K37" s="194" t="s">
        <v>828</v>
      </c>
      <c r="L37" s="196">
        <f t="shared" si="9"/>
        <v>0</v>
      </c>
      <c r="M37" s="194" t="s">
        <v>829</v>
      </c>
      <c r="N37" s="196" t="str">
        <f t="shared" si="2"/>
        <v>0</v>
      </c>
      <c r="O37" s="196">
        <v>36</v>
      </c>
      <c r="P37" s="196" t="str">
        <f t="shared" si="3"/>
        <v xml:space="preserve">INSERT INTO `hr_kpi_list` (`KPI_LIST_ID`, `COMPANY_ID`, `KPI_TITLE`, `DESCRIPTION`, `VALID_FROM`, `VALID_TO`, `INPUT_TYPE`, `PARENT_ID`, `KORELASI`,`RANGE_START`,`RANGE_END`,`NUMBER_INDEX`) VALUES ('20220417036', '504404575327187914', 'Jumlah kegiatan BIMTEK dalam setahun', 'Jumlah frekuensi Bimtek dalam setahun', '2022-03-01 00:00:00', '9999-12-31 00:00:00', '2', '0', '0','0', '0','36'); </v>
      </c>
      <c r="Q37" s="198"/>
      <c r="R37" s="198"/>
    </row>
    <row r="38" spans="1:18" ht="14.25" customHeight="1" x14ac:dyDescent="0.25">
      <c r="A38" s="194" t="s">
        <v>822</v>
      </c>
      <c r="B38" s="197" t="s">
        <v>891</v>
      </c>
      <c r="C38" s="196">
        <v>20220417037</v>
      </c>
      <c r="D38" s="215" t="s">
        <v>892</v>
      </c>
      <c r="E38" s="194" t="s">
        <v>825</v>
      </c>
      <c r="F38" s="194" t="s">
        <v>826</v>
      </c>
      <c r="G38" s="194"/>
      <c r="H38" s="219" t="s">
        <v>832</v>
      </c>
      <c r="I38" s="196">
        <f t="shared" si="4"/>
        <v>2</v>
      </c>
      <c r="J38" s="194">
        <v>0</v>
      </c>
      <c r="K38" s="194" t="s">
        <v>828</v>
      </c>
      <c r="L38" s="196">
        <f t="shared" si="9"/>
        <v>0</v>
      </c>
      <c r="M38" s="194" t="s">
        <v>829</v>
      </c>
      <c r="N38" s="196" t="str">
        <f t="shared" si="2"/>
        <v>0</v>
      </c>
      <c r="O38" s="196">
        <v>37</v>
      </c>
      <c r="P38" s="196" t="str">
        <f t="shared" si="3"/>
        <v xml:space="preserve">INSERT INTO `hr_kpi_list` (`KPI_LIST_ID`, `COMPANY_ID`, `KPI_TITLE`, `DESCRIPTION`, `VALID_FROM`, `VALID_TO`, `INPUT_TYPE`, `PARENT_ID`, `KORELASI`,`RANGE_START`,`RANGE_END`,`NUMBER_INDEX`) VALUES ('20220417037', '504404575327187914', 'Jumlah kejadian fraud', 'Skor penilaian : Tidak terdapat kejadian fraud mendapat skor 100/baik atau sesuai harapan, sedangkan apabila ditemukan (meskipun jumlahnya 1) mendapat skor 80/tidak baik atau tidak sesuai harapan.', '2022-03-01 00:00:00', '9999-12-31 00:00:00', '2', '0', '0','0', '0','37'); </v>
      </c>
      <c r="Q38" s="198"/>
      <c r="R38" s="198"/>
    </row>
    <row r="39" spans="1:18" ht="14.25" customHeight="1" x14ac:dyDescent="0.25">
      <c r="A39" s="194" t="s">
        <v>822</v>
      </c>
      <c r="B39" s="216" t="s">
        <v>893</v>
      </c>
      <c r="C39" s="196">
        <v>20220417038</v>
      </c>
      <c r="D39" s="194" t="s">
        <v>888</v>
      </c>
      <c r="E39" s="194" t="s">
        <v>825</v>
      </c>
      <c r="F39" s="194" t="s">
        <v>826</v>
      </c>
      <c r="G39" s="194"/>
      <c r="H39" s="194" t="s">
        <v>832</v>
      </c>
      <c r="I39" s="196">
        <f t="shared" si="4"/>
        <v>2</v>
      </c>
      <c r="J39" s="196" t="s">
        <v>829</v>
      </c>
      <c r="K39" s="196" t="s">
        <v>828</v>
      </c>
      <c r="L39" s="196">
        <f t="shared" si="9"/>
        <v>0</v>
      </c>
      <c r="M39" s="196" t="s">
        <v>829</v>
      </c>
      <c r="N39" s="196" t="str">
        <f t="shared" si="2"/>
        <v>0</v>
      </c>
      <c r="O39" s="196">
        <v>38</v>
      </c>
      <c r="P39" s="196" t="str">
        <f t="shared" si="3"/>
        <v xml:space="preserve">INSERT INTO `hr_kpi_list` (`KPI_LIST_ID`, `COMPANY_ID`, `KPI_TITLE`, `DESCRIPTION`, `VALID_FROM`, `VALID_TO`, `INPUT_TYPE`, `PARENT_ID`, `KORELASI`,`RANGE_START`,`RANGE_END`,`NUMBER_INDEX`) VALUES ('20220417038', '504404575327187914', 'Jumlah kejadian fraud
(bagian keuangan dan akuntansi)', 'Polarisasi KPI : minimize', '2022-03-01 00:00:00', '9999-12-31 00:00:00', '2', '0', '0','0', '0','38'); </v>
      </c>
      <c r="Q39" s="198"/>
      <c r="R39" s="198"/>
    </row>
    <row r="40" spans="1:18" ht="14.25" customHeight="1" x14ac:dyDescent="0.25">
      <c r="A40" s="194" t="s">
        <v>822</v>
      </c>
      <c r="B40" s="216" t="s">
        <v>894</v>
      </c>
      <c r="C40" s="196">
        <v>20220417039</v>
      </c>
      <c r="D40" s="212" t="s">
        <v>895</v>
      </c>
      <c r="E40" s="194" t="s">
        <v>825</v>
      </c>
      <c r="F40" s="194" t="s">
        <v>826</v>
      </c>
      <c r="G40" s="194"/>
      <c r="H40" s="194" t="s">
        <v>832</v>
      </c>
      <c r="I40" s="196">
        <f t="shared" si="4"/>
        <v>2</v>
      </c>
      <c r="J40" s="196" t="s">
        <v>829</v>
      </c>
      <c r="K40" s="196" t="s">
        <v>828</v>
      </c>
      <c r="L40" s="196">
        <f t="shared" si="9"/>
        <v>0</v>
      </c>
      <c r="M40" s="196" t="s">
        <v>829</v>
      </c>
      <c r="N40" s="196" t="str">
        <f t="shared" si="2"/>
        <v>0</v>
      </c>
      <c r="O40" s="196">
        <v>39</v>
      </c>
      <c r="P40" s="196" t="str">
        <f t="shared" si="3"/>
        <v xml:space="preserve">INSERT INTO `hr_kpi_list` (`KPI_LIST_ID`, `COMPANY_ID`, `KPI_TITLE`, `DESCRIPTION`, `VALID_FROM`, `VALID_TO`, `INPUT_TYPE`, `PARENT_ID`, `KORELASI`,`RANGE_START`,`RANGE_END`,`NUMBER_INDEX`) VALUES ('20220417039', '504404575327187914', 'Jumlah kejadian fraud
(keamanan teknologi informasi)', '1.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 '2022-03-01 00:00:00', '9999-12-31 00:00:00', '2', '0', '0','0', '0','39'); </v>
      </c>
      <c r="Q40" s="198"/>
      <c r="R40" s="198"/>
    </row>
    <row r="41" spans="1:18" ht="14.25" customHeight="1" x14ac:dyDescent="0.25">
      <c r="A41" s="194" t="s">
        <v>822</v>
      </c>
      <c r="B41" s="195" t="s">
        <v>896</v>
      </c>
      <c r="C41" s="196">
        <v>20220417040</v>
      </c>
      <c r="D41" s="194" t="s">
        <v>888</v>
      </c>
      <c r="E41" s="194" t="s">
        <v>825</v>
      </c>
      <c r="F41" s="194" t="s">
        <v>826</v>
      </c>
      <c r="G41" s="194"/>
      <c r="H41" s="194" t="s">
        <v>832</v>
      </c>
      <c r="I41" s="196">
        <f t="shared" si="4"/>
        <v>2</v>
      </c>
      <c r="J41" s="196" t="s">
        <v>829</v>
      </c>
      <c r="K41" s="196" t="s">
        <v>828</v>
      </c>
      <c r="L41" s="196">
        <f t="shared" si="9"/>
        <v>0</v>
      </c>
      <c r="M41" s="196" t="s">
        <v>829</v>
      </c>
      <c r="N41" s="196" t="str">
        <f t="shared" si="2"/>
        <v>0</v>
      </c>
      <c r="O41" s="196">
        <v>40</v>
      </c>
      <c r="P41" s="196" t="str">
        <f t="shared" si="3"/>
        <v xml:space="preserve">INSERT INTO `hr_kpi_list` (`KPI_LIST_ID`, `COMPANY_ID`, `KPI_TITLE`, `DESCRIPTION`, `VALID_FROM`, `VALID_TO`, `INPUT_TYPE`, `PARENT_ID`, `KORELASI`,`RANGE_START`,`RANGE_END`,`NUMBER_INDEX`) VALUES ('20220417040', '504404575327187914', 'Jumlah kejadian fraud
(operasional bank)', 'Polarisasi KPI : minimize', '2022-03-01 00:00:00', '9999-12-31 00:00:00', '2', '0', '0','0', '0','40'); </v>
      </c>
      <c r="Q41" s="198"/>
      <c r="R41" s="198"/>
    </row>
    <row r="42" spans="1:18" ht="14.25" customHeight="1" x14ac:dyDescent="0.25">
      <c r="A42" s="194" t="s">
        <v>822</v>
      </c>
      <c r="B42" s="216" t="s">
        <v>897</v>
      </c>
      <c r="C42" s="196">
        <v>20220417041</v>
      </c>
      <c r="D42" s="212" t="s">
        <v>895</v>
      </c>
      <c r="E42" s="194" t="s">
        <v>825</v>
      </c>
      <c r="F42" s="194" t="s">
        <v>826</v>
      </c>
      <c r="G42" s="194"/>
      <c r="H42" s="194" t="s">
        <v>832</v>
      </c>
      <c r="I42" s="196">
        <f t="shared" si="4"/>
        <v>2</v>
      </c>
      <c r="J42" s="196" t="s">
        <v>829</v>
      </c>
      <c r="K42" s="196" t="s">
        <v>828</v>
      </c>
      <c r="L42" s="196">
        <f t="shared" si="9"/>
        <v>0</v>
      </c>
      <c r="M42" s="196" t="s">
        <v>829</v>
      </c>
      <c r="N42" s="196" t="str">
        <f t="shared" si="2"/>
        <v>0</v>
      </c>
      <c r="O42" s="196">
        <v>41</v>
      </c>
      <c r="P42" s="196" t="str">
        <f t="shared" si="3"/>
        <v xml:space="preserve">INSERT INTO `hr_kpi_list` (`KPI_LIST_ID`, `COMPANY_ID`, `KPI_TITLE`, `DESCRIPTION`, `VALID_FROM`, `VALID_TO`, `INPUT_TYPE`, `PARENT_ID`, `KORELASI`,`RANGE_START`,`RANGE_END`,`NUMBER_INDEX`) VALUES ('20220417041', '504404575327187914', 'Jumlah kejadian fraud
(planning dan budgeting teknologi informasi)', '1.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 '2022-03-01 00:00:00', '9999-12-31 00:00:00', '2', '0', '0','0', '0','41'); </v>
      </c>
      <c r="Q42" s="198"/>
      <c r="R42" s="198"/>
    </row>
    <row r="43" spans="1:18" ht="14.25" customHeight="1" x14ac:dyDescent="0.25">
      <c r="A43" s="194" t="s">
        <v>822</v>
      </c>
      <c r="B43" s="208" t="s">
        <v>898</v>
      </c>
      <c r="C43" s="196">
        <v>20220417042</v>
      </c>
      <c r="D43" s="212" t="s">
        <v>895</v>
      </c>
      <c r="E43" s="194" t="s">
        <v>825</v>
      </c>
      <c r="F43" s="194" t="s">
        <v>826</v>
      </c>
      <c r="G43" s="194"/>
      <c r="H43" s="194" t="s">
        <v>832</v>
      </c>
      <c r="I43" s="196">
        <f t="shared" si="4"/>
        <v>2</v>
      </c>
      <c r="J43" s="196" t="s">
        <v>829</v>
      </c>
      <c r="K43" s="196" t="s">
        <v>828</v>
      </c>
      <c r="L43" s="196">
        <f t="shared" si="9"/>
        <v>0</v>
      </c>
      <c r="M43" s="196" t="s">
        <v>829</v>
      </c>
      <c r="N43" s="196" t="str">
        <f t="shared" si="2"/>
        <v>0</v>
      </c>
      <c r="O43" s="196">
        <v>42</v>
      </c>
      <c r="P43" s="196" t="str">
        <f t="shared" si="3"/>
        <v xml:space="preserve">INSERT INTO `hr_kpi_list` (`KPI_LIST_ID`, `COMPANY_ID`, `KPI_TITLE`, `DESCRIPTION`, `VALID_FROM`, `VALID_TO`, `INPUT_TYPE`, `PARENT_ID`, `KORELASI`,`RANGE_START`,`RANGE_END`,`NUMBER_INDEX`) VALUES ('20220417042', '504404575327187914', 'Jumlah kejadian fraud
(project TI)', '1.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 '2022-03-01 00:00:00', '9999-12-31 00:00:00', '2', '0', '0','0', '0','42'); </v>
      </c>
      <c r="Q43" s="198"/>
      <c r="R43" s="198"/>
    </row>
    <row r="44" spans="1:18" ht="14.25" customHeight="1" x14ac:dyDescent="0.25">
      <c r="A44" s="194" t="s">
        <v>822</v>
      </c>
      <c r="B44" s="208" t="s">
        <v>899</v>
      </c>
      <c r="C44" s="196">
        <v>20220417043</v>
      </c>
      <c r="D44" s="212" t="s">
        <v>895</v>
      </c>
      <c r="E44" s="194" t="s">
        <v>825</v>
      </c>
      <c r="F44" s="194" t="s">
        <v>826</v>
      </c>
      <c r="G44" s="194"/>
      <c r="H44" s="194" t="s">
        <v>832</v>
      </c>
      <c r="I44" s="196">
        <f t="shared" si="4"/>
        <v>2</v>
      </c>
      <c r="J44" s="196" t="s">
        <v>829</v>
      </c>
      <c r="K44" s="196" t="s">
        <v>828</v>
      </c>
      <c r="L44" s="196">
        <f t="shared" si="9"/>
        <v>0</v>
      </c>
      <c r="M44" s="196" t="s">
        <v>829</v>
      </c>
      <c r="N44" s="196" t="str">
        <f t="shared" si="2"/>
        <v>0</v>
      </c>
      <c r="O44" s="196">
        <v>43</v>
      </c>
      <c r="P44" s="196" t="str">
        <f t="shared" si="3"/>
        <v xml:space="preserve">INSERT INTO `hr_kpi_list` (`KPI_LIST_ID`, `COMPANY_ID`, `KPI_TITLE`, `DESCRIPTION`, `VALID_FROM`, `VALID_TO`, `INPUT_TYPE`, `PARENT_ID`, `KORELASI`,`RANGE_START`,`RANGE_END`,`NUMBER_INDEX`) VALUES ('20220417043', '504404575327187914', 'Jumlah kejadian fraud
(teknologi informasi)', '1.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 '2022-03-01 00:00:00', '9999-12-31 00:00:00', '2', '0', '0','0', '0','43'); </v>
      </c>
      <c r="Q44" s="198"/>
      <c r="R44" s="198"/>
    </row>
    <row r="45" spans="1:18" ht="14.25" customHeight="1" x14ac:dyDescent="0.25">
      <c r="A45" s="194" t="s">
        <v>822</v>
      </c>
      <c r="B45" s="208" t="s">
        <v>900</v>
      </c>
      <c r="C45" s="196">
        <v>20220417044</v>
      </c>
      <c r="D45" s="212" t="s">
        <v>901</v>
      </c>
      <c r="E45" s="194" t="s">
        <v>825</v>
      </c>
      <c r="F45" s="194" t="s">
        <v>826</v>
      </c>
      <c r="G45" s="194"/>
      <c r="H45" s="194" t="s">
        <v>832</v>
      </c>
      <c r="I45" s="196">
        <f t="shared" si="4"/>
        <v>2</v>
      </c>
      <c r="J45" s="196" t="s">
        <v>829</v>
      </c>
      <c r="K45" s="196" t="s">
        <v>828</v>
      </c>
      <c r="L45" s="196">
        <f t="shared" si="9"/>
        <v>0</v>
      </c>
      <c r="M45" s="196" t="s">
        <v>829</v>
      </c>
      <c r="N45" s="196" t="str">
        <f t="shared" si="2"/>
        <v>0</v>
      </c>
      <c r="O45" s="196">
        <v>44</v>
      </c>
      <c r="P45" s="196" t="str">
        <f t="shared" si="3"/>
        <v xml:space="preserve">INSERT INTO `hr_kpi_list` (`KPI_LIST_ID`, `COMPANY_ID`, `KPI_TITLE`, `DESCRIPTION`, `VALID_FROM`, `VALID_TO`, `INPUT_TYPE`, `PARENT_ID`, `KORELASI`,`RANGE_START`,`RANGE_END`,`NUMBER_INDEX`) VALUES ('20220417044', '504404575327187914', 'Jumlah kejadian security breach', '1. Security Breach atau Pelanggaran keamanan adalah setiap kejadian/insiden yang mengakses data, aplikasi, layanan, jaringan, dan / atau perangkat dengan cara yang tidak sah, misalnya dengan jalur pintas atau bypass mekanisme keamanan dasar. 2. Polarisasi KPI : minimize (semakin kecil jumlah kejadian security breach, semakin baik pencapaian kinerja)', '2022-03-01 00:00:00', '9999-12-31 00:00:00', '2', '0', '0','0', '0','44'); </v>
      </c>
      <c r="Q45" s="198"/>
      <c r="R45" s="198"/>
    </row>
    <row r="46" spans="1:18" ht="14.25" customHeight="1" x14ac:dyDescent="0.25">
      <c r="A46" s="194" t="s">
        <v>822</v>
      </c>
      <c r="B46" s="208" t="s">
        <v>902</v>
      </c>
      <c r="C46" s="196">
        <v>20220417045</v>
      </c>
      <c r="D46" s="220" t="s">
        <v>903</v>
      </c>
      <c r="E46" s="194" t="s">
        <v>825</v>
      </c>
      <c r="F46" s="194" t="s">
        <v>826</v>
      </c>
      <c r="G46" s="194"/>
      <c r="H46" s="194" t="s">
        <v>832</v>
      </c>
      <c r="I46" s="196">
        <f t="shared" si="4"/>
        <v>2</v>
      </c>
      <c r="J46" s="196" t="s">
        <v>829</v>
      </c>
      <c r="K46" s="196" t="s">
        <v>828</v>
      </c>
      <c r="L46" s="196">
        <f t="shared" si="9"/>
        <v>0</v>
      </c>
      <c r="M46" s="196" t="s">
        <v>829</v>
      </c>
      <c r="N46" s="196" t="str">
        <f t="shared" si="2"/>
        <v>0</v>
      </c>
      <c r="O46" s="196">
        <v>45</v>
      </c>
      <c r="P46" s="196" t="str">
        <f t="shared" si="3"/>
        <v xml:space="preserve">INSERT INTO `hr_kpi_list` (`KPI_LIST_ID`, `COMPANY_ID`, `KPI_TITLE`, `DESCRIPTION`, `VALID_FROM`, `VALID_TO`, `INPUT_TYPE`, `PARENT_ID`, `KORELASI`,`RANGE_START`,`RANGE_END`,`NUMBER_INDEX`) VALUES ('20220417045', '504404575327187914', 'Jumlah kejadian security breach ', '1. Security Breach  atau pelanggaran keamanan adalah setiap insiden pelanggaran keamanan informasi yang mengakibatkan dapat dilakukannya akses ke data, aplikasi, layanan, jaringan, dan / atau perangkat dengan cara yang tidak sah, misalnya dengan jalur pintas atau bypass mekanisme pengamanan informasi dan berdampak kepada operasional dan/atau reputasi Bank.2. Polarisasi KPI : minimize (semakin kecil jumlah kejadian security breach, semakin baik pencapaian kinerja)', '2022-03-01 00:00:00', '9999-12-31 00:00:00', '2', '0', '0','0', '0','45'); </v>
      </c>
      <c r="Q46" s="198"/>
      <c r="R46" s="198"/>
    </row>
    <row r="47" spans="1:18" ht="14.25" customHeight="1" x14ac:dyDescent="0.25">
      <c r="A47" s="194" t="s">
        <v>822</v>
      </c>
      <c r="B47" s="218" t="s">
        <v>904</v>
      </c>
      <c r="C47" s="196">
        <v>20220417046</v>
      </c>
      <c r="D47" s="194" t="s">
        <v>905</v>
      </c>
      <c r="E47" s="194" t="s">
        <v>825</v>
      </c>
      <c r="F47" s="194" t="s">
        <v>826</v>
      </c>
      <c r="G47" s="194"/>
      <c r="H47" s="194" t="s">
        <v>832</v>
      </c>
      <c r="I47" s="196">
        <f t="shared" si="4"/>
        <v>2</v>
      </c>
      <c r="J47" s="194" t="s">
        <v>829</v>
      </c>
      <c r="K47" s="196" t="s">
        <v>828</v>
      </c>
      <c r="L47" s="196">
        <f t="shared" si="9"/>
        <v>0</v>
      </c>
      <c r="M47" s="196" t="s">
        <v>829</v>
      </c>
      <c r="N47" s="196" t="str">
        <f t="shared" si="2"/>
        <v>0</v>
      </c>
      <c r="O47" s="196">
        <v>46</v>
      </c>
      <c r="P47" s="196" t="str">
        <f t="shared" si="3"/>
        <v xml:space="preserve">INSERT INTO `hr_kpi_list` (`KPI_LIST_ID`, `COMPANY_ID`, `KPI_TITLE`, `DESCRIPTION`, `VALID_FROM`, `VALID_TO`, `INPUT_TYPE`, `PARENT_ID`, `KORELASI`,`RANGE_START`,`RANGE_END`,`NUMBER_INDEX`) VALUES ('20220417046', '504404575327187914', 'Jumlah kejadian security breach pada sistem operasional bank', '1. Security breach adalah insiden  yang mengakibatkan akses tidak sah ke data komputer, aplikasi, jaringan, atau perangkat. sehingga menghasilkan informasi yang diakses tanpa otorisasi.2. Polarisasi KPI : minimize', '2022-03-01 00:00:00', '9999-12-31 00:00:00', '2', '0', '0','0', '0','46'); </v>
      </c>
      <c r="Q47" s="198"/>
      <c r="R47" s="198"/>
    </row>
    <row r="48" spans="1:18" ht="14.25" customHeight="1" x14ac:dyDescent="0.25">
      <c r="A48" s="194" t="s">
        <v>822</v>
      </c>
      <c r="B48" s="218" t="s">
        <v>906</v>
      </c>
      <c r="C48" s="196">
        <v>20220417047</v>
      </c>
      <c r="D48" s="213" t="s">
        <v>907</v>
      </c>
      <c r="E48" s="194" t="s">
        <v>825</v>
      </c>
      <c r="F48" s="194" t="s">
        <v>826</v>
      </c>
      <c r="G48" s="198"/>
      <c r="H48" s="194" t="s">
        <v>832</v>
      </c>
      <c r="I48" s="196">
        <f t="shared" si="4"/>
        <v>2</v>
      </c>
      <c r="J48" s="194">
        <v>0</v>
      </c>
      <c r="K48" s="194" t="s">
        <v>828</v>
      </c>
      <c r="L48" s="196">
        <f t="shared" si="9"/>
        <v>0</v>
      </c>
      <c r="M48" s="194" t="s">
        <v>829</v>
      </c>
      <c r="N48" s="196" t="str">
        <f t="shared" si="2"/>
        <v>0</v>
      </c>
      <c r="O48" s="196">
        <v>47</v>
      </c>
      <c r="P48" s="196" t="str">
        <f t="shared" si="3"/>
        <v xml:space="preserve">INSERT INTO `hr_kpi_list` (`KPI_LIST_ID`, `COMPANY_ID`, `KPI_TITLE`, `DESCRIPTION`, `VALID_FROM`, `VALID_TO`, `INPUT_TYPE`, `PARENT_ID`, `KORELASI`,`RANGE_START`,`RANGE_END`,`NUMBER_INDEX`) VALUES ('20220417047', '504404575327187914', 'Jumlah kejadian yang tidak sejalan dengan tata kelola', '&lt;cukup jelas&gt;Sepanjang tidak ada kejadian yang tidak sejalan dengan tata kelola, maka skor kinerja adalah 100. ', '2022-03-01 00:00:00', '9999-12-31 00:00:00', '2', '0', '0','0', '0','47'); </v>
      </c>
      <c r="Q48" s="198"/>
      <c r="R48" s="198"/>
    </row>
    <row r="49" spans="1:18" ht="14.25" customHeight="1" x14ac:dyDescent="0.25">
      <c r="A49" s="194" t="s">
        <v>822</v>
      </c>
      <c r="B49" s="216" t="s">
        <v>908</v>
      </c>
      <c r="C49" s="196">
        <v>20220417048</v>
      </c>
      <c r="D49" s="194" t="s">
        <v>909</v>
      </c>
      <c r="E49" s="194" t="s">
        <v>825</v>
      </c>
      <c r="F49" s="194" t="s">
        <v>826</v>
      </c>
      <c r="G49" s="194"/>
      <c r="H49" s="194" t="s">
        <v>832</v>
      </c>
      <c r="I49" s="196">
        <f t="shared" si="4"/>
        <v>2</v>
      </c>
      <c r="J49" s="194">
        <v>0</v>
      </c>
      <c r="K49" s="194" t="s">
        <v>828</v>
      </c>
      <c r="L49" s="196">
        <f t="shared" si="9"/>
        <v>0</v>
      </c>
      <c r="M49" s="194" t="s">
        <v>829</v>
      </c>
      <c r="N49" s="196" t="str">
        <f t="shared" si="2"/>
        <v>0</v>
      </c>
      <c r="O49" s="196">
        <v>48</v>
      </c>
      <c r="P49" s="196" t="str">
        <f t="shared" si="3"/>
        <v xml:space="preserve">INSERT INTO `hr_kpi_list` (`KPI_LIST_ID`, `COMPANY_ID`, `KPI_TITLE`, `DESCRIPTION`, `VALID_FROM`, `VALID_TO`, `INPUT_TYPE`, `PARENT_ID`, `KORELASI`,`RANGE_START`,`RANGE_END`,`NUMBER_INDEX`) VALUES ('20220417048', '504404575327187914', 'Jumlah keluhan mayor terhadap kualitas layanan call center', 'Keluhan mayor adalah isu yang muncul dalam pemberitaan di surat kabar di tingkat regional atau nasional. Satu isu yang muncul di sejumlah media dihitung sebagai satu kasus. Keluhan berkaitan dengan layanan call center.', '2022-03-01 00:00:00', '9999-12-31 00:00:00', '2', '0', '0','0', '0','48'); </v>
      </c>
      <c r="Q49" s="198"/>
      <c r="R49" s="198"/>
    </row>
    <row r="50" spans="1:18" ht="14.25" customHeight="1" x14ac:dyDescent="0.25">
      <c r="A50" s="194" t="s">
        <v>822</v>
      </c>
      <c r="B50" s="195" t="s">
        <v>910</v>
      </c>
      <c r="C50" s="196">
        <v>20220417049</v>
      </c>
      <c r="D50" s="194" t="s">
        <v>911</v>
      </c>
      <c r="E50" s="194" t="s">
        <v>825</v>
      </c>
      <c r="F50" s="194" t="s">
        <v>826</v>
      </c>
      <c r="G50" s="194"/>
      <c r="H50" s="194" t="s">
        <v>832</v>
      </c>
      <c r="I50" s="196">
        <f t="shared" si="4"/>
        <v>2</v>
      </c>
      <c r="J50" s="194">
        <v>0</v>
      </c>
      <c r="K50" s="194" t="s">
        <v>828</v>
      </c>
      <c r="L50" s="196">
        <f t="shared" si="9"/>
        <v>0</v>
      </c>
      <c r="M50" s="194" t="s">
        <v>829</v>
      </c>
      <c r="N50" s="196" t="str">
        <f t="shared" si="2"/>
        <v>0</v>
      </c>
      <c r="O50" s="196">
        <v>49</v>
      </c>
      <c r="P50" s="196" t="str">
        <f t="shared" si="3"/>
        <v xml:space="preserve">INSERT INTO `hr_kpi_list` (`KPI_LIST_ID`, `COMPANY_ID`, `KPI_TITLE`, `DESCRIPTION`, `VALID_FROM`, `VALID_TO`, `INPUT_TYPE`, `PARENT_ID`, `KORELASI`,`RANGE_START`,`RANGE_END`,`NUMBER_INDEX`) VALUES ('20220417049', '504404575327187914', 'Jumlah keluhan mayor terhadap kualitas layanan Card Center ', 'Keluhan mayor adalah isu yang muncul dalam pemberitaan di surat kabar di tingkat regional atau nasional. Satu isu yang muncul di sejumlah media dihitung sebagai satu kasus. Keluhan berkaitan dengan layanan Card Center.', '2022-03-01 00:00:00', '9999-12-31 00:00:00', '2', '0', '0','0', '0','49'); </v>
      </c>
      <c r="Q50" s="198"/>
      <c r="R50" s="198"/>
    </row>
    <row r="51" spans="1:18" ht="14.25" customHeight="1" x14ac:dyDescent="0.25">
      <c r="A51" s="194" t="s">
        <v>822</v>
      </c>
      <c r="B51" s="216" t="s">
        <v>912</v>
      </c>
      <c r="C51" s="196">
        <v>20220417050</v>
      </c>
      <c r="D51" s="194" t="s">
        <v>913</v>
      </c>
      <c r="E51" s="194" t="s">
        <v>825</v>
      </c>
      <c r="F51" s="194" t="s">
        <v>826</v>
      </c>
      <c r="G51" s="194"/>
      <c r="H51" s="194" t="s">
        <v>832</v>
      </c>
      <c r="I51" s="196">
        <f t="shared" si="4"/>
        <v>2</v>
      </c>
      <c r="J51" s="194">
        <v>0</v>
      </c>
      <c r="K51" s="194" t="s">
        <v>828</v>
      </c>
      <c r="L51" s="196">
        <f t="shared" si="9"/>
        <v>0</v>
      </c>
      <c r="M51" s="194" t="s">
        <v>829</v>
      </c>
      <c r="N51" s="196" t="str">
        <f t="shared" si="2"/>
        <v>0</v>
      </c>
      <c r="O51" s="196">
        <v>50</v>
      </c>
      <c r="P51" s="196" t="str">
        <f t="shared" si="3"/>
        <v xml:space="preserve">INSERT INTO `hr_kpi_list` (`KPI_LIST_ID`, `COMPANY_ID`, `KPI_TITLE`, `DESCRIPTION`, `VALID_FROM`, `VALID_TO`, `INPUT_TYPE`, `PARENT_ID`, `KORELASI`,`RANGE_START`,`RANGE_END`,`NUMBER_INDEX`) VALUES ('20220417050', '504404575327187914', 'Jumlah keluhan mayor terhadap kualitas layanan Card Center dan E-Banking', 'Keluhan mayor adalah isu yang muncul dalam pemberitaan di surat kabar di tingkat regional atau nasional. Satu isu yang muncul di sejumlah media dihitung sebagai satu kasus. Keluhan berkaitan dengan layanan Card Center dan E-Banking.', '2022-03-01 00:00:00', '9999-12-31 00:00:00', '2', '0', '0','0', '0','50'); </v>
      </c>
      <c r="Q51" s="198"/>
      <c r="R51" s="198"/>
    </row>
    <row r="52" spans="1:18" ht="14.25" customHeight="1" x14ac:dyDescent="0.25">
      <c r="A52" s="194" t="s">
        <v>822</v>
      </c>
      <c r="B52" s="195" t="s">
        <v>914</v>
      </c>
      <c r="C52" s="196">
        <v>20220417051</v>
      </c>
      <c r="D52" s="194" t="s">
        <v>915</v>
      </c>
      <c r="E52" s="194" t="s">
        <v>825</v>
      </c>
      <c r="F52" s="194" t="s">
        <v>826</v>
      </c>
      <c r="G52" s="194"/>
      <c r="H52" s="194" t="s">
        <v>832</v>
      </c>
      <c r="I52" s="196">
        <f t="shared" si="4"/>
        <v>2</v>
      </c>
      <c r="J52" s="194">
        <v>0</v>
      </c>
      <c r="K52" s="194" t="s">
        <v>828</v>
      </c>
      <c r="L52" s="196">
        <f t="shared" si="9"/>
        <v>0</v>
      </c>
      <c r="M52" s="194" t="s">
        <v>829</v>
      </c>
      <c r="N52" s="196" t="str">
        <f t="shared" si="2"/>
        <v>0</v>
      </c>
      <c r="O52" s="196">
        <v>51</v>
      </c>
      <c r="P52" s="196" t="str">
        <f t="shared" si="3"/>
        <v xml:space="preserve">INSERT INTO `hr_kpi_list` (`KPI_LIST_ID`, `COMPANY_ID`, `KPI_TITLE`, `DESCRIPTION`, `VALID_FROM`, `VALID_TO`, `INPUT_TYPE`, `PARENT_ID`, `KORELASI`,`RANGE_START`,`RANGE_END`,`NUMBER_INDEX`) VALUES ('20220417051', '504404575327187914', 'Jumlah keluhan mayor terhadap kualitas layanan E-Banking', 'Keluhan mayor adalah isu yang muncul dalam pemberitaan di surat kabar di tingkat regional atau nasional. Satu isu yang muncul di sejumlah media dihitung sebagai satu kasus. Keluhan berkaitan dengan layanan E-Banking dan digital banking.', '2022-03-01 00:00:00', '9999-12-31 00:00:00', '2', '0', '0','0', '0','51'); </v>
      </c>
      <c r="Q52" s="198"/>
      <c r="R52" s="198"/>
    </row>
    <row r="53" spans="1:18" ht="14.25" customHeight="1" x14ac:dyDescent="0.25">
      <c r="A53" s="194" t="s">
        <v>822</v>
      </c>
      <c r="B53" s="218" t="s">
        <v>916</v>
      </c>
      <c r="C53" s="196">
        <v>20220417052</v>
      </c>
      <c r="D53" s="213" t="s">
        <v>917</v>
      </c>
      <c r="E53" s="194" t="s">
        <v>825</v>
      </c>
      <c r="F53" s="194" t="s">
        <v>826</v>
      </c>
      <c r="G53" s="198"/>
      <c r="H53" s="194" t="s">
        <v>832</v>
      </c>
      <c r="I53" s="196">
        <f t="shared" si="4"/>
        <v>2</v>
      </c>
      <c r="J53" s="194">
        <v>0</v>
      </c>
      <c r="K53" s="194" t="s">
        <v>828</v>
      </c>
      <c r="L53" s="196">
        <f t="shared" si="9"/>
        <v>0</v>
      </c>
      <c r="M53" s="194" t="s">
        <v>829</v>
      </c>
      <c r="N53" s="196" t="str">
        <f t="shared" si="2"/>
        <v>0</v>
      </c>
      <c r="O53" s="196">
        <v>52</v>
      </c>
      <c r="P53" s="196" t="str">
        <f t="shared" si="3"/>
        <v xml:space="preserve">INSERT INTO `hr_kpi_list` (`KPI_LIST_ID`, `COMPANY_ID`, `KPI_TITLE`, `DESCRIPTION`, `VALID_FROM`, `VALID_TO`, `INPUT_TYPE`, `PARENT_ID`, `KORELASI`,`RANGE_START`,`RANGE_END`,`NUMBER_INDEX`) VALUES ('20220417052', '504404575327187914', 'Jumlah lead debitur kredit korporasi  ', 'Lead debitur kredit korporasi adalah entitas yang telah mengajukan kebutuhan kredit korporasi kepada Bank BPD Bali. ', '2022-03-01 00:00:00', '9999-12-31 00:00:00', '2', '0', '0','0', '0','52'); </v>
      </c>
      <c r="Q53" s="198"/>
      <c r="R53" s="198"/>
    </row>
    <row r="54" spans="1:18" ht="14.25" customHeight="1" x14ac:dyDescent="0.25">
      <c r="A54" s="194" t="s">
        <v>822</v>
      </c>
      <c r="B54" s="218" t="s">
        <v>918</v>
      </c>
      <c r="C54" s="196">
        <v>20220417053</v>
      </c>
      <c r="D54" s="194" t="s">
        <v>884</v>
      </c>
      <c r="E54" s="194" t="s">
        <v>825</v>
      </c>
      <c r="F54" s="194" t="s">
        <v>826</v>
      </c>
      <c r="G54" s="194"/>
      <c r="H54" s="194" t="s">
        <v>832</v>
      </c>
      <c r="I54" s="196">
        <f t="shared" si="4"/>
        <v>2</v>
      </c>
      <c r="J54" s="194">
        <v>0</v>
      </c>
      <c r="K54" s="194" t="s">
        <v>828</v>
      </c>
      <c r="L54" s="196">
        <f t="shared" si="9"/>
        <v>0</v>
      </c>
      <c r="M54" s="194" t="s">
        <v>829</v>
      </c>
      <c r="N54" s="196" t="str">
        <f t="shared" si="2"/>
        <v>0</v>
      </c>
      <c r="O54" s="196">
        <v>53</v>
      </c>
      <c r="P54" s="196" t="str">
        <f t="shared" si="3"/>
        <v xml:space="preserve">INSERT INTO `hr_kpi_list` (`KPI_LIST_ID`, `COMPANY_ID`, `KPI_TITLE`, `DESCRIPTION`, `VALID_FROM`, `VALID_TO`, `INPUT_TYPE`, `PARENT_ID`, `KORELASI`,`RANGE_START`,`RANGE_END`,`NUMBER_INDEX`) VALUES ('20220417053', '504404575327187914', 'Jumlah materi promosi produk dan layanan yang dihasilkan', '&lt;cukup jelas&gt;', '2022-03-01 00:00:00', '9999-12-31 00:00:00', '2', '0', '0','0', '0','53'); </v>
      </c>
      <c r="Q54" s="198"/>
      <c r="R54" s="198"/>
    </row>
    <row r="55" spans="1:18" ht="14.25" customHeight="1" x14ac:dyDescent="0.25">
      <c r="A55" s="194" t="s">
        <v>822</v>
      </c>
      <c r="B55" s="208" t="s">
        <v>919</v>
      </c>
      <c r="C55" s="196">
        <v>20220417054</v>
      </c>
      <c r="D55" s="212" t="s">
        <v>868</v>
      </c>
      <c r="E55" s="194" t="s">
        <v>825</v>
      </c>
      <c r="F55" s="194" t="s">
        <v>826</v>
      </c>
      <c r="G55" s="194"/>
      <c r="H55" s="194" t="s">
        <v>832</v>
      </c>
      <c r="I55" s="196">
        <f t="shared" si="4"/>
        <v>2</v>
      </c>
      <c r="J55" s="196" t="s">
        <v>829</v>
      </c>
      <c r="K55" s="196" t="s">
        <v>828</v>
      </c>
      <c r="L55" s="196">
        <f t="shared" si="9"/>
        <v>0</v>
      </c>
      <c r="M55" s="196" t="s">
        <v>829</v>
      </c>
      <c r="N55" s="196" t="str">
        <f t="shared" si="2"/>
        <v>0</v>
      </c>
      <c r="O55" s="196">
        <v>54</v>
      </c>
      <c r="P55" s="196" t="str">
        <f t="shared" si="3"/>
        <v xml:space="preserve">INSERT INTO `hr_kpi_list` (`KPI_LIST_ID`, `COMPANY_ID`, `KPI_TITLE`, `DESCRIPTION`, `VALID_FROM`, `VALID_TO`, `INPUT_TYPE`, `PARENT_ID`, `KORELASI`,`RANGE_START`,`RANGE_END`,`NUMBER_INDEX`) VALUES ('20220417054', '504404575327187914', 'Jumlah non core banking  yang dikembangkan oleh divisi TI dan atau digunakan Bank BPD Bali untuk internal dan atau mitra strategis  ', 'Polarisasi KPI : maximize ', '2022-03-01 00:00:00', '9999-12-31 00:00:00', '2', '0', '0','0', '0','54'); </v>
      </c>
      <c r="Q55" s="198"/>
      <c r="R55" s="198"/>
    </row>
    <row r="56" spans="1:18" ht="14.25" customHeight="1" x14ac:dyDescent="0.25">
      <c r="A56" s="194" t="s">
        <v>822</v>
      </c>
      <c r="B56" s="208" t="s">
        <v>920</v>
      </c>
      <c r="C56" s="196">
        <v>20220417055</v>
      </c>
      <c r="D56" s="194" t="s">
        <v>921</v>
      </c>
      <c r="E56" s="194" t="s">
        <v>825</v>
      </c>
      <c r="F56" s="194" t="s">
        <v>826</v>
      </c>
      <c r="G56" s="198"/>
      <c r="H56" s="194" t="s">
        <v>832</v>
      </c>
      <c r="I56" s="196">
        <f t="shared" si="4"/>
        <v>2</v>
      </c>
      <c r="J56" s="196" t="s">
        <v>829</v>
      </c>
      <c r="K56" s="194" t="s">
        <v>828</v>
      </c>
      <c r="L56" s="196">
        <v>0</v>
      </c>
      <c r="M56" s="196" t="s">
        <v>829</v>
      </c>
      <c r="N56" s="196" t="str">
        <f t="shared" si="2"/>
        <v>0</v>
      </c>
      <c r="O56" s="196">
        <v>55</v>
      </c>
      <c r="P56" s="196" t="str">
        <f t="shared" si="3"/>
        <v xml:space="preserve">INSERT INTO `hr_kpi_list` (`KPI_LIST_ID`, `COMPANY_ID`, `KPI_TITLE`, `DESCRIPTION`, `VALID_FROM`, `VALID_TO`, `INPUT_TYPE`, `PARENT_ID`, `KORELASI`,`RANGE_START`,`RANGE_END`,`NUMBER_INDEX`) VALUES ('20220417055', '504404575327187914', 'Jumlah pelaksanaan Financial Assistance (Dana Mismatch dan Dana Bergulir) secara tepat', 'KPI mengukur jumlah pelaksanaan financial assistance kepada Bank Perkreditan Rakyat (BPR) maupun lembaga keuangan mikro lainnya secara tepat waktu dan sesuai sasarannya', '2022-03-01 00:00:00', '9999-12-31 00:00:00', '2', '0', '0','0', '0','55'); </v>
      </c>
      <c r="Q56" s="198"/>
      <c r="R56" s="198"/>
    </row>
    <row r="57" spans="1:18" ht="14.25" customHeight="1" x14ac:dyDescent="0.25">
      <c r="A57" s="194" t="s">
        <v>822</v>
      </c>
      <c r="B57" s="208" t="s">
        <v>922</v>
      </c>
      <c r="C57" s="196">
        <v>20220417056</v>
      </c>
      <c r="D57" s="194" t="s">
        <v>921</v>
      </c>
      <c r="E57" s="194" t="s">
        <v>825</v>
      </c>
      <c r="F57" s="194" t="s">
        <v>826</v>
      </c>
      <c r="G57" s="198"/>
      <c r="H57" s="194" t="s">
        <v>832</v>
      </c>
      <c r="I57" s="196">
        <f t="shared" si="4"/>
        <v>2</v>
      </c>
      <c r="J57" s="196" t="s">
        <v>829</v>
      </c>
      <c r="K57" s="194" t="s">
        <v>828</v>
      </c>
      <c r="L57" s="196">
        <v>0</v>
      </c>
      <c r="M57" s="196" t="s">
        <v>829</v>
      </c>
      <c r="N57" s="196" t="str">
        <f t="shared" si="2"/>
        <v>0</v>
      </c>
      <c r="O57" s="196">
        <v>56</v>
      </c>
      <c r="P57" s="196" t="str">
        <f t="shared" si="3"/>
        <v xml:space="preserve">INSERT INTO `hr_kpi_list` (`KPI_LIST_ID`, `COMPANY_ID`, `KPI_TITLE`, `DESCRIPTION`, `VALID_FROM`, `VALID_TO`, `INPUT_TYPE`, `PARENT_ID`, `KORELASI`,`RANGE_START`,`RANGE_END`,`NUMBER_INDEX`) VALUES ('20220417056', '504404575327187914', 'Jumlah pelaksanaan Financial Assistance (Dana Mismatch dan Dana Bergulir) secara tepat waktu', 'KPI mengukur jumlah pelaksanaan financial assistance kepada Bank Perkreditan Rakyat (BPR) maupun lembaga keuangan mikro lainnya secara tepat waktu dan sesuai sasarannya', '2022-03-01 00:00:00', '9999-12-31 00:00:00', '2', '0', '0','0', '0','56'); </v>
      </c>
      <c r="Q57" s="198"/>
      <c r="R57" s="198"/>
    </row>
    <row r="58" spans="1:18" ht="14.25" customHeight="1" x14ac:dyDescent="0.25">
      <c r="A58" s="194" t="s">
        <v>822</v>
      </c>
      <c r="B58" s="216" t="s">
        <v>923</v>
      </c>
      <c r="C58" s="196">
        <v>20220417057</v>
      </c>
      <c r="D58" s="194" t="s">
        <v>924</v>
      </c>
      <c r="E58" s="194" t="s">
        <v>825</v>
      </c>
      <c r="F58" s="194" t="s">
        <v>826</v>
      </c>
      <c r="G58" s="198"/>
      <c r="H58" s="194" t="s">
        <v>832</v>
      </c>
      <c r="I58" s="196">
        <f t="shared" si="4"/>
        <v>2</v>
      </c>
      <c r="J58" s="196" t="s">
        <v>829</v>
      </c>
      <c r="K58" s="194" t="s">
        <v>828</v>
      </c>
      <c r="L58" s="196">
        <v>0</v>
      </c>
      <c r="M58" s="196" t="s">
        <v>829</v>
      </c>
      <c r="N58" s="196" t="str">
        <f t="shared" si="2"/>
        <v>0</v>
      </c>
      <c r="O58" s="196">
        <v>57</v>
      </c>
      <c r="P58" s="196" t="str">
        <f t="shared" si="3"/>
        <v xml:space="preserve">INSERT INTO `hr_kpi_list` (`KPI_LIST_ID`, `COMPANY_ID`, `KPI_TITLE`, `DESCRIPTION`, `VALID_FROM`, `VALID_TO`, `INPUT_TYPE`, `PARENT_ID`, `KORELASI`,`RANGE_START`,`RANGE_END`,`NUMBER_INDEX`) VALUES ('20220417057', '504404575327187914', 'Jumlah pelaksanaan Technical Assistance (Pengembangan teknologi dan Capacity Building) secara tepat waktu', 'KPI mengukur jumlah pelaksanaan Technical Assistance (Pengembangan teknologi dan Capacity Building) kepada Bank Perkreditan Rakyat (BPR) maupun lembaga keuangan mikro lainnya secara tepat waktu dan sesuai sasarannya', '2022-03-01 00:00:00', '9999-12-31 00:00:00', '2', '0', '0','0', '0','57'); </v>
      </c>
      <c r="Q58" s="198"/>
      <c r="R58" s="198"/>
    </row>
    <row r="59" spans="1:18" ht="14.25" customHeight="1" x14ac:dyDescent="0.25">
      <c r="A59" s="194" t="s">
        <v>822</v>
      </c>
      <c r="B59" s="208" t="s">
        <v>925</v>
      </c>
      <c r="C59" s="196">
        <v>20220417058</v>
      </c>
      <c r="D59" s="194" t="s">
        <v>926</v>
      </c>
      <c r="E59" s="194" t="s">
        <v>825</v>
      </c>
      <c r="F59" s="194" t="s">
        <v>826</v>
      </c>
      <c r="G59" s="198"/>
      <c r="H59" s="194" t="s">
        <v>832</v>
      </c>
      <c r="I59" s="196">
        <f t="shared" si="4"/>
        <v>2</v>
      </c>
      <c r="J59" s="196" t="s">
        <v>829</v>
      </c>
      <c r="K59" s="194" t="s">
        <v>828</v>
      </c>
      <c r="L59" s="196">
        <v>0</v>
      </c>
      <c r="M59" s="196" t="s">
        <v>829</v>
      </c>
      <c r="N59" s="196" t="str">
        <f t="shared" si="2"/>
        <v>0</v>
      </c>
      <c r="O59" s="196">
        <v>58</v>
      </c>
      <c r="P59" s="196" t="str">
        <f t="shared" si="3"/>
        <v xml:space="preserve">INSERT INTO `hr_kpi_list` (`KPI_LIST_ID`, `COMPANY_ID`, `KPI_TITLE`, `DESCRIPTION`, `VALID_FROM`, `VALID_TO`, `INPUT_TYPE`, `PARENT_ID`, `KORELASI`,`RANGE_START`,`RANGE_END`,`NUMBER_INDEX`) VALUES ('20220417058', '504404575327187914', 'Jumlah pemenuhan target Perjanjian Kerja Sama (PKS) dan Simpanan Wajib Minimum (SWM)', 'KPI mengukur jumlah PKS terkait kerjasama dengan Bank Perkreditan Rakyat (BPR) maupun lembaga keuangan mikro lainnya dalam rangka memperluas pelayanan kepada UMKM dan mendukung pengembangan ekonomi daerah', '2022-03-01 00:00:00', '9999-12-31 00:00:00', '2', '0', '0','0', '0','58'); </v>
      </c>
      <c r="Q59" s="198"/>
      <c r="R59" s="198"/>
    </row>
    <row r="60" spans="1:18" ht="14.25" customHeight="1" x14ac:dyDescent="0.25">
      <c r="A60" s="194" t="s">
        <v>822</v>
      </c>
      <c r="B60" s="208" t="s">
        <v>927</v>
      </c>
      <c r="C60" s="196">
        <v>20220417059</v>
      </c>
      <c r="D60" s="194" t="s">
        <v>928</v>
      </c>
      <c r="E60" s="194" t="s">
        <v>825</v>
      </c>
      <c r="F60" s="194" t="s">
        <v>826</v>
      </c>
      <c r="G60" s="198"/>
      <c r="H60" s="194" t="s">
        <v>832</v>
      </c>
      <c r="I60" s="196">
        <f t="shared" si="4"/>
        <v>2</v>
      </c>
      <c r="J60" s="196" t="s">
        <v>829</v>
      </c>
      <c r="K60" s="194" t="s">
        <v>828</v>
      </c>
      <c r="L60" s="196">
        <v>0</v>
      </c>
      <c r="M60" s="196" t="s">
        <v>829</v>
      </c>
      <c r="N60" s="196" t="str">
        <f t="shared" si="2"/>
        <v>0</v>
      </c>
      <c r="O60" s="196">
        <v>59</v>
      </c>
      <c r="P60" s="196" t="str">
        <f t="shared" si="3"/>
        <v xml:space="preserve">INSERT INTO `hr_kpi_list` (`KPI_LIST_ID`, `COMPANY_ID`, `KPI_TITLE`, `DESCRIPTION`, `VALID_FROM`, `VALID_TO`, `INPUT_TYPE`, `PARENT_ID`, `KORELASI`,`RANGE_START`,`RANGE_END`,`NUMBER_INDEX`) VALUES ('20220417059', '504404575327187914', 'Jumlah pengelolaan kerjasama dengan counterparty bank dan non bank', 'KPI ini mengukur jumlah pengelolaan kerjasama dengan counterparty bank &amp; non bank untuk mendukung aktivitas dealing room dan transaksi devisa cabang', '2022-03-01 00:00:00', '9999-12-31 00:00:00', '2', '0', '0','0', '0','59'); </v>
      </c>
      <c r="Q60" s="198"/>
      <c r="R60" s="198"/>
    </row>
    <row r="61" spans="1:18" ht="14.25" customHeight="1" x14ac:dyDescent="0.25">
      <c r="A61" s="194" t="s">
        <v>822</v>
      </c>
      <c r="B61" s="208" t="s">
        <v>929</v>
      </c>
      <c r="C61" s="196">
        <v>20220417060</v>
      </c>
      <c r="D61" s="212" t="s">
        <v>930</v>
      </c>
      <c r="E61" s="194" t="s">
        <v>825</v>
      </c>
      <c r="F61" s="194" t="s">
        <v>826</v>
      </c>
      <c r="G61" s="194"/>
      <c r="H61" s="194" t="s">
        <v>832</v>
      </c>
      <c r="I61" s="196">
        <f t="shared" si="4"/>
        <v>2</v>
      </c>
      <c r="J61" s="196" t="s">
        <v>829</v>
      </c>
      <c r="K61" s="196" t="s">
        <v>828</v>
      </c>
      <c r="L61" s="196">
        <f t="shared" ref="L61:L88" si="10">IF(K61="Negatif",1,0)</f>
        <v>0</v>
      </c>
      <c r="M61" s="196" t="s">
        <v>829</v>
      </c>
      <c r="N61" s="196" t="str">
        <f t="shared" si="2"/>
        <v>0</v>
      </c>
      <c r="O61" s="196">
        <v>60</v>
      </c>
      <c r="P61" s="196" t="str">
        <f t="shared" si="3"/>
        <v xml:space="preserve">INSERT INTO `hr_kpi_list` (`KPI_LIST_ID`, `COMPANY_ID`, `KPI_TITLE`, `DESCRIPTION`, `VALID_FROM`, `VALID_TO`, `INPUT_TYPE`, `PARENT_ID`, `KORELASI`,`RANGE_START`,`RANGE_END`,`NUMBER_INDEX`) VALUES ('20220417060', '504404575327187914', 'Jumlah perangkat lunak yang memiliki hak paten (license) untuk diimplementasikan internal dan eksternal ', '1. Aktivasi proprietary license   mencakup operating system, database, antivirus,   software pendukung pada kantor pusat dan cabang untuk internal dan eksternal Bank BPD Bali2. Polarisasi KPI : maximize', '2022-03-01 00:00:00', '9999-12-31 00:00:00', '2', '0', '0','0', '0','60'); </v>
      </c>
      <c r="Q61" s="198"/>
      <c r="R61" s="198"/>
    </row>
    <row r="62" spans="1:18" ht="14.25" customHeight="1" x14ac:dyDescent="0.25">
      <c r="A62" s="194" t="s">
        <v>822</v>
      </c>
      <c r="B62" s="218" t="s">
        <v>931</v>
      </c>
      <c r="C62" s="196">
        <v>20220417061</v>
      </c>
      <c r="D62" s="194" t="s">
        <v>884</v>
      </c>
      <c r="E62" s="194" t="s">
        <v>825</v>
      </c>
      <c r="F62" s="194" t="s">
        <v>826</v>
      </c>
      <c r="G62" s="194"/>
      <c r="H62" s="194" t="s">
        <v>832</v>
      </c>
      <c r="I62" s="196">
        <f t="shared" si="4"/>
        <v>2</v>
      </c>
      <c r="J62" s="194">
        <v>0</v>
      </c>
      <c r="K62" s="194" t="s">
        <v>828</v>
      </c>
      <c r="L62" s="196">
        <f t="shared" si="10"/>
        <v>0</v>
      </c>
      <c r="M62" s="194" t="s">
        <v>829</v>
      </c>
      <c r="N62" s="196" t="str">
        <f t="shared" si="2"/>
        <v>0</v>
      </c>
      <c r="O62" s="196">
        <v>61</v>
      </c>
      <c r="P62" s="196" t="str">
        <f t="shared" si="3"/>
        <v xml:space="preserve">INSERT INTO `hr_kpi_list` (`KPI_LIST_ID`, `COMPANY_ID`, `KPI_TITLE`, `DESCRIPTION`, `VALID_FROM`, `VALID_TO`, `INPUT_TYPE`, `PARENT_ID`, `KORELASI`,`RANGE_START`,`RANGE_END`,`NUMBER_INDEX`) VALUES ('20220417061', '504404575327187914', 'Jumlah produk dana pihak ketiga yang dikembangkan', '&lt;cukup jelas&gt;', '2022-03-01 00:00:00', '9999-12-31 00:00:00', '2', '0', '0','0', '0','61'); </v>
      </c>
      <c r="Q62" s="198"/>
      <c r="R62" s="198"/>
    </row>
    <row r="63" spans="1:18" ht="14.25" customHeight="1" x14ac:dyDescent="0.25">
      <c r="A63" s="194" t="s">
        <v>822</v>
      </c>
      <c r="B63" s="195" t="s">
        <v>932</v>
      </c>
      <c r="C63" s="196">
        <v>20220417062</v>
      </c>
      <c r="D63" s="213" t="s">
        <v>933</v>
      </c>
      <c r="E63" s="194" t="s">
        <v>825</v>
      </c>
      <c r="F63" s="194" t="s">
        <v>826</v>
      </c>
      <c r="G63" s="198"/>
      <c r="H63" s="194" t="s">
        <v>832</v>
      </c>
      <c r="I63" s="196">
        <f t="shared" si="4"/>
        <v>2</v>
      </c>
      <c r="J63" s="194">
        <v>0</v>
      </c>
      <c r="K63" s="194" t="s">
        <v>828</v>
      </c>
      <c r="L63" s="196">
        <f t="shared" si="10"/>
        <v>0</v>
      </c>
      <c r="M63" s="194" t="s">
        <v>829</v>
      </c>
      <c r="N63" s="196" t="str">
        <f t="shared" si="2"/>
        <v>0</v>
      </c>
      <c r="O63" s="196">
        <v>62</v>
      </c>
      <c r="P63" s="196" t="str">
        <f t="shared" si="3"/>
        <v xml:space="preserve">INSERT INTO `hr_kpi_list` (`KPI_LIST_ID`, `COMPANY_ID`, `KPI_TITLE`, `DESCRIPTION`, `VALID_FROM`, `VALID_TO`, `INPUT_TYPE`, `PARENT_ID`, `KORELASI`,`RANGE_START`,`RANGE_END`,`NUMBER_INDEX`) VALUES ('20220417062', '504404575327187914', 'Jumlah produk kredit baru atau kemas ulang', 'Jumlah produk baru atau kemas ulang adalah yang dihasilkan dalam 3 tahun terakhir', '2022-03-01 00:00:00', '9999-12-31 00:00:00', '2', '0', '0','0', '0','62'); </v>
      </c>
      <c r="Q63" s="198"/>
      <c r="R63" s="198"/>
    </row>
    <row r="64" spans="1:18" ht="14.25" customHeight="1" x14ac:dyDescent="0.25">
      <c r="A64" s="194" t="s">
        <v>822</v>
      </c>
      <c r="B64" s="208" t="s">
        <v>934</v>
      </c>
      <c r="C64" s="196">
        <v>20220417063</v>
      </c>
      <c r="D64" s="212" t="s">
        <v>808</v>
      </c>
      <c r="E64" s="194" t="s">
        <v>825</v>
      </c>
      <c r="F64" s="194" t="s">
        <v>826</v>
      </c>
      <c r="G64" s="194"/>
      <c r="H64" s="194" t="s">
        <v>832</v>
      </c>
      <c r="I64" s="196">
        <f t="shared" si="4"/>
        <v>2</v>
      </c>
      <c r="J64" s="196" t="s">
        <v>829</v>
      </c>
      <c r="K64" s="196" t="s">
        <v>828</v>
      </c>
      <c r="L64" s="196">
        <f t="shared" si="10"/>
        <v>0</v>
      </c>
      <c r="M64" s="196" t="s">
        <v>829</v>
      </c>
      <c r="N64" s="196" t="str">
        <f t="shared" si="2"/>
        <v>0</v>
      </c>
      <c r="O64" s="196">
        <v>63</v>
      </c>
      <c r="P64" s="196" t="str">
        <f t="shared" si="3"/>
        <v xml:space="preserve">INSERT INTO `hr_kpi_list` (`KPI_LIST_ID`, `COMPANY_ID`, `KPI_TITLE`, `DESCRIPTION`, `VALID_FROM`, `VALID_TO`, `INPUT_TYPE`, `PARENT_ID`, `KORELASI`,`RANGE_START`,`RANGE_END`,`NUMBER_INDEX`) VALUES ('20220417063', '504404575327187914', 'Jumlah produk/inovasi hasil RandD infrastruktur server, perangkat kritikal DC/DRC dan database  serta security TI  yang diimplementasikan pada kantor pusat dan cabang', 'Polarisasi KPI : maximize', '2022-03-01 00:00:00', '9999-12-31 00:00:00', '2', '0', '0','0', '0','63'); </v>
      </c>
      <c r="Q64" s="198"/>
      <c r="R64" s="198"/>
    </row>
    <row r="65" spans="1:18" ht="14.25" customHeight="1" x14ac:dyDescent="0.25">
      <c r="A65" s="194" t="s">
        <v>822</v>
      </c>
      <c r="B65" s="208" t="s">
        <v>935</v>
      </c>
      <c r="C65" s="196">
        <v>20220417064</v>
      </c>
      <c r="D65" s="218" t="s">
        <v>808</v>
      </c>
      <c r="E65" s="194" t="s">
        <v>825</v>
      </c>
      <c r="F65" s="194" t="s">
        <v>826</v>
      </c>
      <c r="G65" s="194"/>
      <c r="H65" s="194" t="s">
        <v>832</v>
      </c>
      <c r="I65" s="196">
        <f t="shared" si="4"/>
        <v>2</v>
      </c>
      <c r="J65" s="196" t="s">
        <v>829</v>
      </c>
      <c r="K65" s="196" t="s">
        <v>828</v>
      </c>
      <c r="L65" s="196">
        <f t="shared" si="10"/>
        <v>0</v>
      </c>
      <c r="M65" s="196" t="s">
        <v>829</v>
      </c>
      <c r="N65" s="196" t="str">
        <f t="shared" si="2"/>
        <v>0</v>
      </c>
      <c r="O65" s="196">
        <v>64</v>
      </c>
      <c r="P65" s="196" t="str">
        <f t="shared" si="3"/>
        <v xml:space="preserve">INSERT INTO `hr_kpi_list` (`KPI_LIST_ID`, `COMPANY_ID`, `KPI_TITLE`, `DESCRIPTION`, `VALID_FROM`, `VALID_TO`, `INPUT_TYPE`, `PARENT_ID`, `KORELASI`,`RANGE_START`,`RANGE_END`,`NUMBER_INDEX`) VALUES ('20220417064', '504404575327187914', 'Jumlah produk/inovasi hasil RandD teknologi jaringan komunikasi data yang diimplementasikan pada kantor pusat dan cabang', 'Polarisasi KPI : maximize', '2022-03-01 00:00:00', '9999-12-31 00:00:00', '2', '0', '0','0', '0','64'); </v>
      </c>
      <c r="Q65" s="198"/>
      <c r="R65" s="198"/>
    </row>
    <row r="66" spans="1:18" ht="14.25" customHeight="1" x14ac:dyDescent="0.25">
      <c r="A66" s="194" t="s">
        <v>822</v>
      </c>
      <c r="B66" s="197" t="s">
        <v>936</v>
      </c>
      <c r="C66" s="196">
        <v>20220417065</v>
      </c>
      <c r="D66" s="208" t="s">
        <v>937</v>
      </c>
      <c r="E66" s="194" t="s">
        <v>825</v>
      </c>
      <c r="F66" s="194" t="s">
        <v>826</v>
      </c>
      <c r="G66" s="194"/>
      <c r="H66" s="194" t="s">
        <v>832</v>
      </c>
      <c r="I66" s="196">
        <f t="shared" si="4"/>
        <v>2</v>
      </c>
      <c r="J66" s="196" t="s">
        <v>829</v>
      </c>
      <c r="K66" s="196" t="s">
        <v>828</v>
      </c>
      <c r="L66" s="196">
        <f t="shared" si="10"/>
        <v>0</v>
      </c>
      <c r="M66" s="196" t="s">
        <v>829</v>
      </c>
      <c r="N66" s="196" t="str">
        <f t="shared" si="2"/>
        <v>0</v>
      </c>
      <c r="O66" s="196">
        <v>65</v>
      </c>
      <c r="P66" s="196" t="str">
        <f t="shared" ref="P66:P129" si="11">"INSERT INTO `hr_kpi_list` (`KPI_LIST_ID`, `COMPANY_ID`, `KPI_TITLE`, `DESCRIPTION`, `VALID_FROM`, `VALID_TO`, `INPUT_TYPE`, `PARENT_ID`, `KORELASI`,`RANGE_START`,`RANGE_END`,`NUMBER_INDEX`) VALUES ('"&amp;C66&amp;"', '"&amp;A66&amp;"', '"&amp;B66&amp;"', '"&amp;D66&amp;"', '"&amp;E66&amp;"', '"&amp;F66&amp;"', '"&amp;I66&amp;"', '"&amp;J66&amp;"', '"&amp;L66&amp;"','"&amp;M66&amp;"', '"&amp;N66&amp;"','"&amp;O66&amp;"'); "</f>
        <v xml:space="preserve">INSERT INTO `hr_kpi_list` (`KPI_LIST_ID`, `COMPANY_ID`, `KPI_TITLE`, `DESCRIPTION`, `VALID_FROM`, `VALID_TO`, `INPUT_TYPE`, `PARENT_ID`, `KORELASI`,`RANGE_START`,`RANGE_END`,`NUMBER_INDEX`) VALUES ('20220417065', '504404575327187914', 'Jumlah prosedur operasional bank', 'Polarisasi KPI : maximize (prosedur operasional bank lengkap maka penilaian kinerja baik)', '2022-03-01 00:00:00', '9999-12-31 00:00:00', '2', '0', '0','0', '0','65'); </v>
      </c>
      <c r="Q66" s="198"/>
      <c r="R66" s="198"/>
    </row>
    <row r="67" spans="1:18" ht="14.25" customHeight="1" x14ac:dyDescent="0.25">
      <c r="A67" s="194" t="s">
        <v>822</v>
      </c>
      <c r="B67" s="195" t="s">
        <v>938</v>
      </c>
      <c r="C67" s="196">
        <v>20220417066</v>
      </c>
      <c r="D67" s="208" t="s">
        <v>884</v>
      </c>
      <c r="E67" s="194" t="s">
        <v>825</v>
      </c>
      <c r="F67" s="194" t="s">
        <v>826</v>
      </c>
      <c r="G67" s="194"/>
      <c r="H67" s="194" t="s">
        <v>832</v>
      </c>
      <c r="I67" s="196">
        <f t="shared" ref="I67:I130" si="12">IF(H67="Waktu",1,IF(H67="Jumlah",2,0))</f>
        <v>2</v>
      </c>
      <c r="J67" s="194">
        <v>0</v>
      </c>
      <c r="K67" s="194" t="s">
        <v>828</v>
      </c>
      <c r="L67" s="196">
        <f t="shared" si="10"/>
        <v>0</v>
      </c>
      <c r="M67" s="194" t="s">
        <v>829</v>
      </c>
      <c r="N67" s="196" t="str">
        <f t="shared" si="2"/>
        <v>0</v>
      </c>
      <c r="O67" s="196">
        <v>66</v>
      </c>
      <c r="P67" s="196" t="str">
        <f t="shared" si="11"/>
        <v xml:space="preserve">INSERT INTO `hr_kpi_list` (`KPI_LIST_ID`, `COMPANY_ID`, `KPI_TITLE`, `DESCRIPTION`, `VALID_FROM`, `VALID_TO`, `INPUT_TYPE`, `PARENT_ID`, `KORELASI`,`RANGE_START`,`RANGE_END`,`NUMBER_INDEX`) VALUES ('20220417066', '504404575327187914', 'Jumlah prosedur terkait implementasi strategi pendanaan yang disusun', '&lt;cukup jelas&gt;', '2022-03-01 00:00:00', '9999-12-31 00:00:00', '2', '0', '0','0', '0','66'); </v>
      </c>
      <c r="Q67" s="198"/>
      <c r="R67" s="198"/>
    </row>
    <row r="68" spans="1:18" ht="14.25" customHeight="1" x14ac:dyDescent="0.25">
      <c r="A68" s="194" t="s">
        <v>822</v>
      </c>
      <c r="B68" s="216" t="s">
        <v>939</v>
      </c>
      <c r="C68" s="196">
        <v>20220417067</v>
      </c>
      <c r="D68" s="218" t="s">
        <v>940</v>
      </c>
      <c r="E68" s="194" t="s">
        <v>825</v>
      </c>
      <c r="F68" s="194" t="s">
        <v>826</v>
      </c>
      <c r="G68" s="194"/>
      <c r="H68" s="194" t="s">
        <v>832</v>
      </c>
      <c r="I68" s="196">
        <f t="shared" si="12"/>
        <v>2</v>
      </c>
      <c r="J68" s="196" t="s">
        <v>829</v>
      </c>
      <c r="K68" s="196" t="s">
        <v>828</v>
      </c>
      <c r="L68" s="196">
        <f t="shared" si="10"/>
        <v>0</v>
      </c>
      <c r="M68" s="196" t="s">
        <v>829</v>
      </c>
      <c r="N68" s="196" t="str">
        <f t="shared" si="2"/>
        <v>0</v>
      </c>
      <c r="O68" s="196">
        <v>67</v>
      </c>
      <c r="P68" s="196" t="str">
        <f t="shared" si="11"/>
        <v xml:space="preserve">INSERT INTO `hr_kpi_list` (`KPI_LIST_ID`, `COMPANY_ID`, `KPI_TITLE`, `DESCRIPTION`, `VALID_FROM`, `VALID_TO`, `INPUT_TYPE`, `PARENT_ID`, `KORELASI`,`RANGE_START`,`RANGE_END`,`NUMBER_INDEX`) VALUES ('20220417067', '504404575327187914', 'Jumlah prosedur/instruksi kerja operasional TI', '1. Prosedur/ instruksi kerja terkait dengan semua kegiatan yang berhubungan dengan IT Services, IT Project Management, IT Quality Assurance, IT Governance, IT Risk and Compliance, Capacity Planning, Planning and Budgeting, IT Security and Policy2. Polarisasi KPI : maximize ', '2022-03-01 00:00:00', '9999-12-31 00:00:00', '2', '0', '0','0', '0','67'); </v>
      </c>
      <c r="Q68" s="198"/>
      <c r="R68" s="198"/>
    </row>
    <row r="69" spans="1:18" ht="14.25" customHeight="1" x14ac:dyDescent="0.25">
      <c r="A69" s="194" t="s">
        <v>822</v>
      </c>
      <c r="B69" s="216" t="s">
        <v>941</v>
      </c>
      <c r="C69" s="196">
        <v>20220417068</v>
      </c>
      <c r="D69" s="195" t="s">
        <v>942</v>
      </c>
      <c r="E69" s="194" t="s">
        <v>825</v>
      </c>
      <c r="F69" s="194" t="s">
        <v>826</v>
      </c>
      <c r="G69" s="194"/>
      <c r="H69" s="194" t="s">
        <v>832</v>
      </c>
      <c r="I69" s="196">
        <f t="shared" si="12"/>
        <v>2</v>
      </c>
      <c r="J69" s="196" t="s">
        <v>829</v>
      </c>
      <c r="K69" s="196" t="s">
        <v>828</v>
      </c>
      <c r="L69" s="196">
        <f t="shared" si="10"/>
        <v>0</v>
      </c>
      <c r="M69" s="196" t="s">
        <v>829</v>
      </c>
      <c r="N69" s="196" t="str">
        <f t="shared" si="2"/>
        <v>0</v>
      </c>
      <c r="O69" s="196">
        <v>68</v>
      </c>
      <c r="P69" s="196" t="str">
        <f t="shared" si="11"/>
        <v xml:space="preserve">INSERT INTO `hr_kpi_list` (`KPI_LIST_ID`, `COMPANY_ID`, `KPI_TITLE`, `DESCRIPTION`, `VALID_FROM`, `VALID_TO`, `INPUT_TYPE`, `PARENT_ID`, `KORELASI`,`RANGE_START`,`RANGE_END`,`NUMBER_INDEX`) VALUES ('20220417068', '504404575327187914', 'Jumlah prosedur/instruksi kerja operasional TI dengan  standarisasi berdasarkan ISO TI atau disesuaikan regulasi terkait TI', '1. Ruang lingkup prosedur/instruksi kerja operasional TI dalam aspek IT Security and Policy, IT Planning and Budgeting, IT Risk and Compliance, Testing and Quality Assurance, IT Project management serta kegiatan bidang IT Governance, Risk and Compliance2. Polarisasi KPI : maximize ', '2022-03-01 00:00:00', '9999-12-31 00:00:00', '2', '0', '0','0', '0','68'); </v>
      </c>
      <c r="Q69" s="198"/>
      <c r="R69" s="198"/>
    </row>
    <row r="70" spans="1:18" ht="14.25" customHeight="1" x14ac:dyDescent="0.25">
      <c r="A70" s="194" t="s">
        <v>822</v>
      </c>
      <c r="B70" s="216" t="s">
        <v>943</v>
      </c>
      <c r="C70" s="196">
        <v>20220417069</v>
      </c>
      <c r="D70" s="195" t="s">
        <v>942</v>
      </c>
      <c r="E70" s="194" t="s">
        <v>825</v>
      </c>
      <c r="F70" s="194" t="s">
        <v>826</v>
      </c>
      <c r="G70" s="194"/>
      <c r="H70" s="194" t="s">
        <v>832</v>
      </c>
      <c r="I70" s="196">
        <f t="shared" si="12"/>
        <v>2</v>
      </c>
      <c r="J70" s="196" t="s">
        <v>829</v>
      </c>
      <c r="K70" s="196" t="s">
        <v>828</v>
      </c>
      <c r="L70" s="196">
        <f t="shared" si="10"/>
        <v>0</v>
      </c>
      <c r="M70" s="196" t="s">
        <v>829</v>
      </c>
      <c r="N70" s="196" t="str">
        <f t="shared" si="2"/>
        <v>0</v>
      </c>
      <c r="O70" s="196">
        <v>69</v>
      </c>
      <c r="P70" s="196" t="str">
        <f t="shared" si="11"/>
        <v xml:space="preserve">INSERT INTO `hr_kpi_list` (`KPI_LIST_ID`, `COMPANY_ID`, `KPI_TITLE`, `DESCRIPTION`, `VALID_FROM`, `VALID_TO`, `INPUT_TYPE`, `PARENT_ID`, `KORELASI`,`RANGE_START`,`RANGE_END`,`NUMBER_INDEX`) VALUES ('20220417069', '504404575327187914', 'Jumlah prosedur/instruksi kerja operasional TI dengan standarisasi berdasarkan ISO TI atau disesuaikan regulasi terkait TI', '1. Ruang lingkup prosedur/instruksi kerja operasional TI dalam aspek IT Security and Policy, IT Planning and Budgeting, IT Risk and Compliance, Testing and Quality Assurance, IT Project management serta kegiatan bidang IT Governance, Risk and Compliance2. Polarisasi KPI : maximize ', '2022-03-01 00:00:00', '9999-12-31 00:00:00', '2', '0', '0','0', '0','69'); </v>
      </c>
      <c r="Q70" s="198"/>
      <c r="R70" s="198"/>
    </row>
    <row r="71" spans="1:18" ht="14.25" customHeight="1" x14ac:dyDescent="0.25">
      <c r="A71" s="194" t="s">
        <v>822</v>
      </c>
      <c r="B71" s="208" t="s">
        <v>944</v>
      </c>
      <c r="C71" s="196">
        <v>20220417070</v>
      </c>
      <c r="D71" s="221" t="s">
        <v>945</v>
      </c>
      <c r="E71" s="194" t="s">
        <v>825</v>
      </c>
      <c r="F71" s="194" t="s">
        <v>826</v>
      </c>
      <c r="G71" s="198"/>
      <c r="H71" s="194" t="s">
        <v>832</v>
      </c>
      <c r="I71" s="196">
        <f t="shared" si="12"/>
        <v>2</v>
      </c>
      <c r="J71" s="196" t="s">
        <v>829</v>
      </c>
      <c r="K71" s="196" t="s">
        <v>828</v>
      </c>
      <c r="L71" s="196">
        <f t="shared" si="10"/>
        <v>0</v>
      </c>
      <c r="M71" s="196" t="s">
        <v>829</v>
      </c>
      <c r="N71" s="196" t="str">
        <f t="shared" si="2"/>
        <v>0</v>
      </c>
      <c r="O71" s="196">
        <v>70</v>
      </c>
      <c r="P71" s="196" t="str">
        <f t="shared" si="11"/>
        <v xml:space="preserve">INSERT INTO `hr_kpi_list` (`KPI_LIST_ID`, `COMPANY_ID`, `KPI_TITLE`, `DESCRIPTION`, `VALID_FROM`, `VALID_TO`, `INPUT_TYPE`, `PARENT_ID`, `KORELASI`,`RANGE_START`,`RANGE_END`,`NUMBER_INDEX`) VALUES ('20220417070', '504404575327187914', 'Jumlah prosedur/instruksi kerja terkait Data Center dan DRC termasuk Component Failure Impact Analysis (CFIA) dan/atau Disaster Recovery Plan (DRP)', 'Polarisasi KPI: maximize', '2022-03-01 00:00:00', '9999-12-31 00:00:00', '2', '0', '0','0', '0','70'); </v>
      </c>
      <c r="Q71" s="198"/>
      <c r="R71" s="198"/>
    </row>
    <row r="72" spans="1:18" ht="14.25" customHeight="1" x14ac:dyDescent="0.25">
      <c r="A72" s="194" t="s">
        <v>822</v>
      </c>
      <c r="B72" s="216" t="s">
        <v>946</v>
      </c>
      <c r="C72" s="196">
        <v>20220417071</v>
      </c>
      <c r="D72" s="218" t="s">
        <v>868</v>
      </c>
      <c r="E72" s="194" t="s">
        <v>825</v>
      </c>
      <c r="F72" s="194" t="s">
        <v>826</v>
      </c>
      <c r="G72" s="194"/>
      <c r="H72" s="194" t="s">
        <v>832</v>
      </c>
      <c r="I72" s="196">
        <f t="shared" si="12"/>
        <v>2</v>
      </c>
      <c r="J72" s="196" t="s">
        <v>829</v>
      </c>
      <c r="K72" s="196" t="s">
        <v>828</v>
      </c>
      <c r="L72" s="196">
        <f t="shared" si="10"/>
        <v>0</v>
      </c>
      <c r="M72" s="196" t="s">
        <v>829</v>
      </c>
      <c r="N72" s="196" t="str">
        <f t="shared" si="2"/>
        <v>0</v>
      </c>
      <c r="O72" s="196">
        <v>71</v>
      </c>
      <c r="P72" s="196" t="str">
        <f t="shared" si="11"/>
        <v xml:space="preserve">INSERT INTO `hr_kpi_list` (`KPI_LIST_ID`, `COMPANY_ID`, `KPI_TITLE`, `DESCRIPTION`, `VALID_FROM`, `VALID_TO`, `INPUT_TYPE`, `PARENT_ID`, `KORELASI`,`RANGE_START`,`RANGE_END`,`NUMBER_INDEX`) VALUES ('20220417071', '504404575327187914', 'Jumlah prosedur/instruksi kerja terkait SDLC core system banking untuk internal dan eksternal', 'Polarisasi KPI : maximize ', '2022-03-01 00:00:00', '9999-12-31 00:00:00', '2', '0', '0','0', '0','71'); </v>
      </c>
      <c r="Q72" s="198"/>
      <c r="R72" s="198"/>
    </row>
    <row r="73" spans="1:18" ht="14.25" customHeight="1" x14ac:dyDescent="0.25">
      <c r="A73" s="194" t="s">
        <v>822</v>
      </c>
      <c r="B73" s="216" t="s">
        <v>947</v>
      </c>
      <c r="C73" s="196">
        <v>20220417072</v>
      </c>
      <c r="D73" s="195" t="s">
        <v>868</v>
      </c>
      <c r="E73" s="194" t="s">
        <v>825</v>
      </c>
      <c r="F73" s="194" t="s">
        <v>826</v>
      </c>
      <c r="G73" s="194"/>
      <c r="H73" s="194" t="s">
        <v>832</v>
      </c>
      <c r="I73" s="196">
        <f t="shared" si="12"/>
        <v>2</v>
      </c>
      <c r="J73" s="196" t="s">
        <v>829</v>
      </c>
      <c r="K73" s="196" t="s">
        <v>828</v>
      </c>
      <c r="L73" s="196">
        <f t="shared" si="10"/>
        <v>0</v>
      </c>
      <c r="M73" s="196" t="s">
        <v>829</v>
      </c>
      <c r="N73" s="196" t="str">
        <f t="shared" si="2"/>
        <v>0</v>
      </c>
      <c r="O73" s="196">
        <v>72</v>
      </c>
      <c r="P73" s="196" t="str">
        <f t="shared" si="11"/>
        <v xml:space="preserve">INSERT INTO `hr_kpi_list` (`KPI_LIST_ID`, `COMPANY_ID`, `KPI_TITLE`, `DESCRIPTION`, `VALID_FROM`, `VALID_TO`, `INPUT_TYPE`, `PARENT_ID`, `KORELASI`,`RANGE_START`,`RANGE_END`,`NUMBER_INDEX`) VALUES ('20220417072', '504404575327187914', 'Jumlah prosedur/instruksi kerja terkait SDLC core/non core system banking/aplikasi MIS  berbasis VAS  ', 'Polarisasi KPI : maximize ', '2022-03-01 00:00:00', '9999-12-31 00:00:00', '2', '0', '0','0', '0','72'); </v>
      </c>
      <c r="Q73" s="198"/>
      <c r="R73" s="198"/>
    </row>
    <row r="74" spans="1:18" ht="14.25" customHeight="1" x14ac:dyDescent="0.25">
      <c r="A74" s="194" t="s">
        <v>822</v>
      </c>
      <c r="B74" s="222" t="s">
        <v>948</v>
      </c>
      <c r="C74" s="196">
        <v>20220417073</v>
      </c>
      <c r="D74" s="218" t="s">
        <v>868</v>
      </c>
      <c r="E74" s="194" t="s">
        <v>825</v>
      </c>
      <c r="F74" s="194" t="s">
        <v>826</v>
      </c>
      <c r="G74" s="194"/>
      <c r="H74" s="194" t="s">
        <v>832</v>
      </c>
      <c r="I74" s="196">
        <f t="shared" si="12"/>
        <v>2</v>
      </c>
      <c r="J74" s="196" t="s">
        <v>829</v>
      </c>
      <c r="K74" s="196" t="s">
        <v>828</v>
      </c>
      <c r="L74" s="196">
        <f t="shared" si="10"/>
        <v>0</v>
      </c>
      <c r="M74" s="196" t="s">
        <v>829</v>
      </c>
      <c r="N74" s="196" t="str">
        <f t="shared" si="2"/>
        <v>0</v>
      </c>
      <c r="O74" s="196">
        <v>73</v>
      </c>
      <c r="P74" s="196" t="str">
        <f t="shared" si="11"/>
        <v xml:space="preserve">INSERT INTO `hr_kpi_list` (`KPI_LIST_ID`, `COMPANY_ID`, `KPI_TITLE`, `DESCRIPTION`, `VALID_FROM`, `VALID_TO`, `INPUT_TYPE`, `PARENT_ID`, `KORELASI`,`RANGE_START`,`RANGE_END`,`NUMBER_INDEX`) VALUES ('20220417073', '504404575327187914', 'Jumlah prosedur/instruksi kerja terkait SDLC core/non core system banking/aplikasi MIS berbasis VAS  untuk internal ', 'Polarisasi KPI : maximize ', '2022-03-01 00:00:00', '9999-12-31 00:00:00', '2', '0', '0','0', '0','73'); </v>
      </c>
      <c r="Q74" s="198"/>
      <c r="R74" s="198"/>
    </row>
    <row r="75" spans="1:18" ht="14.25" customHeight="1" x14ac:dyDescent="0.25">
      <c r="A75" s="194" t="s">
        <v>822</v>
      </c>
      <c r="B75" s="208" t="s">
        <v>949</v>
      </c>
      <c r="C75" s="196">
        <v>20220417074</v>
      </c>
      <c r="D75" s="218" t="s">
        <v>868</v>
      </c>
      <c r="E75" s="194" t="s">
        <v>825</v>
      </c>
      <c r="F75" s="194" t="s">
        <v>826</v>
      </c>
      <c r="G75" s="194"/>
      <c r="H75" s="194" t="s">
        <v>832</v>
      </c>
      <c r="I75" s="196">
        <f t="shared" si="12"/>
        <v>2</v>
      </c>
      <c r="J75" s="196" t="s">
        <v>829</v>
      </c>
      <c r="K75" s="196" t="s">
        <v>828</v>
      </c>
      <c r="L75" s="196">
        <f t="shared" si="10"/>
        <v>0</v>
      </c>
      <c r="M75" s="196" t="s">
        <v>829</v>
      </c>
      <c r="N75" s="196" t="str">
        <f t="shared" si="2"/>
        <v>0</v>
      </c>
      <c r="O75" s="196">
        <v>74</v>
      </c>
      <c r="P75" s="196" t="str">
        <f t="shared" si="11"/>
        <v xml:space="preserve">INSERT INTO `hr_kpi_list` (`KPI_LIST_ID`, `COMPANY_ID`, `KPI_TITLE`, `DESCRIPTION`, `VALID_FROM`, `VALID_TO`, `INPUT_TYPE`, `PARENT_ID`, `KORELASI`,`RANGE_START`,`RANGE_END`,`NUMBER_INDEX`) VALUES ('20220417074', '504404575327187914', 'Jumlah prosedur/instruksi kerja terkait SDLC core/non core system banking/aplikasi MIS berbasis VAS untuk eksternal', 'Polarisasi KPI : maximize ', '2022-03-01 00:00:00', '9999-12-31 00:00:00', '2', '0', '0','0', '0','74'); </v>
      </c>
      <c r="Q75" s="198"/>
      <c r="R75" s="198"/>
    </row>
    <row r="76" spans="1:18" ht="14.25" customHeight="1" x14ac:dyDescent="0.25">
      <c r="A76" s="194" t="s">
        <v>822</v>
      </c>
      <c r="B76" s="208" t="s">
        <v>950</v>
      </c>
      <c r="C76" s="196">
        <v>20220417075</v>
      </c>
      <c r="D76" s="218" t="s">
        <v>868</v>
      </c>
      <c r="E76" s="194" t="s">
        <v>825</v>
      </c>
      <c r="F76" s="194" t="s">
        <v>826</v>
      </c>
      <c r="G76" s="194"/>
      <c r="H76" s="194" t="s">
        <v>832</v>
      </c>
      <c r="I76" s="196">
        <f t="shared" si="12"/>
        <v>2</v>
      </c>
      <c r="J76" s="196" t="s">
        <v>829</v>
      </c>
      <c r="K76" s="196" t="s">
        <v>828</v>
      </c>
      <c r="L76" s="196">
        <f t="shared" si="10"/>
        <v>0</v>
      </c>
      <c r="M76" s="196" t="s">
        <v>829</v>
      </c>
      <c r="N76" s="196" t="str">
        <f t="shared" si="2"/>
        <v>0</v>
      </c>
      <c r="O76" s="196">
        <v>75</v>
      </c>
      <c r="P76" s="196" t="str">
        <f t="shared" si="11"/>
        <v xml:space="preserve">INSERT INTO `hr_kpi_list` (`KPI_LIST_ID`, `COMPANY_ID`, `KPI_TITLE`, `DESCRIPTION`, `VALID_FROM`, `VALID_TO`, `INPUT_TYPE`, `PARENT_ID`, `KORELASI`,`RANGE_START`,`RANGE_END`,`NUMBER_INDEX`) VALUES ('20220417075', '504404575327187914', 'Jumlah prosedur/instruksi kerja terkait SDLC core/non core system banking/middleware untuk internal dan eksternal', 'Polarisasi KPI : maximize ', '2022-03-01 00:00:00', '9999-12-31 00:00:00', '2', '0', '0','0', '0','75'); </v>
      </c>
      <c r="Q76" s="198"/>
      <c r="R76" s="198"/>
    </row>
    <row r="77" spans="1:18" ht="14.25" customHeight="1" x14ac:dyDescent="0.25">
      <c r="A77" s="194" t="s">
        <v>822</v>
      </c>
      <c r="B77" s="208" t="s">
        <v>951</v>
      </c>
      <c r="C77" s="196">
        <v>20220417076</v>
      </c>
      <c r="D77" s="218" t="s">
        <v>868</v>
      </c>
      <c r="E77" s="194" t="s">
        <v>825</v>
      </c>
      <c r="F77" s="194" t="s">
        <v>826</v>
      </c>
      <c r="G77" s="194"/>
      <c r="H77" s="194" t="s">
        <v>832</v>
      </c>
      <c r="I77" s="196">
        <f t="shared" si="12"/>
        <v>2</v>
      </c>
      <c r="J77" s="196" t="s">
        <v>829</v>
      </c>
      <c r="K77" s="196" t="s">
        <v>828</v>
      </c>
      <c r="L77" s="196">
        <f t="shared" si="10"/>
        <v>0</v>
      </c>
      <c r="M77" s="196" t="s">
        <v>829</v>
      </c>
      <c r="N77" s="196" t="str">
        <f t="shared" si="2"/>
        <v>0</v>
      </c>
      <c r="O77" s="196">
        <v>76</v>
      </c>
      <c r="P77" s="196" t="str">
        <f t="shared" si="11"/>
        <v xml:space="preserve">INSERT INTO `hr_kpi_list` (`KPI_LIST_ID`, `COMPANY_ID`, `KPI_TITLE`, `DESCRIPTION`, `VALID_FROM`, `VALID_TO`, `INPUT_TYPE`, `PARENT_ID`, `KORELASI`,`RANGE_START`,`RANGE_END`,`NUMBER_INDEX`) VALUES ('20220417076', '504404575327187914', 'Jumlah prosedur/instruksi kerja terkait SDLC non core system banking untuk internal dan eksternal', 'Polarisasi KPI : maximize ', '2022-03-01 00:00:00', '9999-12-31 00:00:00', '2', '0', '0','0', '0','76'); </v>
      </c>
      <c r="Q77" s="198"/>
      <c r="R77" s="198"/>
    </row>
    <row r="78" spans="1:18" ht="14.25" customHeight="1" x14ac:dyDescent="0.25">
      <c r="A78" s="194" t="s">
        <v>822</v>
      </c>
      <c r="B78" s="216" t="s">
        <v>952</v>
      </c>
      <c r="C78" s="196">
        <v>20220417077</v>
      </c>
      <c r="D78" s="218" t="s">
        <v>868</v>
      </c>
      <c r="E78" s="194" t="s">
        <v>825</v>
      </c>
      <c r="F78" s="194" t="s">
        <v>826</v>
      </c>
      <c r="G78" s="194"/>
      <c r="H78" s="194" t="s">
        <v>832</v>
      </c>
      <c r="I78" s="196">
        <f t="shared" si="12"/>
        <v>2</v>
      </c>
      <c r="J78" s="196" t="s">
        <v>829</v>
      </c>
      <c r="K78" s="196" t="s">
        <v>828</v>
      </c>
      <c r="L78" s="196">
        <f t="shared" si="10"/>
        <v>0</v>
      </c>
      <c r="M78" s="196" t="s">
        <v>829</v>
      </c>
      <c r="N78" s="196" t="str">
        <f t="shared" si="2"/>
        <v>0</v>
      </c>
      <c r="O78" s="196">
        <v>77</v>
      </c>
      <c r="P78" s="196" t="str">
        <f t="shared" si="11"/>
        <v xml:space="preserve">INSERT INTO `hr_kpi_list` (`KPI_LIST_ID`, `COMPANY_ID`, `KPI_TITLE`, `DESCRIPTION`, `VALID_FROM`, `VALID_TO`, `INPUT_TYPE`, `PARENT_ID`, `KORELASI`,`RANGE_START`,`RANGE_END`,`NUMBER_INDEX`) VALUES ('20220417077', '504404575327187914', 'Jumlah prosedur/instruksi kerja terkait SDLC sistem middleware untuk internal dan eksternal', 'Polarisasi KPI : maximize ', '2022-03-01 00:00:00', '9999-12-31 00:00:00', '2', '0', '0','0', '0','77'); </v>
      </c>
      <c r="Q78" s="198"/>
      <c r="R78" s="198"/>
    </row>
    <row r="79" spans="1:18" ht="14.25" customHeight="1" x14ac:dyDescent="0.25">
      <c r="A79" s="194" t="s">
        <v>822</v>
      </c>
      <c r="B79" s="216" t="s">
        <v>953</v>
      </c>
      <c r="C79" s="196">
        <v>20220417078</v>
      </c>
      <c r="D79" s="216" t="s">
        <v>954</v>
      </c>
      <c r="E79" s="194" t="s">
        <v>825</v>
      </c>
      <c r="F79" s="194" t="s">
        <v>826</v>
      </c>
      <c r="G79" s="194"/>
      <c r="H79" s="194" t="s">
        <v>832</v>
      </c>
      <c r="I79" s="196">
        <f t="shared" si="12"/>
        <v>2</v>
      </c>
      <c r="J79" s="196" t="s">
        <v>829</v>
      </c>
      <c r="K79" s="196" t="s">
        <v>828</v>
      </c>
      <c r="L79" s="196">
        <f t="shared" si="10"/>
        <v>0</v>
      </c>
      <c r="M79" s="196" t="s">
        <v>829</v>
      </c>
      <c r="N79" s="196" t="str">
        <f t="shared" si="2"/>
        <v>0</v>
      </c>
      <c r="O79" s="196">
        <v>78</v>
      </c>
      <c r="P79" s="196" t="str">
        <f t="shared" si="11"/>
        <v xml:space="preserve">INSERT INTO `hr_kpi_list` (`KPI_LIST_ID`, `COMPANY_ID`, `KPI_TITLE`, `DESCRIPTION`, `VALID_FROM`, `VALID_TO`, `INPUT_TYPE`, `PARENT_ID`, `KORELASI`,`RANGE_START`,`RANGE_END`,`NUMBER_INDEX`) VALUES ('20220417078', '504404575327187914', 'Jumlah sanggahan peserta tender ', 'Perlu penetapan definisi dan kriteria sanggahan. Peran dan tugas : penantausahaan jumlah, jenis dan tindak lanjut sanggahan. Skor penilaian : Tidak terdapat sanggahan peserta tender (customer eksternal/vendor) mendapat nilai kinerja 100/baik atau sesuai harapan, sedangkan apabila ditemukan sanggahan (meskipun jumlahnya 1) mendapat nilai kinerja 80/ tidak baik atau tidak sesuai harapan.', '2022-03-01 00:00:00', '9999-12-31 00:00:00', '2', '0', '0','0', '0','78'); </v>
      </c>
      <c r="Q79" s="198"/>
      <c r="R79" s="198"/>
    </row>
    <row r="80" spans="1:18" ht="14.25" customHeight="1" x14ac:dyDescent="0.25">
      <c r="A80" s="194" t="s">
        <v>822</v>
      </c>
      <c r="B80" s="208" t="s">
        <v>955</v>
      </c>
      <c r="C80" s="196">
        <v>20220417079</v>
      </c>
      <c r="D80" s="218" t="s">
        <v>868</v>
      </c>
      <c r="E80" s="194" t="s">
        <v>825</v>
      </c>
      <c r="F80" s="194" t="s">
        <v>826</v>
      </c>
      <c r="G80" s="194"/>
      <c r="H80" s="194" t="s">
        <v>832</v>
      </c>
      <c r="I80" s="196">
        <f t="shared" si="12"/>
        <v>2</v>
      </c>
      <c r="J80" s="196" t="s">
        <v>829</v>
      </c>
      <c r="K80" s="196" t="s">
        <v>828</v>
      </c>
      <c r="L80" s="196">
        <f t="shared" si="10"/>
        <v>0</v>
      </c>
      <c r="M80" s="196" t="s">
        <v>829</v>
      </c>
      <c r="N80" s="196" t="str">
        <f t="shared" si="2"/>
        <v>0</v>
      </c>
      <c r="O80" s="196">
        <v>79</v>
      </c>
      <c r="P80" s="196" t="str">
        <f t="shared" si="11"/>
        <v xml:space="preserve">INSERT INTO `hr_kpi_list` (`KPI_LIST_ID`, `COMPANY_ID`, `KPI_TITLE`, `DESCRIPTION`, `VALID_FROM`, `VALID_TO`, `INPUT_TYPE`, `PARENT_ID`, `KORELASI`,`RANGE_START`,`RANGE_END`,`NUMBER_INDEX`) VALUES ('20220417079', '504404575327187914', 'Jumlah sistem middleware yang dikembangkan oleh divisi TI dan atau digunakan Bank BPD Bali untuk internal dan atau mitra strategis  ', 'Polarisasi KPI : maximize ', '2022-03-01 00:00:00', '9999-12-31 00:00:00', '2', '0', '0','0', '0','79'); </v>
      </c>
      <c r="Q80" s="198"/>
      <c r="R80" s="198"/>
    </row>
    <row r="81" spans="1:18" ht="14.25" customHeight="1" x14ac:dyDescent="0.25">
      <c r="A81" s="194" t="s">
        <v>822</v>
      </c>
      <c r="B81" s="195" t="s">
        <v>956</v>
      </c>
      <c r="C81" s="196">
        <v>20220417080</v>
      </c>
      <c r="D81" s="216" t="s">
        <v>884</v>
      </c>
      <c r="E81" s="194" t="s">
        <v>825</v>
      </c>
      <c r="F81" s="194" t="s">
        <v>826</v>
      </c>
      <c r="G81" s="194"/>
      <c r="H81" s="194" t="s">
        <v>832</v>
      </c>
      <c r="I81" s="196">
        <f t="shared" si="12"/>
        <v>2</v>
      </c>
      <c r="J81" s="194">
        <v>0</v>
      </c>
      <c r="K81" s="194" t="s">
        <v>828</v>
      </c>
      <c r="L81" s="196">
        <f t="shared" si="10"/>
        <v>0</v>
      </c>
      <c r="M81" s="194" t="s">
        <v>829</v>
      </c>
      <c r="N81" s="196" t="str">
        <f t="shared" si="2"/>
        <v>0</v>
      </c>
      <c r="O81" s="196">
        <v>80</v>
      </c>
      <c r="P81" s="196" t="str">
        <f t="shared" si="11"/>
        <v xml:space="preserve">INSERT INTO `hr_kpi_list` (`KPI_LIST_ID`, `COMPANY_ID`, `KPI_TITLE`, `DESCRIPTION`, `VALID_FROM`, `VALID_TO`, `INPUT_TYPE`, `PARENT_ID`, `KORELASI`,`RANGE_START`,`RANGE_END`,`NUMBER_INDEX`) VALUES ('20220417080', '504404575327187914', 'Jumlah SOP terkini terkait card center yang disusun', '&lt;cukup jelas&gt;', '2022-03-01 00:00:00', '9999-12-31 00:00:00', '2', '0', '0','0', '0','80'); </v>
      </c>
      <c r="Q81" s="198"/>
      <c r="R81" s="198"/>
    </row>
    <row r="82" spans="1:18" ht="14.25" customHeight="1" x14ac:dyDescent="0.25">
      <c r="A82" s="194" t="s">
        <v>822</v>
      </c>
      <c r="B82" s="218" t="s">
        <v>957</v>
      </c>
      <c r="C82" s="196">
        <v>20220417081</v>
      </c>
      <c r="D82" s="208" t="s">
        <v>884</v>
      </c>
      <c r="E82" s="194" t="s">
        <v>825</v>
      </c>
      <c r="F82" s="194" t="s">
        <v>826</v>
      </c>
      <c r="G82" s="194"/>
      <c r="H82" s="194" t="s">
        <v>832</v>
      </c>
      <c r="I82" s="196">
        <f t="shared" si="12"/>
        <v>2</v>
      </c>
      <c r="J82" s="194">
        <v>0</v>
      </c>
      <c r="K82" s="194" t="s">
        <v>828</v>
      </c>
      <c r="L82" s="196">
        <f t="shared" si="10"/>
        <v>0</v>
      </c>
      <c r="M82" s="194" t="s">
        <v>829</v>
      </c>
      <c r="N82" s="196" t="str">
        <f t="shared" si="2"/>
        <v>0</v>
      </c>
      <c r="O82" s="196">
        <v>81</v>
      </c>
      <c r="P82" s="196" t="str">
        <f t="shared" si="11"/>
        <v xml:space="preserve">INSERT INTO `hr_kpi_list` (`KPI_LIST_ID`, `COMPANY_ID`, `KPI_TITLE`, `DESCRIPTION`, `VALID_FROM`, `VALID_TO`, `INPUT_TYPE`, `PARENT_ID`, `KORELASI`,`RANGE_START`,`RANGE_END`,`NUMBER_INDEX`) VALUES ('20220417081', '504404575327187914', 'Jumlah SOP terkini terkait service quality dan call center yang disusun', '&lt;cukup jelas&gt;', '2022-03-01 00:00:00', '9999-12-31 00:00:00', '2', '0', '0','0', '0','81'); </v>
      </c>
      <c r="Q82" s="198"/>
      <c r="R82" s="198"/>
    </row>
    <row r="83" spans="1:18" ht="14.25" customHeight="1" x14ac:dyDescent="0.25">
      <c r="A83" s="194" t="s">
        <v>822</v>
      </c>
      <c r="B83" s="208" t="s">
        <v>958</v>
      </c>
      <c r="C83" s="196">
        <v>20220417082</v>
      </c>
      <c r="D83" s="208" t="s">
        <v>959</v>
      </c>
      <c r="E83" s="194" t="s">
        <v>825</v>
      </c>
      <c r="F83" s="194" t="s">
        <v>826</v>
      </c>
      <c r="G83" s="194"/>
      <c r="H83" s="194" t="s">
        <v>827</v>
      </c>
      <c r="I83" s="196">
        <f t="shared" si="12"/>
        <v>0</v>
      </c>
      <c r="J83" s="194" t="s">
        <v>829</v>
      </c>
      <c r="K83" s="196" t="s">
        <v>828</v>
      </c>
      <c r="L83" s="196">
        <f t="shared" si="10"/>
        <v>0</v>
      </c>
      <c r="M83" s="196" t="s">
        <v>829</v>
      </c>
      <c r="N83" s="196" t="str">
        <f t="shared" si="2"/>
        <v>0</v>
      </c>
      <c r="O83" s="196">
        <v>82</v>
      </c>
      <c r="P83" s="196" t="str">
        <f t="shared" si="11"/>
        <v xml:space="preserve">INSERT INTO `hr_kpi_list` (`KPI_LIST_ID`, `COMPANY_ID`, `KPI_TITLE`, `DESCRIPTION`, `VALID_FROM`, `VALID_TO`, `INPUT_TYPE`, `PARENT_ID`, `KORELASI`,`RANGE_START`,`RANGE_END`,`NUMBER_INDEX`) VALUES ('20220417082', '504404575327187914', 'Jumlah temuan audit internal yang ditindaklanjuti', 'Pengukuran KPI : Tingkat kepuasan atasan penilai/  satker terkait atas tindak lanjut optimal temuan audit internal di unit kerja mencakup :  permintaan, pemeliharaan dan pembayaran kebutuhan infrastruktur dan fasilitas Bank; serta laporan pajak. Polarisasi KPI : maximize (semakin tinggi tingkat kepuasan, semakin baik kinerja)', '2022-03-01 00:00:00', '9999-12-31 00:00:00', '0', '0', '0','0', '0','82'); </v>
      </c>
      <c r="Q83" s="198"/>
      <c r="R83" s="198"/>
    </row>
    <row r="84" spans="1:18" ht="14.25" customHeight="1" x14ac:dyDescent="0.25">
      <c r="A84" s="194" t="s">
        <v>822</v>
      </c>
      <c r="B84" s="208" t="s">
        <v>960</v>
      </c>
      <c r="C84" s="196">
        <v>20220417083</v>
      </c>
      <c r="D84" s="208" t="s">
        <v>961</v>
      </c>
      <c r="E84" s="194" t="s">
        <v>825</v>
      </c>
      <c r="F84" s="194" t="s">
        <v>826</v>
      </c>
      <c r="G84" s="194"/>
      <c r="H84" s="194" t="s">
        <v>827</v>
      </c>
      <c r="I84" s="196">
        <f t="shared" si="12"/>
        <v>0</v>
      </c>
      <c r="J84" s="194" t="s">
        <v>829</v>
      </c>
      <c r="K84" s="196" t="s">
        <v>828</v>
      </c>
      <c r="L84" s="196">
        <f t="shared" si="10"/>
        <v>0</v>
      </c>
      <c r="M84" s="196" t="s">
        <v>829</v>
      </c>
      <c r="N84" s="196" t="str">
        <f t="shared" si="2"/>
        <v>0</v>
      </c>
      <c r="O84" s="196">
        <v>83</v>
      </c>
      <c r="P84" s="196" t="str">
        <f t="shared" si="11"/>
        <v xml:space="preserve">INSERT INTO `hr_kpi_list` (`KPI_LIST_ID`, `COMPANY_ID`, `KPI_TITLE`, `DESCRIPTION`, `VALID_FROM`, `VALID_TO`, `INPUT_TYPE`, `PARENT_ID`, `KORELASI`,`RANGE_START`,`RANGE_END`,`NUMBER_INDEX`) VALUES ('20220417083', '504404575327187914', 'Jumlah temuan audit internal yang ditindaklanjuti secara optimal', 'Pengukuran KPI : Tingkat kepuasan atasan penilai/satker terkait atas tindak lanjut optimal temuan audit internal di unit kerja. Polarisasi KPI : maximize', '2022-03-01 00:00:00', '9999-12-31 00:00:00', '0', '0', '0','0', '0','83'); </v>
      </c>
      <c r="Q84" s="198"/>
      <c r="R84" s="198"/>
    </row>
    <row r="85" spans="1:18" ht="14.25" customHeight="1" x14ac:dyDescent="0.25">
      <c r="A85" s="194" t="s">
        <v>822</v>
      </c>
      <c r="B85" s="208" t="s">
        <v>962</v>
      </c>
      <c r="C85" s="196">
        <v>20220417084</v>
      </c>
      <c r="D85" s="218" t="s">
        <v>963</v>
      </c>
      <c r="E85" s="194" t="s">
        <v>825</v>
      </c>
      <c r="F85" s="194" t="s">
        <v>826</v>
      </c>
      <c r="G85" s="194"/>
      <c r="H85" s="194" t="s">
        <v>832</v>
      </c>
      <c r="I85" s="196">
        <f t="shared" si="12"/>
        <v>2</v>
      </c>
      <c r="J85" s="196" t="s">
        <v>829</v>
      </c>
      <c r="K85" s="196" t="s">
        <v>828</v>
      </c>
      <c r="L85" s="196">
        <f t="shared" si="10"/>
        <v>0</v>
      </c>
      <c r="M85" s="196" t="s">
        <v>829</v>
      </c>
      <c r="N85" s="196" t="str">
        <f t="shared" si="2"/>
        <v>0</v>
      </c>
      <c r="O85" s="196">
        <v>84</v>
      </c>
      <c r="P85" s="196" t="str">
        <f t="shared" si="11"/>
        <v xml:space="preserve">INSERT INTO `hr_kpi_list` (`KPI_LIST_ID`, `COMPANY_ID`, `KPI_TITLE`, `DESCRIPTION`, `VALID_FROM`, `VALID_TO`, `INPUT_TYPE`, `PARENT_ID`, `KORELASI`,`RANGE_START`,`RANGE_END`,`NUMBER_INDEX`) VALUES ('20220417084', '504404575327187914', 'Jumlah total aplikasi berbasis Value Added Services yang dikembangkan dan atau digunakan oleh divisi TI Bank BPD Bali untuk internal dan atau mitra strategis  ', ' Polarisasi KPI : maximize', '2022-03-01 00:00:00', '9999-12-31 00:00:00', '2', '0', '0','0', '0','84'); </v>
      </c>
      <c r="Q85" s="198"/>
      <c r="R85" s="198"/>
    </row>
    <row r="86" spans="1:18" ht="14.25" customHeight="1" x14ac:dyDescent="0.25">
      <c r="A86" s="194" t="s">
        <v>822</v>
      </c>
      <c r="B86" s="208" t="s">
        <v>964</v>
      </c>
      <c r="C86" s="196">
        <v>20220417085</v>
      </c>
      <c r="D86" s="218" t="s">
        <v>965</v>
      </c>
      <c r="E86" s="194" t="s">
        <v>825</v>
      </c>
      <c r="F86" s="194" t="s">
        <v>826</v>
      </c>
      <c r="G86" s="194"/>
      <c r="H86" s="194" t="s">
        <v>832</v>
      </c>
      <c r="I86" s="196">
        <f t="shared" si="12"/>
        <v>2</v>
      </c>
      <c r="J86" s="196" t="s">
        <v>829</v>
      </c>
      <c r="K86" s="196" t="s">
        <v>828</v>
      </c>
      <c r="L86" s="196">
        <f t="shared" si="10"/>
        <v>0</v>
      </c>
      <c r="M86" s="196" t="s">
        <v>829</v>
      </c>
      <c r="N86" s="196" t="str">
        <f t="shared" si="2"/>
        <v>0</v>
      </c>
      <c r="O86" s="196">
        <v>85</v>
      </c>
      <c r="P86" s="196" t="str">
        <f t="shared" si="11"/>
        <v xml:space="preserve">INSERT INTO `hr_kpi_list` (`KPI_LIST_ID`, `COMPANY_ID`, `KPI_TITLE`, `DESCRIPTION`, `VALID_FROM`, `VALID_TO`, `INPUT_TYPE`, `PARENT_ID`, `KORELASI`,`RANGE_START`,`RANGE_END`,`NUMBER_INDEX`) VALUES ('20220417085', '504404575327187914', 'Jumlah total aplikasi yang dikembangkan oleh divisi TI dan atau digunakan Bank BPD Bali untuk internal dan atau mitra strategis  ', '1. Polarisasi KPI : maximize', '2022-03-01 00:00:00', '9999-12-31 00:00:00', '2', '0', '0','0', '0','85'); </v>
      </c>
      <c r="Q86" s="198"/>
      <c r="R86" s="198"/>
    </row>
    <row r="87" spans="1:18" ht="14.25" customHeight="1" x14ac:dyDescent="0.25">
      <c r="A87" s="194" t="s">
        <v>822</v>
      </c>
      <c r="B87" s="216" t="s">
        <v>966</v>
      </c>
      <c r="C87" s="196">
        <v>20220417086</v>
      </c>
      <c r="D87" s="208" t="s">
        <v>967</v>
      </c>
      <c r="E87" s="194" t="s">
        <v>825</v>
      </c>
      <c r="F87" s="194" t="s">
        <v>826</v>
      </c>
      <c r="G87" s="194"/>
      <c r="H87" s="194" t="s">
        <v>832</v>
      </c>
      <c r="I87" s="196">
        <f t="shared" si="12"/>
        <v>2</v>
      </c>
      <c r="J87" s="194">
        <v>0</v>
      </c>
      <c r="K87" s="194" t="s">
        <v>828</v>
      </c>
      <c r="L87" s="196">
        <f t="shared" si="10"/>
        <v>0</v>
      </c>
      <c r="M87" s="194" t="s">
        <v>829</v>
      </c>
      <c r="N87" s="196" t="str">
        <f t="shared" si="2"/>
        <v>0</v>
      </c>
      <c r="O87" s="196">
        <v>86</v>
      </c>
      <c r="P87" s="196" t="str">
        <f t="shared" si="11"/>
        <v xml:space="preserve">INSERT INTO `hr_kpi_list` (`KPI_LIST_ID`, `COMPANY_ID`, `KPI_TITLE`, `DESCRIPTION`, `VALID_FROM`, `VALID_TO`, `INPUT_TYPE`, `PARENT_ID`, `KORELASI`,`RANGE_START`,`RANGE_END`,`NUMBER_INDEX`) VALUES ('20220417086', '504404575327187914', 'Jumlah total delivery channel ', 'IKU menghitung seluruh delivery channel yang digunakan oleh bank  yang bersifat digital.', '2022-03-01 00:00:00', '9999-12-31 00:00:00', '2', '0', '0','0', '0','86'); </v>
      </c>
      <c r="Q87" s="198"/>
      <c r="R87" s="198"/>
    </row>
    <row r="88" spans="1:18" ht="14.25" customHeight="1" x14ac:dyDescent="0.25">
      <c r="A88" s="194" t="s">
        <v>822</v>
      </c>
      <c r="B88" s="197" t="s">
        <v>968</v>
      </c>
      <c r="C88" s="196">
        <v>20220417087</v>
      </c>
      <c r="D88" s="208" t="s">
        <v>969</v>
      </c>
      <c r="E88" s="194" t="s">
        <v>825</v>
      </c>
      <c r="F88" s="194" t="s">
        <v>826</v>
      </c>
      <c r="G88" s="194"/>
      <c r="H88" s="194" t="s">
        <v>832</v>
      </c>
      <c r="I88" s="196">
        <f t="shared" si="12"/>
        <v>2</v>
      </c>
      <c r="J88" s="194">
        <v>0</v>
      </c>
      <c r="K88" s="194" t="s">
        <v>828</v>
      </c>
      <c r="L88" s="196">
        <f t="shared" si="10"/>
        <v>0</v>
      </c>
      <c r="M88" s="194" t="s">
        <v>829</v>
      </c>
      <c r="N88" s="196" t="str">
        <f t="shared" si="2"/>
        <v>0</v>
      </c>
      <c r="O88" s="196">
        <v>87</v>
      </c>
      <c r="P88" s="196" t="str">
        <f t="shared" si="11"/>
        <v xml:space="preserve">INSERT INTO `hr_kpi_list` (`KPI_LIST_ID`, `COMPANY_ID`, `KPI_TITLE`, `DESCRIPTION`, `VALID_FROM`, `VALID_TO`, `INPUT_TYPE`, `PARENT_ID`, `KORELASI`,`RANGE_START`,`RANGE_END`,`NUMBER_INDEX`) VALUES ('20220417087', '504404575327187914', 'Jumlah total delivery channel  (berbasis digital)', 'IKU menghitung seluruh delivery channel yang digunakan oleh bank yang bersifat digital.', '2022-03-01 00:00:00', '9999-12-31 00:00:00', '2', '0', '0','0', '0','87'); </v>
      </c>
      <c r="Q88" s="198"/>
      <c r="R88" s="198"/>
    </row>
    <row r="89" spans="1:18" ht="14.25" customHeight="1" x14ac:dyDescent="0.25">
      <c r="A89" s="194" t="s">
        <v>822</v>
      </c>
      <c r="B89" s="216" t="s">
        <v>970</v>
      </c>
      <c r="C89" s="196">
        <v>20220417088</v>
      </c>
      <c r="D89" s="216" t="s">
        <v>971</v>
      </c>
      <c r="E89" s="194" t="s">
        <v>825</v>
      </c>
      <c r="F89" s="194" t="s">
        <v>826</v>
      </c>
      <c r="G89" s="198"/>
      <c r="H89" s="194" t="s">
        <v>832</v>
      </c>
      <c r="I89" s="196">
        <f t="shared" si="12"/>
        <v>2</v>
      </c>
      <c r="J89" s="196" t="s">
        <v>829</v>
      </c>
      <c r="K89" s="196" t="s">
        <v>828</v>
      </c>
      <c r="L89" s="196">
        <v>0</v>
      </c>
      <c r="M89" s="196" t="s">
        <v>829</v>
      </c>
      <c r="N89" s="196" t="str">
        <f t="shared" si="2"/>
        <v>0</v>
      </c>
      <c r="O89" s="196">
        <v>88</v>
      </c>
      <c r="P89" s="196" t="str">
        <f t="shared" si="11"/>
        <v xml:space="preserve">INSERT INTO `hr_kpi_list` (`KPI_LIST_ID`, `COMPANY_ID`, `KPI_TITLE`, `DESCRIPTION`, `VALID_FROM`, `VALID_TO`, `INPUT_TYPE`, `PARENT_ID`, `KORELASI`,`RANGE_START`,`RANGE_END`,`NUMBER_INDEX`) VALUES ('20220417088', '504404575327187914', 'Jumlah total delivery channel  (jarkan)', 'KPI mengukur delivery channel yang digunakan oleh bank yang bersifat fisik (jaringan kantor = jarkan).', '2022-03-01 00:00:00', '9999-12-31 00:00:00', '2', '0', '0','0', '0','88'); </v>
      </c>
      <c r="Q89" s="198"/>
      <c r="R89" s="198"/>
    </row>
    <row r="90" spans="1:18" ht="14.25" customHeight="1" x14ac:dyDescent="0.25">
      <c r="A90" s="194" t="s">
        <v>822</v>
      </c>
      <c r="B90" s="208" t="s">
        <v>972</v>
      </c>
      <c r="C90" s="196">
        <v>20220417089</v>
      </c>
      <c r="D90" s="218" t="s">
        <v>973</v>
      </c>
      <c r="E90" s="194" t="s">
        <v>825</v>
      </c>
      <c r="F90" s="194" t="s">
        <v>826</v>
      </c>
      <c r="G90" s="194"/>
      <c r="H90" s="194" t="s">
        <v>832</v>
      </c>
      <c r="I90" s="196">
        <f t="shared" si="12"/>
        <v>2</v>
      </c>
      <c r="J90" s="196" t="s">
        <v>829</v>
      </c>
      <c r="K90" s="196" t="s">
        <v>828</v>
      </c>
      <c r="L90" s="196">
        <f t="shared" ref="L90:L91" si="13">IF(K90="Negatif",1,0)</f>
        <v>0</v>
      </c>
      <c r="M90" s="196" t="s">
        <v>829</v>
      </c>
      <c r="N90" s="196" t="str">
        <f t="shared" si="2"/>
        <v>0</v>
      </c>
      <c r="O90" s="196">
        <v>89</v>
      </c>
      <c r="P90" s="196" t="str">
        <f t="shared" si="11"/>
        <v xml:space="preserve">INSERT INTO `hr_kpi_list` (`KPI_LIST_ID`, `COMPANY_ID`, `KPI_TITLE`, `DESCRIPTION`, `VALID_FROM`, `VALID_TO`, `INPUT_TYPE`, `PARENT_ID`, `KORELASI`,`RANGE_START`,`RANGE_END`,`NUMBER_INDEX`) VALUES ('20220417089', '504404575327187914', 'Jumlah total delivery channel 
', '1. delivery channel didefinisikan sebagai jumlah mitra strategis yang bekerja sama terkait implementasi project TI oleh Bank BPD Bali baik sebagai vendor atau pengguna/ user layanan dari mitra strategis lainnya2. Polarisasi KPI : maximize (semakin besar jumlah total delivery channel maka jangkauan layanan semakin luas, semakin baik pencapaian kinerja)', '2022-03-01 00:00:00', '9999-12-31 00:00:00', '2', '0', '0','0', '0','89'); </v>
      </c>
      <c r="Q90" s="198"/>
      <c r="R90" s="198"/>
    </row>
    <row r="91" spans="1:18" ht="14.25" customHeight="1" x14ac:dyDescent="0.25">
      <c r="A91" s="194" t="s">
        <v>822</v>
      </c>
      <c r="B91" s="197" t="s">
        <v>974</v>
      </c>
      <c r="C91" s="196">
        <v>20220417090</v>
      </c>
      <c r="D91" s="208" t="s">
        <v>975</v>
      </c>
      <c r="E91" s="194" t="s">
        <v>825</v>
      </c>
      <c r="F91" s="194" t="s">
        <v>826</v>
      </c>
      <c r="G91" s="194"/>
      <c r="H91" s="194" t="s">
        <v>832</v>
      </c>
      <c r="I91" s="196">
        <f t="shared" si="12"/>
        <v>2</v>
      </c>
      <c r="J91" s="194">
        <v>0</v>
      </c>
      <c r="K91" s="194" t="s">
        <v>828</v>
      </c>
      <c r="L91" s="196">
        <f t="shared" si="13"/>
        <v>0</v>
      </c>
      <c r="M91" s="194" t="s">
        <v>829</v>
      </c>
      <c r="N91" s="196" t="str">
        <f t="shared" si="2"/>
        <v>0</v>
      </c>
      <c r="O91" s="196">
        <v>90</v>
      </c>
      <c r="P91" s="196" t="str">
        <f t="shared" si="11"/>
        <v xml:space="preserve">INSERT INTO `hr_kpi_list` (`KPI_LIST_ID`, `COMPANY_ID`, `KPI_TITLE`, `DESCRIPTION`, `VALID_FROM`, `VALID_TO`, `INPUT_TYPE`, `PARENT_ID`, `KORELASI`,`RANGE_START`,`RANGE_END`,`NUMBER_INDEX`) VALUES ('20220417090', '504404575327187914', 'Jumlah total delivery channel (digital banking)', 'IKU menghitung seluruh delivery channel yang digunakan oleh bank yang berbasis digital banking.', '2022-03-01 00:00:00', '9999-12-31 00:00:00', '2', '0', '0','0', '0','90'); </v>
      </c>
      <c r="Q91" s="198"/>
      <c r="R91" s="198"/>
    </row>
    <row r="92" spans="1:18" ht="14.25" customHeight="1" x14ac:dyDescent="0.25">
      <c r="A92" s="194" t="s">
        <v>822</v>
      </c>
      <c r="B92" s="208" t="s">
        <v>976</v>
      </c>
      <c r="C92" s="196">
        <v>20220417091</v>
      </c>
      <c r="D92" s="208" t="s">
        <v>977</v>
      </c>
      <c r="E92" s="194" t="s">
        <v>825</v>
      </c>
      <c r="F92" s="194" t="s">
        <v>826</v>
      </c>
      <c r="G92" s="198"/>
      <c r="H92" s="194" t="s">
        <v>832</v>
      </c>
      <c r="I92" s="196">
        <f t="shared" si="12"/>
        <v>2</v>
      </c>
      <c r="J92" s="196" t="s">
        <v>829</v>
      </c>
      <c r="K92" s="196" t="s">
        <v>828</v>
      </c>
      <c r="L92" s="196">
        <v>0</v>
      </c>
      <c r="M92" s="196" t="s">
        <v>829</v>
      </c>
      <c r="N92" s="196" t="str">
        <f t="shared" si="2"/>
        <v>0</v>
      </c>
      <c r="O92" s="196">
        <v>91</v>
      </c>
      <c r="P92" s="196" t="str">
        <f t="shared" si="11"/>
        <v xml:space="preserve">INSERT INTO `hr_kpi_list` (`KPI_LIST_ID`, `COMPANY_ID`, `KPI_TITLE`, `DESCRIPTION`, `VALID_FROM`, `VALID_TO`, `INPUT_TYPE`, `PARENT_ID`, `KORELASI`,`RANGE_START`,`RANGE_END`,`NUMBER_INDEX`) VALUES ('20220417091', '504404575327187914', 'Jumlah total delivery channel (digital)', 'KPI mengukur delivery channel yang digunakan oleh bank, yang bersifat digital.', '2022-03-01 00:00:00', '9999-12-31 00:00:00', '2', '0', '0','0', '0','91'); </v>
      </c>
      <c r="Q92" s="198"/>
      <c r="R92" s="198"/>
    </row>
    <row r="93" spans="1:18" ht="14.25" customHeight="1" x14ac:dyDescent="0.25">
      <c r="A93" s="194" t="s">
        <v>822</v>
      </c>
      <c r="B93" s="197" t="s">
        <v>978</v>
      </c>
      <c r="C93" s="196">
        <v>20220417092</v>
      </c>
      <c r="D93" s="208" t="s">
        <v>979</v>
      </c>
      <c r="E93" s="194" t="s">
        <v>825</v>
      </c>
      <c r="F93" s="194" t="s">
        <v>826</v>
      </c>
      <c r="G93" s="194"/>
      <c r="H93" s="194" t="s">
        <v>832</v>
      </c>
      <c r="I93" s="196">
        <f t="shared" si="12"/>
        <v>2</v>
      </c>
      <c r="J93" s="194">
        <v>0</v>
      </c>
      <c r="K93" s="194" t="s">
        <v>828</v>
      </c>
      <c r="L93" s="196">
        <f t="shared" ref="L93:L95" si="14">IF(K93="Negatif",1,0)</f>
        <v>0</v>
      </c>
      <c r="M93" s="194" t="s">
        <v>829</v>
      </c>
      <c r="N93" s="196" t="str">
        <f t="shared" si="2"/>
        <v>0</v>
      </c>
      <c r="O93" s="196">
        <v>92</v>
      </c>
      <c r="P93" s="196" t="str">
        <f t="shared" si="11"/>
        <v xml:space="preserve">INSERT INTO `hr_kpi_list` (`KPI_LIST_ID`, `COMPANY_ID`, `KPI_TITLE`, `DESCRIPTION`, `VALID_FROM`, `VALID_TO`, `INPUT_TYPE`, `PARENT_ID`, `KORELASI`,`RANGE_START`,`RANGE_END`,`NUMBER_INDEX`) VALUES ('20220417092', '504404575327187914', 'Jumlah total delivery channel (e-banking)', 'IKU menghitung seluruh delivery channel yang digunakan oleh bank yang berbasis e-banking..', '2022-03-01 00:00:00', '9999-12-31 00:00:00', '2', '0', '0','0', '0','92'); </v>
      </c>
      <c r="Q93" s="198"/>
      <c r="R93" s="198"/>
    </row>
    <row r="94" spans="1:18" ht="14.25" customHeight="1" x14ac:dyDescent="0.25">
      <c r="A94" s="194" t="s">
        <v>822</v>
      </c>
      <c r="B94" s="208" t="s">
        <v>980</v>
      </c>
      <c r="C94" s="196">
        <v>20220417093</v>
      </c>
      <c r="D94" s="208" t="s">
        <v>884</v>
      </c>
      <c r="E94" s="194" t="s">
        <v>825</v>
      </c>
      <c r="F94" s="194" t="s">
        <v>826</v>
      </c>
      <c r="G94" s="194"/>
      <c r="H94" s="194" t="s">
        <v>832</v>
      </c>
      <c r="I94" s="196">
        <f t="shared" si="12"/>
        <v>2</v>
      </c>
      <c r="J94" s="194">
        <v>0</v>
      </c>
      <c r="K94" s="194" t="s">
        <v>828</v>
      </c>
      <c r="L94" s="196">
        <f t="shared" si="14"/>
        <v>0</v>
      </c>
      <c r="M94" s="194" t="s">
        <v>829</v>
      </c>
      <c r="N94" s="196" t="str">
        <f t="shared" si="2"/>
        <v>0</v>
      </c>
      <c r="O94" s="196">
        <v>93</v>
      </c>
      <c r="P94" s="196" t="str">
        <f t="shared" si="11"/>
        <v xml:space="preserve">INSERT INTO `hr_kpi_list` (`KPI_LIST_ID`, `COMPANY_ID`, `KPI_TITLE`, `DESCRIPTION`, `VALID_FROM`, `VALID_TO`, `INPUT_TYPE`, `PARENT_ID`, `KORELASI`,`RANGE_START`,`RANGE_END`,`NUMBER_INDEX`) VALUES ('20220417093', '504404575327187914', 'Jumlah total kartu debit dan kartu kredit yang dimiliki nasabah', '&lt;cukup jelas&gt;', '2022-03-01 00:00:00', '9999-12-31 00:00:00', '2', '0', '0','0', '0','93'); </v>
      </c>
      <c r="Q94" s="198"/>
      <c r="R94" s="198"/>
    </row>
    <row r="95" spans="1:18" ht="14.25" customHeight="1" x14ac:dyDescent="0.25">
      <c r="A95" s="194" t="s">
        <v>822</v>
      </c>
      <c r="B95" s="218" t="s">
        <v>981</v>
      </c>
      <c r="C95" s="196">
        <v>20220417094</v>
      </c>
      <c r="D95" s="208" t="s">
        <v>982</v>
      </c>
      <c r="E95" s="194" t="s">
        <v>825</v>
      </c>
      <c r="F95" s="194" t="s">
        <v>826</v>
      </c>
      <c r="G95" s="194"/>
      <c r="H95" s="194" t="s">
        <v>832</v>
      </c>
      <c r="I95" s="196">
        <f t="shared" si="12"/>
        <v>2</v>
      </c>
      <c r="J95" s="194">
        <v>0</v>
      </c>
      <c r="K95" s="194" t="s">
        <v>828</v>
      </c>
      <c r="L95" s="196">
        <f t="shared" si="14"/>
        <v>0</v>
      </c>
      <c r="M95" s="194" t="s">
        <v>829</v>
      </c>
      <c r="N95" s="196" t="str">
        <f t="shared" si="2"/>
        <v>0</v>
      </c>
      <c r="O95" s="196">
        <v>94</v>
      </c>
      <c r="P95" s="196" t="str">
        <f t="shared" si="11"/>
        <v xml:space="preserve">INSERT INTO `hr_kpi_list` (`KPI_LIST_ID`, `COMPANY_ID`, `KPI_TITLE`, `DESCRIPTION`, `VALID_FROM`, `VALID_TO`, `INPUT_TYPE`, `PARENT_ID`, `KORELASI`,`RANGE_START`,`RANGE_END`,`NUMBER_INDEX`) VALUES ('20220417094', '504404575327187914', 'Jumlah total kartu yang dimiliki nasabah', 'Dalam KPI ini, kartu mencakup kartu debit, kartu custom dan kartu co-branding,', '2022-03-01 00:00:00', '9999-12-31 00:00:00', '2', '0', '0','0', '0','94'); </v>
      </c>
      <c r="Q95" s="198"/>
      <c r="R95" s="198"/>
    </row>
    <row r="96" spans="1:18" ht="14.25" customHeight="1" x14ac:dyDescent="0.25">
      <c r="A96" s="194" t="s">
        <v>822</v>
      </c>
      <c r="B96" s="216" t="s">
        <v>983</v>
      </c>
      <c r="C96" s="196">
        <v>20220417095</v>
      </c>
      <c r="D96" s="208" t="s">
        <v>984</v>
      </c>
      <c r="E96" s="194" t="s">
        <v>825</v>
      </c>
      <c r="F96" s="194" t="s">
        <v>826</v>
      </c>
      <c r="G96" s="198"/>
      <c r="H96" s="194" t="s">
        <v>832</v>
      </c>
      <c r="I96" s="196">
        <f t="shared" si="12"/>
        <v>2</v>
      </c>
      <c r="J96" s="196" t="s">
        <v>829</v>
      </c>
      <c r="K96" s="194" t="s">
        <v>828</v>
      </c>
      <c r="L96" s="196">
        <v>0</v>
      </c>
      <c r="M96" s="196" t="s">
        <v>829</v>
      </c>
      <c r="N96" s="196" t="str">
        <f t="shared" si="2"/>
        <v>0</v>
      </c>
      <c r="O96" s="196">
        <v>95</v>
      </c>
      <c r="P96" s="196" t="str">
        <f t="shared" si="11"/>
        <v xml:space="preserve">INSERT INTO `hr_kpi_list` (`KPI_LIST_ID`, `COMPANY_ID`, `KPI_TITLE`, `DESCRIPTION`, `VALID_FROM`, `VALID_TO`, `INPUT_TYPE`, `PARENT_ID`, `KORELASI`,`RANGE_START`,`RANGE_END`,`NUMBER_INDEX`) VALUES ('20220417095', '504404575327187914', 'Jumlah transaksi (deal slip) terkait bisnis treasury', 'KPI ini mengukur jumlah transaksi (deal slip) terkait bisnis treasury yang diselesaikan ', '2022-03-01 00:00:00', '9999-12-31 00:00:00', '2', '0', '0','0', '0','95'); </v>
      </c>
      <c r="Q96" s="198"/>
      <c r="R96" s="198"/>
    </row>
    <row r="97" spans="1:18" ht="14.25" customHeight="1" x14ac:dyDescent="0.25">
      <c r="A97" s="194" t="s">
        <v>822</v>
      </c>
      <c r="B97" s="216" t="s">
        <v>985</v>
      </c>
      <c r="C97" s="196">
        <v>20220417096</v>
      </c>
      <c r="D97" s="216" t="s">
        <v>868</v>
      </c>
      <c r="E97" s="194" t="s">
        <v>825</v>
      </c>
      <c r="F97" s="194" t="s">
        <v>826</v>
      </c>
      <c r="G97" s="194"/>
      <c r="H97" s="194" t="s">
        <v>986</v>
      </c>
      <c r="I97" s="196">
        <f t="shared" si="12"/>
        <v>1</v>
      </c>
      <c r="J97" s="196" t="s">
        <v>829</v>
      </c>
      <c r="K97" s="196" t="s">
        <v>828</v>
      </c>
      <c r="L97" s="196">
        <f t="shared" ref="L97:L100" si="15">IF(K97="Negatif",1,0)</f>
        <v>0</v>
      </c>
      <c r="M97" s="196">
        <v>0</v>
      </c>
      <c r="N97" s="196" t="str">
        <f t="shared" si="2"/>
        <v>0</v>
      </c>
      <c r="O97" s="196">
        <v>96</v>
      </c>
      <c r="P97" s="196" t="str">
        <f t="shared" si="11"/>
        <v xml:space="preserve">INSERT INTO `hr_kpi_list` (`KPI_LIST_ID`, `COMPANY_ID`, `KPI_TITLE`, `DESCRIPTION`, `VALID_FROM`, `VALID_TO`, `INPUT_TYPE`, `PARENT_ID`, `KORELASI`,`RANGE_START`,`RANGE_END`,`NUMBER_INDEX`) VALUES ('20220417096', '504404575327187914', 'Ketepatan waktu dalam pemenuhan pemeriksaan laporan finansial bank sesuai SLA', 'Polarisasi KPI : maximize ', '2022-03-01 00:00:00', '9999-12-31 00:00:00', '1', '0', '0','0', '0','96'); </v>
      </c>
      <c r="Q97" s="198"/>
      <c r="R97" s="198"/>
    </row>
    <row r="98" spans="1:18" ht="14.25" customHeight="1" x14ac:dyDescent="0.25">
      <c r="A98" s="194" t="s">
        <v>822</v>
      </c>
      <c r="B98" s="216" t="s">
        <v>987</v>
      </c>
      <c r="C98" s="196">
        <v>20220417097</v>
      </c>
      <c r="D98" s="195" t="s">
        <v>808</v>
      </c>
      <c r="E98" s="194" t="s">
        <v>825</v>
      </c>
      <c r="F98" s="194" t="s">
        <v>826</v>
      </c>
      <c r="G98" s="194"/>
      <c r="H98" s="194" t="s">
        <v>986</v>
      </c>
      <c r="I98" s="196">
        <f t="shared" si="12"/>
        <v>1</v>
      </c>
      <c r="J98" s="196" t="s">
        <v>829</v>
      </c>
      <c r="K98" s="196" t="s">
        <v>828</v>
      </c>
      <c r="L98" s="196">
        <f t="shared" si="15"/>
        <v>0</v>
      </c>
      <c r="M98" s="196" t="s">
        <v>829</v>
      </c>
      <c r="N98" s="196" t="str">
        <f t="shared" si="2"/>
        <v>0</v>
      </c>
      <c r="O98" s="196">
        <v>97</v>
      </c>
      <c r="P98" s="196" t="str">
        <f t="shared" si="11"/>
        <v xml:space="preserve">INSERT INTO `hr_kpi_list` (`KPI_LIST_ID`, `COMPANY_ID`, `KPI_TITLE`, `DESCRIPTION`, `VALID_FROM`, `VALID_TO`, `INPUT_TYPE`, `PARENT_ID`, `KORELASI`,`RANGE_START`,`RANGE_END`,`NUMBER_INDEX`) VALUES ('20220417097', '504404575327187914', 'Ketepatan waktu pelaksanaan UAT  pada project TI untuk pengembangan sistem core/non core banking', 'Polarisasi KPI : maximize', '2022-03-01 00:00:00', '9999-12-31 00:00:00', '1', '0', '0','0', '0','97'); </v>
      </c>
      <c r="Q98" s="198"/>
      <c r="R98" s="198"/>
    </row>
    <row r="99" spans="1:18" ht="14.25" customHeight="1" x14ac:dyDescent="0.25">
      <c r="A99" s="194" t="s">
        <v>822</v>
      </c>
      <c r="B99" s="208" t="s">
        <v>988</v>
      </c>
      <c r="C99" s="196">
        <v>20220417098</v>
      </c>
      <c r="D99" s="221" t="s">
        <v>808</v>
      </c>
      <c r="E99" s="194" t="s">
        <v>825</v>
      </c>
      <c r="F99" s="194" t="s">
        <v>826</v>
      </c>
      <c r="G99" s="194"/>
      <c r="H99" s="194" t="s">
        <v>986</v>
      </c>
      <c r="I99" s="196">
        <f t="shared" si="12"/>
        <v>1</v>
      </c>
      <c r="J99" s="196" t="s">
        <v>829</v>
      </c>
      <c r="K99" s="196" t="s">
        <v>828</v>
      </c>
      <c r="L99" s="196">
        <f t="shared" si="15"/>
        <v>0</v>
      </c>
      <c r="M99" s="196" t="s">
        <v>829</v>
      </c>
      <c r="N99" s="196" t="str">
        <f t="shared" si="2"/>
        <v>0</v>
      </c>
      <c r="O99" s="196">
        <v>98</v>
      </c>
      <c r="P99" s="196" t="str">
        <f t="shared" si="11"/>
        <v xml:space="preserve">INSERT INTO `hr_kpi_list` (`KPI_LIST_ID`, `COMPANY_ID`, `KPI_TITLE`, `DESCRIPTION`, `VALID_FROM`, `VALID_TO`, `INPUT_TYPE`, `PARENT_ID`, `KORELASI`,`RANGE_START`,`RANGE_END`,`NUMBER_INDEX`) VALUES ('20220417098', '504404575327187914', 'Ketepatan waktu penyelesaian tindak lanjut atas  temuan audit TI bank dan/atau penetration testing', 'Polarisasi KPI : maximize', '2022-03-01 00:00:00', '9999-12-31 00:00:00', '1', '0', '0','0', '0','98'); </v>
      </c>
      <c r="Q99" s="198"/>
      <c r="R99" s="198"/>
    </row>
    <row r="100" spans="1:18" ht="14.25" customHeight="1" x14ac:dyDescent="0.25">
      <c r="A100" s="194" t="s">
        <v>822</v>
      </c>
      <c r="B100" s="208" t="s">
        <v>989</v>
      </c>
      <c r="C100" s="196">
        <v>20220417099</v>
      </c>
      <c r="D100" s="218" t="s">
        <v>868</v>
      </c>
      <c r="E100" s="194" t="s">
        <v>825</v>
      </c>
      <c r="F100" s="194" t="s">
        <v>826</v>
      </c>
      <c r="G100" s="194"/>
      <c r="H100" s="194" t="s">
        <v>986</v>
      </c>
      <c r="I100" s="196">
        <f t="shared" si="12"/>
        <v>1</v>
      </c>
      <c r="J100" s="196" t="s">
        <v>829</v>
      </c>
      <c r="K100" s="196" t="s">
        <v>828</v>
      </c>
      <c r="L100" s="196">
        <f t="shared" si="15"/>
        <v>0</v>
      </c>
      <c r="M100" s="196" t="s">
        <v>829</v>
      </c>
      <c r="N100" s="196" t="str">
        <f t="shared" si="2"/>
        <v>0</v>
      </c>
      <c r="O100" s="196">
        <v>99</v>
      </c>
      <c r="P100" s="196" t="str">
        <f t="shared" si="11"/>
        <v xml:space="preserve">INSERT INTO `hr_kpi_list` (`KPI_LIST_ID`, `COMPANY_ID`, `KPI_TITLE`, `DESCRIPTION`, `VALID_FROM`, `VALID_TO`, `INPUT_TYPE`, `PARENT_ID`, `KORELASI`,`RANGE_START`,`RANGE_END`,`NUMBER_INDEX`) VALUES ('20220417099', '504404575327187914', 'Ketepatan waktu replikasi penyimpanan data pada Data Center dan  Data Recovery Center (DRC)', 'Polarisasi KPI : maximize ', '2022-03-01 00:00:00', '9999-12-31 00:00:00', '1', '0', '0','0', '0','99'); </v>
      </c>
      <c r="Q100" s="198"/>
      <c r="R100" s="198"/>
    </row>
    <row r="101" spans="1:18" ht="14.25" customHeight="1" x14ac:dyDescent="0.25">
      <c r="A101" s="194" t="s">
        <v>822</v>
      </c>
      <c r="B101" s="208" t="s">
        <v>990</v>
      </c>
      <c r="C101" s="196">
        <v>20220417100</v>
      </c>
      <c r="D101" s="208" t="s">
        <v>991</v>
      </c>
      <c r="E101" s="194" t="s">
        <v>825</v>
      </c>
      <c r="F101" s="194" t="s">
        <v>826</v>
      </c>
      <c r="G101" s="198"/>
      <c r="H101" s="196" t="s">
        <v>827</v>
      </c>
      <c r="I101" s="196">
        <f t="shared" si="12"/>
        <v>0</v>
      </c>
      <c r="J101" s="196" t="s">
        <v>829</v>
      </c>
      <c r="K101" s="185" t="s">
        <v>828</v>
      </c>
      <c r="L101" s="185">
        <v>0</v>
      </c>
      <c r="M101" s="196" t="s">
        <v>829</v>
      </c>
      <c r="N101" s="196" t="str">
        <f t="shared" si="2"/>
        <v>0</v>
      </c>
      <c r="O101" s="196">
        <v>100</v>
      </c>
      <c r="P101" s="196" t="str">
        <f t="shared" si="11"/>
        <v xml:space="preserve">INSERT INTO `hr_kpi_list` (`KPI_LIST_ID`, `COMPANY_ID`, `KPI_TITLE`, `DESCRIPTION`, `VALID_FROM`, `VALID_TO`, `INPUT_TYPE`, `PARENT_ID`, `KORELASI`,`RANGE_START`,`RANGE_END`,`NUMBER_INDEX`) VALUES ('20220417100', '504404575327187914', 'Net Interest Margin', 'Formula:NIM = [(Bunga yang didapatkan  – Bunga yang harus dibayarkan)/Total kredit yang disalurkan] * 100%', '2022-03-01 00:00:00', '9999-12-31 00:00:00', '0', '0', '0','0', '0','100'); </v>
      </c>
      <c r="Q101" s="198"/>
      <c r="R101" s="198"/>
    </row>
    <row r="102" spans="1:18" ht="14.25" customHeight="1" x14ac:dyDescent="0.25">
      <c r="A102" s="194" t="s">
        <v>822</v>
      </c>
      <c r="B102" s="216" t="s">
        <v>992</v>
      </c>
      <c r="C102" s="196">
        <v>20220417101</v>
      </c>
      <c r="D102" s="216" t="s">
        <v>991</v>
      </c>
      <c r="E102" s="194" t="s">
        <v>825</v>
      </c>
      <c r="F102" s="194" t="s">
        <v>826</v>
      </c>
      <c r="G102" s="194"/>
      <c r="H102" s="194" t="s">
        <v>827</v>
      </c>
      <c r="I102" s="196">
        <f t="shared" si="12"/>
        <v>0</v>
      </c>
      <c r="J102" s="194">
        <v>0</v>
      </c>
      <c r="K102" s="194" t="s">
        <v>828</v>
      </c>
      <c r="L102" s="196">
        <f t="shared" ref="L102:L109" si="16">IF(K102="Negatif",1,0)</f>
        <v>0</v>
      </c>
      <c r="M102" s="194" t="s">
        <v>829</v>
      </c>
      <c r="N102" s="196" t="str">
        <f t="shared" si="2"/>
        <v>0</v>
      </c>
      <c r="O102" s="196">
        <v>101</v>
      </c>
      <c r="P102" s="196" t="str">
        <f t="shared" si="11"/>
        <v xml:space="preserve">INSERT INTO `hr_kpi_list` (`KPI_LIST_ID`, `COMPANY_ID`, `KPI_TITLE`, `DESCRIPTION`, `VALID_FROM`, `VALID_TO`, `INPUT_TYPE`, `PARENT_ID`, `KORELASI`,`RANGE_START`,`RANGE_END`,`NUMBER_INDEX`) VALUES ('20220417101', '504404575327187914', 'Net Interest Margin (NIM)', 'Formula:NIM = [(Bunga yang didapatkan  – Bunga yang harus dibayarkan)/Total kredit yang disalurkan] * 100%', '2022-03-01 00:00:00', '9999-12-31 00:00:00', '0', '0', '0','0', '0','101'); </v>
      </c>
      <c r="Q102" s="198"/>
      <c r="R102" s="198"/>
    </row>
    <row r="103" spans="1:18" ht="14.25" customHeight="1" x14ac:dyDescent="0.25">
      <c r="A103" s="194" t="s">
        <v>822</v>
      </c>
      <c r="B103" s="218" t="s">
        <v>993</v>
      </c>
      <c r="C103" s="196">
        <v>20220417102</v>
      </c>
      <c r="D103" s="223" t="s">
        <v>884</v>
      </c>
      <c r="E103" s="194" t="s">
        <v>825</v>
      </c>
      <c r="F103" s="194" t="s">
        <v>826</v>
      </c>
      <c r="G103" s="198"/>
      <c r="H103" s="194" t="s">
        <v>832</v>
      </c>
      <c r="I103" s="196">
        <f t="shared" si="12"/>
        <v>2</v>
      </c>
      <c r="J103" s="194">
        <v>0</v>
      </c>
      <c r="K103" s="194" t="s">
        <v>828</v>
      </c>
      <c r="L103" s="196">
        <f t="shared" si="16"/>
        <v>0</v>
      </c>
      <c r="M103" s="194" t="s">
        <v>829</v>
      </c>
      <c r="N103" s="196" t="str">
        <f t="shared" si="2"/>
        <v>0</v>
      </c>
      <c r="O103" s="196">
        <v>102</v>
      </c>
      <c r="P103" s="196" t="str">
        <f t="shared" si="11"/>
        <v xml:space="preserve">INSERT INTO `hr_kpi_list` (`KPI_LIST_ID`, `COMPANY_ID`, `KPI_TITLE`, `DESCRIPTION`, `VALID_FROM`, `VALID_TO`, `INPUT_TYPE`, `PARENT_ID`, `KORELASI`,`RANGE_START`,`RANGE_END`,`NUMBER_INDEX`) VALUES ('20220417102', '504404575327187914', 'Nilai kredit pada collection 3, 4 dan 5 yang dapat tertagih', '&lt;cukup jelas&gt;', '2022-03-01 00:00:00', '9999-12-31 00:00:00', '2', '0', '0','0', '0','102'); </v>
      </c>
      <c r="Q103" s="198"/>
      <c r="R103" s="198"/>
    </row>
    <row r="104" spans="1:18" ht="14.25" customHeight="1" x14ac:dyDescent="0.25">
      <c r="A104" s="194" t="s">
        <v>822</v>
      </c>
      <c r="B104" s="208" t="s">
        <v>994</v>
      </c>
      <c r="C104" s="196">
        <v>20220417103</v>
      </c>
      <c r="D104" s="208" t="s">
        <v>884</v>
      </c>
      <c r="E104" s="194" t="s">
        <v>825</v>
      </c>
      <c r="F104" s="194" t="s">
        <v>826</v>
      </c>
      <c r="G104" s="194"/>
      <c r="H104" s="194" t="s">
        <v>832</v>
      </c>
      <c r="I104" s="196">
        <f t="shared" si="12"/>
        <v>2</v>
      </c>
      <c r="J104" s="194">
        <v>0</v>
      </c>
      <c r="K104" s="194" t="s">
        <v>828</v>
      </c>
      <c r="L104" s="196">
        <f t="shared" si="16"/>
        <v>0</v>
      </c>
      <c r="M104" s="194" t="s">
        <v>829</v>
      </c>
      <c r="N104" s="196" t="str">
        <f t="shared" si="2"/>
        <v>0</v>
      </c>
      <c r="O104" s="196">
        <v>103</v>
      </c>
      <c r="P104" s="196" t="str">
        <f t="shared" si="11"/>
        <v xml:space="preserve">INSERT INTO `hr_kpi_list` (`KPI_LIST_ID`, `COMPANY_ID`, `KPI_TITLE`, `DESCRIPTION`, `VALID_FROM`, `VALID_TO`, `INPUT_TYPE`, `PARENT_ID`, `KORELASI`,`RANGE_START`,`RANGE_END`,`NUMBER_INDEX`) VALUES ('20220417103', '504404575327187914', 'Nilai total penghimpunan dana', '&lt;cukup jelas&gt;', '2022-03-01 00:00:00', '9999-12-31 00:00:00', '2', '0', '0','0', '0','103'); </v>
      </c>
      <c r="Q104" s="198"/>
      <c r="R104" s="198"/>
    </row>
    <row r="105" spans="1:18" ht="14.25" customHeight="1" x14ac:dyDescent="0.25">
      <c r="A105" s="194" t="s">
        <v>822</v>
      </c>
      <c r="B105" s="218" t="s">
        <v>995</v>
      </c>
      <c r="C105" s="196">
        <v>20220417104</v>
      </c>
      <c r="D105" s="223" t="s">
        <v>884</v>
      </c>
      <c r="E105" s="194" t="s">
        <v>825</v>
      </c>
      <c r="F105" s="194" t="s">
        <v>826</v>
      </c>
      <c r="G105" s="198"/>
      <c r="H105" s="194" t="s">
        <v>832</v>
      </c>
      <c r="I105" s="196">
        <f t="shared" si="12"/>
        <v>2</v>
      </c>
      <c r="J105" s="194">
        <v>0</v>
      </c>
      <c r="K105" s="194" t="s">
        <v>828</v>
      </c>
      <c r="L105" s="196">
        <f t="shared" si="16"/>
        <v>0</v>
      </c>
      <c r="M105" s="194" t="s">
        <v>829</v>
      </c>
      <c r="N105" s="196" t="str">
        <f t="shared" si="2"/>
        <v>0</v>
      </c>
      <c r="O105" s="196">
        <v>104</v>
      </c>
      <c r="P105" s="196" t="str">
        <f t="shared" si="11"/>
        <v xml:space="preserve">INSERT INTO `hr_kpi_list` (`KPI_LIST_ID`, `COMPANY_ID`, `KPI_TITLE`, `DESCRIPTION`, `VALID_FROM`, `VALID_TO`, `INPUT_TYPE`, `PARENT_ID`, `KORELASI`,`RANGE_START`,`RANGE_END`,`NUMBER_INDEX`) VALUES ('20220417104', '504404575327187914', 'Number of Account (NOA)  baru', '&lt;cukup jelas&gt;', '2022-03-01 00:00:00', '9999-12-31 00:00:00', '2', '0', '0','0', '0','104'); </v>
      </c>
      <c r="Q105" s="198"/>
      <c r="R105" s="198"/>
    </row>
    <row r="106" spans="1:18" ht="14.25" customHeight="1" x14ac:dyDescent="0.25">
      <c r="A106" s="194" t="s">
        <v>822</v>
      </c>
      <c r="B106" s="218" t="s">
        <v>996</v>
      </c>
      <c r="C106" s="196">
        <v>20220417105</v>
      </c>
      <c r="D106" s="223" t="s">
        <v>884</v>
      </c>
      <c r="E106" s="194" t="s">
        <v>825</v>
      </c>
      <c r="F106" s="194" t="s">
        <v>826</v>
      </c>
      <c r="G106" s="198"/>
      <c r="H106" s="194" t="s">
        <v>832</v>
      </c>
      <c r="I106" s="196">
        <f t="shared" si="12"/>
        <v>2</v>
      </c>
      <c r="J106" s="194">
        <v>0</v>
      </c>
      <c r="K106" s="194" t="s">
        <v>828</v>
      </c>
      <c r="L106" s="196">
        <f t="shared" si="16"/>
        <v>0</v>
      </c>
      <c r="M106" s="194" t="s">
        <v>829</v>
      </c>
      <c r="N106" s="196" t="str">
        <f t="shared" si="2"/>
        <v>0</v>
      </c>
      <c r="O106" s="196">
        <v>105</v>
      </c>
      <c r="P106" s="196" t="str">
        <f t="shared" si="11"/>
        <v xml:space="preserve">INSERT INTO `hr_kpi_list` (`KPI_LIST_ID`, `COMPANY_ID`, `KPI_TITLE`, `DESCRIPTION`, `VALID_FROM`, `VALID_TO`, `INPUT_TYPE`, `PARENT_ID`, `KORELASI`,`RANGE_START`,`RANGE_END`,`NUMBER_INDEX`) VALUES ('20220417105', '504404575327187914', 'Number of Account (NOA)  baru (kredit korporasi)', '&lt;cukup jelas&gt;', '2022-03-01 00:00:00', '9999-12-31 00:00:00', '2', '0', '0','0', '0','105'); </v>
      </c>
      <c r="Q106" s="198"/>
      <c r="R106" s="198"/>
    </row>
    <row r="107" spans="1:18" ht="14.25" customHeight="1" x14ac:dyDescent="0.25">
      <c r="A107" s="194" t="s">
        <v>822</v>
      </c>
      <c r="B107" s="218" t="s">
        <v>997</v>
      </c>
      <c r="C107" s="196">
        <v>20220417106</v>
      </c>
      <c r="D107" s="208" t="s">
        <v>998</v>
      </c>
      <c r="E107" s="194" t="s">
        <v>825</v>
      </c>
      <c r="F107" s="194" t="s">
        <v>826</v>
      </c>
      <c r="G107" s="194"/>
      <c r="H107" s="194" t="s">
        <v>832</v>
      </c>
      <c r="I107" s="196">
        <f t="shared" si="12"/>
        <v>2</v>
      </c>
      <c r="J107" s="196" t="s">
        <v>829</v>
      </c>
      <c r="K107" s="196" t="s">
        <v>828</v>
      </c>
      <c r="L107" s="196">
        <f t="shared" si="16"/>
        <v>0</v>
      </c>
      <c r="M107" s="196" t="s">
        <v>829</v>
      </c>
      <c r="N107" s="196" t="str">
        <f t="shared" si="2"/>
        <v>0</v>
      </c>
      <c r="O107" s="196">
        <v>106</v>
      </c>
      <c r="P107" s="196" t="str">
        <f t="shared" si="11"/>
        <v xml:space="preserve">INSERT INTO `hr_kpi_list` (`KPI_LIST_ID`, `COMPANY_ID`, `KPI_TITLE`, `DESCRIPTION`, `VALID_FROM`, `VALID_TO`, `INPUT_TYPE`, `PARENT_ID`, `KORELASI`,`RANGE_START`,`RANGE_END`,`NUMBER_INDEX`) VALUES ('20220417106', '504404575327187914', 'Pelaporan   DHIB  yang dilaporkan KPDHN kepada BI dan penyampaian DHN ke kantor cabang telah sesuai  per periode dan laporan Berkala dan laporan Insidental telah sesuai tanggal pengiriman .', '1. Melakukan koordinasi dengan pihak Regulator/Bank Indonesia terkait penatausahaan dan pelaporan  DHIB serta pengiriman laporan Berkala dan laporan Insidental telah dilakukan setiap tahun paling lambat tanggal 31 Maret tahun berikutnya.2.Menginformasikan atas terjadinya transaksi yang mencurigakan (terkait dengan pelaksanaan program APU dan PPT) untuk ditindaklanjuti sesuai dengan ketentuan3. Polarisasi KPI : minimize', '2022-03-01 00:00:00', '9999-12-31 00:00:00', '2', '0', '0','0', '0','106'); </v>
      </c>
      <c r="Q107" s="198"/>
      <c r="R107" s="198"/>
    </row>
    <row r="108" spans="1:18" ht="14.25" customHeight="1" x14ac:dyDescent="0.25">
      <c r="A108" s="194" t="s">
        <v>822</v>
      </c>
      <c r="B108" s="217" t="s">
        <v>999</v>
      </c>
      <c r="C108" s="196">
        <v>20220417107</v>
      </c>
      <c r="D108" s="224" t="s">
        <v>1000</v>
      </c>
      <c r="E108" s="194" t="s">
        <v>825</v>
      </c>
      <c r="F108" s="194" t="s">
        <v>826</v>
      </c>
      <c r="G108" s="198"/>
      <c r="H108" s="194" t="s">
        <v>832</v>
      </c>
      <c r="I108" s="196">
        <f t="shared" si="12"/>
        <v>2</v>
      </c>
      <c r="J108" s="194">
        <v>0</v>
      </c>
      <c r="K108" s="194" t="s">
        <v>828</v>
      </c>
      <c r="L108" s="196">
        <f t="shared" si="16"/>
        <v>0</v>
      </c>
      <c r="M108" s="194" t="s">
        <v>829</v>
      </c>
      <c r="N108" s="196" t="str">
        <f t="shared" si="2"/>
        <v>0</v>
      </c>
      <c r="O108" s="196">
        <v>107</v>
      </c>
      <c r="P108" s="196" t="str">
        <f t="shared" si="11"/>
        <v xml:space="preserve">INSERT INTO `hr_kpi_list` (`KPI_LIST_ID`, `COMPANY_ID`, `KPI_TITLE`, `DESCRIPTION`, `VALID_FROM`, `VALID_TO`, `INPUT_TYPE`, `PARENT_ID`, `KORELASI`,`RANGE_START`,`RANGE_END`,`NUMBER_INDEX`) VALUES ('20220417107', '504404575327187914', 'Pendapatan bunga kredit korporasi', 'Total nilai bunga yang diperoleh dari penyaluran kredit korporasi.', '2022-03-01 00:00:00', '9999-12-31 00:00:00', '2', '0', '0','0', '0','107'); </v>
      </c>
      <c r="Q108" s="198"/>
      <c r="R108" s="198"/>
    </row>
    <row r="109" spans="1:18" ht="14.25" customHeight="1" x14ac:dyDescent="0.25">
      <c r="A109" s="194" t="s">
        <v>822</v>
      </c>
      <c r="B109" s="197" t="s">
        <v>1001</v>
      </c>
      <c r="C109" s="196">
        <v>20220417108</v>
      </c>
      <c r="D109" s="223" t="s">
        <v>1002</v>
      </c>
      <c r="E109" s="194" t="s">
        <v>825</v>
      </c>
      <c r="F109" s="194" t="s">
        <v>826</v>
      </c>
      <c r="G109" s="198"/>
      <c r="H109" s="194" t="s">
        <v>832</v>
      </c>
      <c r="I109" s="196">
        <f t="shared" si="12"/>
        <v>2</v>
      </c>
      <c r="J109" s="194">
        <v>0</v>
      </c>
      <c r="K109" s="194" t="s">
        <v>828</v>
      </c>
      <c r="L109" s="196">
        <f t="shared" si="16"/>
        <v>0</v>
      </c>
      <c r="M109" s="194" t="s">
        <v>829</v>
      </c>
      <c r="N109" s="196" t="str">
        <f t="shared" si="2"/>
        <v>0</v>
      </c>
      <c r="O109" s="196">
        <v>108</v>
      </c>
      <c r="P109" s="196" t="str">
        <f t="shared" si="11"/>
        <v xml:space="preserve">INSERT INTO `hr_kpi_list` (`KPI_LIST_ID`, `COMPANY_ID`, `KPI_TITLE`, `DESCRIPTION`, `VALID_FROM`, `VALID_TO`, `INPUT_TYPE`, `PARENT_ID`, `KORELASI`,`RANGE_START`,`RANGE_END`,`NUMBER_INDEX`) VALUES ('20220417108', '504404575327187914', 'Pendapatan bunga kredit ritel, mikro &amp; konsumer', 'Total nilai bunga yang diperoleh dari penyaluran kredit ritel, mikro &amp; konsumer.', '2022-03-01 00:00:00', '9999-12-31 00:00:00', '2', '0', '0','0', '0','108'); </v>
      </c>
      <c r="Q109" s="198"/>
      <c r="R109" s="198"/>
    </row>
    <row r="110" spans="1:18" ht="14.25" customHeight="1" x14ac:dyDescent="0.25">
      <c r="A110" s="194" t="s">
        <v>822</v>
      </c>
      <c r="B110" s="208" t="s">
        <v>1003</v>
      </c>
      <c r="C110" s="196">
        <v>20220417109</v>
      </c>
      <c r="D110" s="208" t="s">
        <v>1004</v>
      </c>
      <c r="E110" s="194" t="s">
        <v>825</v>
      </c>
      <c r="F110" s="194" t="s">
        <v>826</v>
      </c>
      <c r="G110" s="198"/>
      <c r="H110" s="194" t="s">
        <v>832</v>
      </c>
      <c r="I110" s="196">
        <f t="shared" si="12"/>
        <v>2</v>
      </c>
      <c r="J110" s="196" t="s">
        <v>829</v>
      </c>
      <c r="K110" s="194" t="s">
        <v>828</v>
      </c>
      <c r="L110" s="196">
        <v>0</v>
      </c>
      <c r="M110" s="196" t="s">
        <v>829</v>
      </c>
      <c r="N110" s="196" t="str">
        <f t="shared" si="2"/>
        <v>0</v>
      </c>
      <c r="O110" s="196">
        <v>109</v>
      </c>
      <c r="P110" s="196" t="str">
        <f t="shared" si="11"/>
        <v xml:space="preserve">INSERT INTO `hr_kpi_list` (`KPI_LIST_ID`, `COMPANY_ID`, `KPI_TITLE`, `DESCRIPTION`, `VALID_FROM`, `VALID_TO`, `INPUT_TYPE`, `PARENT_ID`, `KORELASI`,`RANGE_START`,`RANGE_END`,`NUMBER_INDEX`) VALUES ('20220417109', '504404575327187914', 'Pendapatan bunga non kredit', 'KPI ini mengukur jumlah pendapatan bunga non kredit dari transaksi bisnis treasury', '2022-03-01 00:00:00', '9999-12-31 00:00:00', '2', '0', '0','0', '0','109'); </v>
      </c>
      <c r="Q110" s="198"/>
      <c r="R110" s="198"/>
    </row>
    <row r="111" spans="1:18" ht="14.25" customHeight="1" x14ac:dyDescent="0.25">
      <c r="A111" s="194" t="s">
        <v>822</v>
      </c>
      <c r="B111" s="218" t="s">
        <v>1005</v>
      </c>
      <c r="C111" s="196">
        <v>20220417110</v>
      </c>
      <c r="D111" s="223" t="s">
        <v>884</v>
      </c>
      <c r="E111" s="194" t="s">
        <v>825</v>
      </c>
      <c r="F111" s="194" t="s">
        <v>826</v>
      </c>
      <c r="G111" s="198"/>
      <c r="H111" s="194" t="s">
        <v>832</v>
      </c>
      <c r="I111" s="196">
        <f t="shared" si="12"/>
        <v>2</v>
      </c>
      <c r="J111" s="194">
        <v>0</v>
      </c>
      <c r="K111" s="194" t="s">
        <v>828</v>
      </c>
      <c r="L111" s="196">
        <f t="shared" ref="L111:L112" si="17">IF(K111="Negatif",1,0)</f>
        <v>0</v>
      </c>
      <c r="M111" s="194" t="s">
        <v>829</v>
      </c>
      <c r="N111" s="196" t="str">
        <f t="shared" si="2"/>
        <v>0</v>
      </c>
      <c r="O111" s="196">
        <v>110</v>
      </c>
      <c r="P111" s="196" t="str">
        <f t="shared" si="11"/>
        <v xml:space="preserve">INSERT INTO `hr_kpi_list` (`KPI_LIST_ID`, `COMPANY_ID`, `KPI_TITLE`, `DESCRIPTION`, `VALID_FROM`, `VALID_TO`, `INPUT_TYPE`, `PARENT_ID`, `KORELASI`,`RANGE_START`,`RANGE_END`,`NUMBER_INDEX`) VALUES ('20220417110', '504404575327187914', 'Penerimaan kredit hapus buku', '&lt;cukup jelas&gt;', '2022-03-01 00:00:00', '9999-12-31 00:00:00', '2', '0', '0','0', '0','110'); </v>
      </c>
      <c r="Q111" s="198"/>
      <c r="R111" s="198"/>
    </row>
    <row r="112" spans="1:18" ht="14.25" customHeight="1" x14ac:dyDescent="0.25">
      <c r="A112" s="194" t="s">
        <v>822</v>
      </c>
      <c r="B112" s="195" t="s">
        <v>1006</v>
      </c>
      <c r="C112" s="196">
        <v>20220417111</v>
      </c>
      <c r="D112" s="223" t="s">
        <v>1007</v>
      </c>
      <c r="E112" s="194" t="s">
        <v>825</v>
      </c>
      <c r="F112" s="194" t="s">
        <v>826</v>
      </c>
      <c r="G112" s="198"/>
      <c r="H112" s="194" t="s">
        <v>827</v>
      </c>
      <c r="I112" s="196">
        <f t="shared" si="12"/>
        <v>0</v>
      </c>
      <c r="J112" s="194">
        <v>0</v>
      </c>
      <c r="K112" s="194" t="s">
        <v>828</v>
      </c>
      <c r="L112" s="196">
        <f t="shared" si="17"/>
        <v>0</v>
      </c>
      <c r="M112" s="194" t="s">
        <v>829</v>
      </c>
      <c r="N112" s="196" t="str">
        <f t="shared" si="2"/>
        <v>0</v>
      </c>
      <c r="O112" s="196">
        <v>111</v>
      </c>
      <c r="P112" s="196" t="str">
        <f t="shared" si="11"/>
        <v xml:space="preserve">INSERT INTO `hr_kpi_list` (`KPI_LIST_ID`, `COMPANY_ID`, `KPI_TITLE`, `DESCRIPTION`, `VALID_FROM`, `VALID_TO`, `INPUT_TYPE`, `PARENT_ID`, `KORELASI`,`RANGE_START`,`RANGE_END`,`NUMBER_INDEX`) VALUES ('20220417111', '504404575327187914', 'Persentase debitur  yang membaik status collection-nya', 'Formula:Persentase debitur yang membaik status collection-nya = (Jumlah debitur yang berubah menjadi status collection 2 / Total jumlah debitur dengan status collection 3, 4 dan 5) * 100% ', '2022-03-01 00:00:00', '9999-12-31 00:00:00', '0', '0', '0','0', '0','111'); </v>
      </c>
      <c r="Q112" s="198"/>
      <c r="R112" s="198"/>
    </row>
    <row r="113" spans="1:18" ht="14.25" customHeight="1" x14ac:dyDescent="0.25">
      <c r="A113" s="194" t="s">
        <v>822</v>
      </c>
      <c r="B113" s="216" t="s">
        <v>1008</v>
      </c>
      <c r="C113" s="196">
        <v>20220417112</v>
      </c>
      <c r="D113" s="206" t="s">
        <v>1009</v>
      </c>
      <c r="E113" s="194" t="s">
        <v>825</v>
      </c>
      <c r="F113" s="194" t="s">
        <v>826</v>
      </c>
      <c r="G113" s="198"/>
      <c r="H113" s="194" t="s">
        <v>827</v>
      </c>
      <c r="I113" s="196">
        <f t="shared" si="12"/>
        <v>0</v>
      </c>
      <c r="J113" s="196" t="s">
        <v>829</v>
      </c>
      <c r="K113" s="194" t="s">
        <v>828</v>
      </c>
      <c r="L113" s="196">
        <v>0</v>
      </c>
      <c r="M113" s="196" t="s">
        <v>829</v>
      </c>
      <c r="N113" s="196" t="str">
        <f t="shared" si="2"/>
        <v>0</v>
      </c>
      <c r="O113" s="196">
        <v>112</v>
      </c>
      <c r="P113" s="196" t="str">
        <f t="shared" si="11"/>
        <v xml:space="preserve">INSERT INTO `hr_kpi_list` (`KPI_LIST_ID`, `COMPANY_ID`, `KPI_TITLE`, `DESCRIPTION`, `VALID_FROM`, `VALID_TO`, `INPUT_TYPE`, `PARENT_ID`, `KORELASI`,`RANGE_START`,`RANGE_END`,`NUMBER_INDEX`) VALUES ('20220417112', '504404575327187914', 'Persentase kajian analisis pemberian dana bergulir atau dana mismatch dalam rangka pengelolaan APEX secara tepat waktu', 'KPI ini mengukur proporsi jumlah kajian analisis pemberian dana bergulir atau dana mismatch dalam rangka pengelolaan APEX secara tepat waktu dan sasarannya terhadap total keseluruhan kajian analisis pemberian ana bergulir atau dana mismatch dalam rangka pengelolaan APEX yang harus dilakukan', '2022-03-01 00:00:00', '9999-12-31 00:00:00', '0', '0', '0','0', '0','112'); </v>
      </c>
      <c r="Q113" s="198"/>
      <c r="R113" s="198"/>
    </row>
    <row r="114" spans="1:18" ht="14.25" customHeight="1" x14ac:dyDescent="0.25">
      <c r="A114" s="194" t="s">
        <v>822</v>
      </c>
      <c r="B114" s="225" t="s">
        <v>1010</v>
      </c>
      <c r="C114" s="196">
        <v>20220417113</v>
      </c>
      <c r="D114" s="217" t="s">
        <v>1011</v>
      </c>
      <c r="E114" s="194" t="s">
        <v>825</v>
      </c>
      <c r="F114" s="194" t="s">
        <v>826</v>
      </c>
      <c r="G114" s="198"/>
      <c r="H114" s="194" t="s">
        <v>827</v>
      </c>
      <c r="I114" s="196">
        <f t="shared" si="12"/>
        <v>0</v>
      </c>
      <c r="J114" s="194">
        <v>0</v>
      </c>
      <c r="K114" s="194" t="s">
        <v>828</v>
      </c>
      <c r="L114" s="196">
        <f>IF(K114="Negatif",1,0)</f>
        <v>0</v>
      </c>
      <c r="M114" s="194" t="s">
        <v>829</v>
      </c>
      <c r="N114" s="196" t="str">
        <f t="shared" si="2"/>
        <v>0</v>
      </c>
      <c r="O114" s="196">
        <v>113</v>
      </c>
      <c r="P114" s="196" t="str">
        <f t="shared" si="11"/>
        <v xml:space="preserve">INSERT INTO `hr_kpi_list` (`KPI_LIST_ID`, `COMPANY_ID`, `KPI_TITLE`, `DESCRIPTION`, `VALID_FROM`, `VALID_TO`, `INPUT_TYPE`, `PARENT_ID`, `KORELASI`,`RANGE_START`,`RANGE_END`,`NUMBER_INDEX`) VALUES ('20220417113', '504404575327187914', 'Persentase kajian terhadap kebutuhan karyawan yang sesuai dengan perubahan susunan organisasi terkait perubahan strategi atau visi bank secara tepat waktu', 'KPI ini mengukur persentase kajian terhadap kebutuhan karyawan yang sesuai dengan perubahan Susunan organisasi terkait perubahan strategi atau visi Bank yang diselesaikan sesuai tenggat waktu yang ditentukan', '2022-03-01 00:00:00', '9999-12-31 00:00:00', '0', '0', '0','0', '0','113'); </v>
      </c>
      <c r="Q114" s="198"/>
      <c r="R114" s="198"/>
    </row>
    <row r="115" spans="1:18" ht="14.25" customHeight="1" x14ac:dyDescent="0.25">
      <c r="A115" s="194" t="s">
        <v>822</v>
      </c>
      <c r="B115" s="226" t="s">
        <v>1012</v>
      </c>
      <c r="C115" s="196">
        <v>20220417114</v>
      </c>
      <c r="D115" s="216" t="s">
        <v>1013</v>
      </c>
      <c r="E115" s="194" t="s">
        <v>825</v>
      </c>
      <c r="F115" s="194" t="s">
        <v>826</v>
      </c>
      <c r="G115" s="198"/>
      <c r="H115" s="194" t="s">
        <v>827</v>
      </c>
      <c r="I115" s="196">
        <f t="shared" si="12"/>
        <v>0</v>
      </c>
      <c r="J115" s="196" t="s">
        <v>829</v>
      </c>
      <c r="K115" s="194" t="s">
        <v>828</v>
      </c>
      <c r="L115" s="196">
        <v>0</v>
      </c>
      <c r="M115" s="196" t="s">
        <v>829</v>
      </c>
      <c r="N115" s="196" t="str">
        <f t="shared" si="2"/>
        <v>0</v>
      </c>
      <c r="O115" s="196">
        <v>114</v>
      </c>
      <c r="P115" s="196" t="str">
        <f t="shared" si="11"/>
        <v xml:space="preserve">INSERT INTO `hr_kpi_list` (`KPI_LIST_ID`, `COMPANY_ID`, `KPI_TITLE`, `DESCRIPTION`, `VALID_FROM`, `VALID_TO`, `INPUT_TYPE`, `PARENT_ID`, `KORELASI`,`RANGE_START`,`RANGE_END`,`NUMBER_INDEX`) VALUES ('20220417114', '504404575327187914', 'Persentase kajian terkait pemantauan situasi pasar dalam dan luar negeri secara tepat waktu', 'KPI ini mengukur persentase kajian terkait pemantauan situasi pasar dalam dan luar negeri sesuai tenggat waktu yang ditentukan.', '2022-03-01 00:00:00', '9999-12-31 00:00:00', '0', '0', '0','0', '0','114'); </v>
      </c>
      <c r="Q115" s="198"/>
      <c r="R115" s="198"/>
    </row>
    <row r="116" spans="1:18" ht="14.25" customHeight="1" x14ac:dyDescent="0.25">
      <c r="A116" s="194" t="s">
        <v>822</v>
      </c>
      <c r="B116" s="225" t="s">
        <v>1014</v>
      </c>
      <c r="C116" s="196">
        <v>20220417115</v>
      </c>
      <c r="D116" s="200" t="s">
        <v>1015</v>
      </c>
      <c r="E116" s="194" t="s">
        <v>825</v>
      </c>
      <c r="F116" s="194" t="s">
        <v>826</v>
      </c>
      <c r="G116" s="198"/>
      <c r="H116" s="194" t="s">
        <v>827</v>
      </c>
      <c r="I116" s="196">
        <f t="shared" si="12"/>
        <v>0</v>
      </c>
      <c r="J116" s="194">
        <v>0</v>
      </c>
      <c r="K116" s="194" t="s">
        <v>828</v>
      </c>
      <c r="L116" s="196">
        <f>IF(K116="Negatif",1,0)</f>
        <v>0</v>
      </c>
      <c r="M116" s="194" t="s">
        <v>829</v>
      </c>
      <c r="N116" s="196" t="str">
        <f t="shared" si="2"/>
        <v>0</v>
      </c>
      <c r="O116" s="196">
        <v>115</v>
      </c>
      <c r="P116" s="196" t="str">
        <f t="shared" si="11"/>
        <v xml:space="preserve">INSERT INTO `hr_kpi_list` (`KPI_LIST_ID`, `COMPANY_ID`, `KPI_TITLE`, `DESCRIPTION`, `VALID_FROM`, `VALID_TO`, `INPUT_TYPE`, `PARENT_ID`, `KORELASI`,`RANGE_START`,`RANGE_END`,`NUMBER_INDEX`) VALUES ('20220417115', '504404575327187914', 'Persentase keakuratan dan keterkinian database dalam Sistem Informasi Manajemen (SIM) SDM ', 'KPI ini mengukur proporsi database dalam Sistem Informasi Manajemen (SIM) SDM yang akurat dan terkini terhadap keseluruhan database dalam SIM SDM', '2022-03-01 00:00:00', '9999-12-31 00:00:00', '0', '0', '0','0', '0','115'); </v>
      </c>
      <c r="Q116" s="198"/>
      <c r="R116" s="198"/>
    </row>
    <row r="117" spans="1:18" ht="14.25" customHeight="1" x14ac:dyDescent="0.25">
      <c r="A117" s="194" t="s">
        <v>822</v>
      </c>
      <c r="B117" s="206" t="s">
        <v>1016</v>
      </c>
      <c r="C117" s="196">
        <v>20220417116</v>
      </c>
      <c r="D117" s="206" t="s">
        <v>1017</v>
      </c>
      <c r="E117" s="194" t="s">
        <v>825</v>
      </c>
      <c r="F117" s="194" t="s">
        <v>826</v>
      </c>
      <c r="G117" s="198"/>
      <c r="H117" s="194" t="s">
        <v>827</v>
      </c>
      <c r="I117" s="196">
        <f t="shared" si="12"/>
        <v>0</v>
      </c>
      <c r="J117" s="196" t="s">
        <v>829</v>
      </c>
      <c r="K117" s="194" t="s">
        <v>828</v>
      </c>
      <c r="L117" s="196">
        <v>0</v>
      </c>
      <c r="M117" s="196" t="s">
        <v>829</v>
      </c>
      <c r="N117" s="196" t="str">
        <f t="shared" si="2"/>
        <v>0</v>
      </c>
      <c r="O117" s="196">
        <v>116</v>
      </c>
      <c r="P117" s="196" t="str">
        <f t="shared" si="11"/>
        <v xml:space="preserve">INSERT INTO `hr_kpi_list` (`KPI_LIST_ID`, `COMPANY_ID`, `KPI_TITLE`, `DESCRIPTION`, `VALID_FROM`, `VALID_TO`, `INPUT_TYPE`, `PARENT_ID`, `KORELASI`,`RANGE_START`,`RANGE_END`,`NUMBER_INDEX`) VALUES ('20220417116', '504404575327187914', 'Persentase keakuratan data yang dibutuhkan dalam kajian pengelolaan portofolio asset dan liability bank', 'KPI ini mengukur persentase keakuratan data yang dibutuhkan dalam kajian pengelolaan portofolio asset dan liability bank.', '2022-03-01 00:00:00', '9999-12-31 00:00:00', '0', '0', '0','0', '0','116'); </v>
      </c>
      <c r="Q117" s="198"/>
      <c r="R117" s="198"/>
    </row>
    <row r="118" spans="1:18" ht="14.25" customHeight="1" x14ac:dyDescent="0.25">
      <c r="A118" s="194" t="s">
        <v>822</v>
      </c>
      <c r="B118" s="227" t="s">
        <v>1018</v>
      </c>
      <c r="C118" s="196">
        <v>20220417117</v>
      </c>
      <c r="D118" s="228" t="s">
        <v>1019</v>
      </c>
      <c r="E118" s="194" t="s">
        <v>825</v>
      </c>
      <c r="F118" s="194" t="s">
        <v>826</v>
      </c>
      <c r="G118" s="198"/>
      <c r="H118" s="194" t="s">
        <v>827</v>
      </c>
      <c r="I118" s="196">
        <f t="shared" si="12"/>
        <v>0</v>
      </c>
      <c r="J118" s="196" t="s">
        <v>829</v>
      </c>
      <c r="K118" s="194" t="s">
        <v>828</v>
      </c>
      <c r="L118" s="196">
        <v>0</v>
      </c>
      <c r="M118" s="196" t="s">
        <v>829</v>
      </c>
      <c r="N118" s="196" t="str">
        <f t="shared" si="2"/>
        <v>0</v>
      </c>
      <c r="O118" s="196">
        <v>117</v>
      </c>
      <c r="P118" s="196" t="str">
        <f t="shared" si="11"/>
        <v xml:space="preserve">INSERT INTO `hr_kpi_list` (`KPI_LIST_ID`, `COMPANY_ID`, `KPI_TITLE`, `DESCRIPTION`, `VALID_FROM`, `VALID_TO`, `INPUT_TYPE`, `PARENT_ID`, `KORELASI`,`RANGE_START`,`RANGE_END`,`NUMBER_INDEX`) VALUES ('20220417117', '504404575327187914', 'Persentase keakuratan deal slip dari transaksi capital market ', 'KPI ini mengukur persentase keakuratan deal slip dari transaksi capital market ', '2022-03-01 00:00:00', '9999-12-31 00:00:00', '0', '0', '0','0', '0','117'); </v>
      </c>
      <c r="Q118" s="198"/>
      <c r="R118" s="198"/>
    </row>
    <row r="119" spans="1:18" ht="14.25" customHeight="1" x14ac:dyDescent="0.25">
      <c r="A119" s="194" t="s">
        <v>822</v>
      </c>
      <c r="B119" s="229" t="s">
        <v>1020</v>
      </c>
      <c r="C119" s="196">
        <v>20220417118</v>
      </c>
      <c r="D119" s="228" t="s">
        <v>1021</v>
      </c>
      <c r="E119" s="194" t="s">
        <v>825</v>
      </c>
      <c r="F119" s="194" t="s">
        <v>826</v>
      </c>
      <c r="G119" s="198"/>
      <c r="H119" s="194" t="s">
        <v>827</v>
      </c>
      <c r="I119" s="196">
        <f t="shared" si="12"/>
        <v>0</v>
      </c>
      <c r="J119" s="196" t="s">
        <v>829</v>
      </c>
      <c r="K119" s="194" t="s">
        <v>828</v>
      </c>
      <c r="L119" s="196">
        <v>0</v>
      </c>
      <c r="M119" s="196" t="s">
        <v>829</v>
      </c>
      <c r="N119" s="196" t="str">
        <f t="shared" si="2"/>
        <v>0</v>
      </c>
      <c r="O119" s="196">
        <v>118</v>
      </c>
      <c r="P119" s="196" t="str">
        <f t="shared" si="11"/>
        <v xml:space="preserve">INSERT INTO `hr_kpi_list` (`KPI_LIST_ID`, `COMPANY_ID`, `KPI_TITLE`, `DESCRIPTION`, `VALID_FROM`, `VALID_TO`, `INPUT_TYPE`, `PARENT_ID`, `KORELASI`,`RANGE_START`,`RANGE_END`,`NUMBER_INDEX`) VALUES ('20220417118', '504404575327187914', 'Persentase keakuratan deal slip dari transaksi Money Market dan Forex Market', 'KPI ini mengukur persentase keakuratan deal slip dari transaksi Money Market dan Forex Market', '2022-03-01 00:00:00', '9999-12-31 00:00:00', '0', '0', '0','0', '0','118'); </v>
      </c>
      <c r="Q119" s="198"/>
      <c r="R119" s="198"/>
    </row>
    <row r="120" spans="1:18" ht="14.25" customHeight="1" x14ac:dyDescent="0.25">
      <c r="A120" s="194" t="s">
        <v>822</v>
      </c>
      <c r="B120" s="230" t="s">
        <v>1022</v>
      </c>
      <c r="C120" s="196">
        <v>20220417119</v>
      </c>
      <c r="D120" s="228" t="s">
        <v>1023</v>
      </c>
      <c r="E120" s="194" t="s">
        <v>825</v>
      </c>
      <c r="F120" s="194" t="s">
        <v>826</v>
      </c>
      <c r="G120" s="198"/>
      <c r="H120" s="194" t="s">
        <v>827</v>
      </c>
      <c r="I120" s="196">
        <f t="shared" si="12"/>
        <v>0</v>
      </c>
      <c r="J120" s="196" t="s">
        <v>829</v>
      </c>
      <c r="K120" s="194" t="s">
        <v>828</v>
      </c>
      <c r="L120" s="196">
        <v>0</v>
      </c>
      <c r="M120" s="196" t="s">
        <v>829</v>
      </c>
      <c r="N120" s="196" t="str">
        <f t="shared" si="2"/>
        <v>0</v>
      </c>
      <c r="O120" s="196">
        <v>119</v>
      </c>
      <c r="P120" s="196" t="str">
        <f t="shared" si="11"/>
        <v xml:space="preserve">INSERT INTO `hr_kpi_list` (`KPI_LIST_ID`, `COMPANY_ID`, `KPI_TITLE`, `DESCRIPTION`, `VALID_FROM`, `VALID_TO`, `INPUT_TYPE`, `PARENT_ID`, `KORELASI`,`RANGE_START`,`RANGE_END`,`NUMBER_INDEX`) VALUES ('20220417119', '504404575327187914', 'Persentase keakuratan penginputan data, reuters/refinitiv, bloomberg terkait transaksi capital market ', 'KPI ini mengukur persentase keakuratan penginputan data, reuters/refinitiv, bloomberg terkait transaksi capital market ', '2022-03-01 00:00:00', '9999-12-31 00:00:00', '0', '0', '0','0', '0','119'); </v>
      </c>
      <c r="Q120" s="198"/>
      <c r="R120" s="198"/>
    </row>
    <row r="121" spans="1:18" ht="14.25" customHeight="1" x14ac:dyDescent="0.25">
      <c r="A121" s="194" t="s">
        <v>822</v>
      </c>
      <c r="B121" s="208" t="s">
        <v>1024</v>
      </c>
      <c r="C121" s="196">
        <v>20220417120</v>
      </c>
      <c r="D121" s="231" t="s">
        <v>1025</v>
      </c>
      <c r="E121" s="194" t="s">
        <v>825</v>
      </c>
      <c r="F121" s="194" t="s">
        <v>826</v>
      </c>
      <c r="G121" s="198"/>
      <c r="H121" s="194" t="s">
        <v>827</v>
      </c>
      <c r="I121" s="196">
        <f t="shared" si="12"/>
        <v>0</v>
      </c>
      <c r="J121" s="196" t="s">
        <v>829</v>
      </c>
      <c r="K121" s="194" t="s">
        <v>828</v>
      </c>
      <c r="L121" s="196">
        <v>0</v>
      </c>
      <c r="M121" s="196" t="s">
        <v>829</v>
      </c>
      <c r="N121" s="196" t="str">
        <f t="shared" si="2"/>
        <v>0</v>
      </c>
      <c r="O121" s="196">
        <v>120</v>
      </c>
      <c r="P121" s="196" t="str">
        <f t="shared" si="11"/>
        <v xml:space="preserve">INSERT INTO `hr_kpi_list` (`KPI_LIST_ID`, `COMPANY_ID`, `KPI_TITLE`, `DESCRIPTION`, `VALID_FROM`, `VALID_TO`, `INPUT_TYPE`, `PARENT_ID`, `KORELASI`,`RANGE_START`,`RANGE_END`,`NUMBER_INDEX`) VALUES ('20220417120', '504404575327187914', 'Persentase keakuratan penginputan data, reuters/refinitiv, bloomberg terkait transaksi money market dan forex market ', 'KPI ini mengukur persentase keakuratan penginputan data, reuters/refinitiv, bloomberg terkait transaksi money market dan forex market ', '2022-03-01 00:00:00', '9999-12-31 00:00:00', '0', '0', '0','0', '0','120'); </v>
      </c>
      <c r="Q121" s="198"/>
      <c r="R121" s="198"/>
    </row>
    <row r="122" spans="1:18" ht="14.25" customHeight="1" x14ac:dyDescent="0.25">
      <c r="A122" s="194" t="s">
        <v>822</v>
      </c>
      <c r="B122" s="232" t="s">
        <v>1026</v>
      </c>
      <c r="C122" s="196">
        <v>20220417121</v>
      </c>
      <c r="D122" s="217" t="s">
        <v>1027</v>
      </c>
      <c r="E122" s="194" t="s">
        <v>825</v>
      </c>
      <c r="F122" s="194" t="s">
        <v>826</v>
      </c>
      <c r="G122" s="198"/>
      <c r="H122" s="194" t="s">
        <v>827</v>
      </c>
      <c r="I122" s="196">
        <f t="shared" si="12"/>
        <v>0</v>
      </c>
      <c r="J122" s="194">
        <v>0</v>
      </c>
      <c r="K122" s="194" t="s">
        <v>828</v>
      </c>
      <c r="L122" s="196">
        <f>IF(K122="Negatif",1,0)</f>
        <v>0</v>
      </c>
      <c r="M122" s="194" t="s">
        <v>829</v>
      </c>
      <c r="N122" s="196" t="str">
        <f t="shared" si="2"/>
        <v>0</v>
      </c>
      <c r="O122" s="196">
        <v>121</v>
      </c>
      <c r="P122" s="196" t="str">
        <f t="shared" si="11"/>
        <v xml:space="preserve">INSERT INTO `hr_kpi_list` (`KPI_LIST_ID`, `COMPANY_ID`, `KPI_TITLE`, `DESCRIPTION`, `VALID_FROM`, `VALID_TO`, `INPUT_TYPE`, `PARENT_ID`, `KORELASI`,`RANGE_START`,`RANGE_END`,`NUMBER_INDEX`) VALUES ('20220417121', '504404575327187914', 'Persentase kebijakan dan/atau standar operasional prosedur (SOP) pengelolaan SDM yang sudah diimplementasikan secara konsisten dan sesuai ketentuan bank', 'KPI ini mengukur proporsi kebijakan dan/atau SOP pengelolaan SDM yang sudah diimplementasikan  di semua unit kerja secara konsisten dan sesuai ketentuan bank terhadap keseluruhan kebijakan dan/SOP pengelolaan SDM yang ada', '2022-03-01 00:00:00', '9999-12-31 00:00:00', '0', '0', '0','0', '0','121'); </v>
      </c>
      <c r="Q122" s="198"/>
      <c r="R122" s="198"/>
    </row>
    <row r="123" spans="1:18" ht="14.25" customHeight="1" x14ac:dyDescent="0.25">
      <c r="A123" s="194" t="s">
        <v>822</v>
      </c>
      <c r="B123" s="226" t="s">
        <v>1028</v>
      </c>
      <c r="C123" s="196">
        <v>20220417122</v>
      </c>
      <c r="D123" s="216" t="s">
        <v>1029</v>
      </c>
      <c r="E123" s="194" t="s">
        <v>825</v>
      </c>
      <c r="F123" s="194" t="s">
        <v>826</v>
      </c>
      <c r="G123" s="198"/>
      <c r="H123" s="194" t="s">
        <v>827</v>
      </c>
      <c r="I123" s="196">
        <f t="shared" si="12"/>
        <v>0</v>
      </c>
      <c r="J123" s="196" t="s">
        <v>829</v>
      </c>
      <c r="K123" s="194" t="s">
        <v>828</v>
      </c>
      <c r="L123" s="196">
        <v>0</v>
      </c>
      <c r="M123" s="196" t="s">
        <v>829</v>
      </c>
      <c r="N123" s="196" t="str">
        <f t="shared" si="2"/>
        <v>0</v>
      </c>
      <c r="O123" s="196">
        <v>122</v>
      </c>
      <c r="P123" s="196" t="str">
        <f t="shared" si="11"/>
        <v xml:space="preserve">INSERT INTO `hr_kpi_list` (`KPI_LIST_ID`, `COMPANY_ID`, `KPI_TITLE`, `DESCRIPTION`, `VALID_FROM`, `VALID_TO`, `INPUT_TYPE`, `PARENT_ID`, `KORELASI`,`RANGE_START`,`RANGE_END`,`NUMBER_INDEX`) VALUES ('20220417122', '504404575327187914', 'Persentase kegiatan program transformasi yang dirampungkan sesuai dengan kaidah OTOBOS', 'Formula:Persentase = (Jumlah program transformasi yang dirampungkan sesuai kaidah OTOBOS / Jumlah total program transformasi diimplementasikan) * 100%OTOBOS = On Time, On Budget, On Specification', '2022-03-01 00:00:00', '9999-12-31 00:00:00', '0', '0', '0','0', '0','122'); </v>
      </c>
      <c r="Q123" s="198"/>
      <c r="R123" s="198"/>
    </row>
    <row r="124" spans="1:18" ht="14.25" customHeight="1" x14ac:dyDescent="0.25">
      <c r="A124" s="194" t="s">
        <v>822</v>
      </c>
      <c r="B124" s="233" t="s">
        <v>1030</v>
      </c>
      <c r="C124" s="196">
        <v>20220417123</v>
      </c>
      <c r="D124" s="208" t="s">
        <v>1031</v>
      </c>
      <c r="E124" s="194" t="s">
        <v>825</v>
      </c>
      <c r="F124" s="194" t="s">
        <v>826</v>
      </c>
      <c r="G124" s="198"/>
      <c r="H124" s="194" t="s">
        <v>827</v>
      </c>
      <c r="I124" s="196">
        <f t="shared" si="12"/>
        <v>0</v>
      </c>
      <c r="J124" s="196" t="s">
        <v>829</v>
      </c>
      <c r="K124" s="194" t="s">
        <v>828</v>
      </c>
      <c r="L124" s="196">
        <v>0</v>
      </c>
      <c r="M124" s="196" t="s">
        <v>829</v>
      </c>
      <c r="N124" s="196" t="str">
        <f t="shared" si="2"/>
        <v>0</v>
      </c>
      <c r="O124" s="196">
        <v>123</v>
      </c>
      <c r="P124" s="196" t="str">
        <f t="shared" si="11"/>
        <v xml:space="preserve">INSERT INTO `hr_kpi_list` (`KPI_LIST_ID`, `COMPANY_ID`, `KPI_TITLE`, `DESCRIPTION`, `VALID_FROM`, `VALID_TO`, `INPUT_TYPE`, `PARENT_ID`, `KORELASI`,`RANGE_START`,`RANGE_END`,`NUMBER_INDEX`) VALUES ('20220417123', '504404575327187914', 'Persentase kelengkapan data yang dibutuhkan dalam kajian pengelolaan portofolio asset dan liability bank secara tepat waktu', 'KPI ini mengukur persentase kelengkapan data yang dibutuhkan dalam kajian pengelolaan portofolio asset dan liability bank sesuai tenggat waktu yang ditentukan.', '2022-03-01 00:00:00', '9999-12-31 00:00:00', '0', '0', '0','0', '0','123'); </v>
      </c>
      <c r="Q124" s="198"/>
      <c r="R124" s="198"/>
    </row>
    <row r="125" spans="1:18" ht="14.25" customHeight="1" x14ac:dyDescent="0.25">
      <c r="A125" s="194" t="s">
        <v>822</v>
      </c>
      <c r="B125" s="227" t="s">
        <v>1032</v>
      </c>
      <c r="C125" s="196">
        <v>20220417124</v>
      </c>
      <c r="D125" s="228" t="s">
        <v>1033</v>
      </c>
      <c r="E125" s="194" t="s">
        <v>825</v>
      </c>
      <c r="F125" s="194" t="s">
        <v>826</v>
      </c>
      <c r="G125" s="198"/>
      <c r="H125" s="194" t="s">
        <v>827</v>
      </c>
      <c r="I125" s="196">
        <f t="shared" si="12"/>
        <v>0</v>
      </c>
      <c r="J125" s="196" t="s">
        <v>829</v>
      </c>
      <c r="K125" s="196" t="s">
        <v>828</v>
      </c>
      <c r="L125" s="196">
        <v>0</v>
      </c>
      <c r="M125" s="196" t="s">
        <v>829</v>
      </c>
      <c r="N125" s="196" t="str">
        <f t="shared" si="2"/>
        <v>0</v>
      </c>
      <c r="O125" s="196">
        <v>124</v>
      </c>
      <c r="P125" s="196" t="str">
        <f t="shared" si="11"/>
        <v xml:space="preserve">INSERT INTO `hr_kpi_list` (`KPI_LIST_ID`, `COMPANY_ID`, `KPI_TITLE`, `DESCRIPTION`, `VALID_FROM`, `VALID_TO`, `INPUT_TYPE`, `PARENT_ID`, `KORELASI`,`RANGE_START`,`RANGE_END`,`NUMBER_INDEX`) VALUES ('20220417124', '504404575327187914', 'Persentase kesesuaian atau  keakuratan basis data profil fraud internal dan fraud eksternal terhadap data history fraud', 'KPI ini mengukur proporsi kesesuaian atau  keakuratan basis data profil fraud internal dan fraud eksternal terhadap data history fraud', '2022-03-01 00:00:00', '9999-12-31 00:00:00', '0', '0', '0','0', '0','124'); </v>
      </c>
      <c r="Q125" s="198"/>
      <c r="R125" s="198"/>
    </row>
    <row r="126" spans="1:18" ht="14.25" customHeight="1" x14ac:dyDescent="0.25">
      <c r="A126" s="194" t="s">
        <v>822</v>
      </c>
      <c r="B126" s="229" t="s">
        <v>1034</v>
      </c>
      <c r="C126" s="196">
        <v>20220417125</v>
      </c>
      <c r="D126" s="228" t="s">
        <v>1035</v>
      </c>
      <c r="E126" s="194" t="s">
        <v>825</v>
      </c>
      <c r="F126" s="194" t="s">
        <v>826</v>
      </c>
      <c r="G126" s="198"/>
      <c r="H126" s="194" t="s">
        <v>827</v>
      </c>
      <c r="I126" s="196">
        <f t="shared" si="12"/>
        <v>0</v>
      </c>
      <c r="J126" s="196" t="s">
        <v>829</v>
      </c>
      <c r="K126" s="194" t="s">
        <v>828</v>
      </c>
      <c r="L126" s="196">
        <v>0</v>
      </c>
      <c r="M126" s="196" t="s">
        <v>829</v>
      </c>
      <c r="N126" s="196" t="str">
        <f t="shared" si="2"/>
        <v>0</v>
      </c>
      <c r="O126" s="196">
        <v>125</v>
      </c>
      <c r="P126" s="196" t="str">
        <f t="shared" si="11"/>
        <v xml:space="preserve">INSERT INTO `hr_kpi_list` (`KPI_LIST_ID`, `COMPANY_ID`, `KPI_TITLE`, `DESCRIPTION`, `VALID_FROM`, `VALID_TO`, `INPUT_TYPE`, `PARENT_ID`, `KORELASI`,`RANGE_START`,`RANGE_END`,`NUMBER_INDEX`) VALUES ('20220417125', '504404575327187914', 'Persentase kesesuaian conditions serta tarif Nostro bank koresponden dengan PKS ', 'KPI ini mengukur persentase kesesuaian conditions serta tarif Nostro bank koresponden dengan PKS', '2022-03-01 00:00:00', '9999-12-31 00:00:00', '0', '0', '0','0', '0','125'); </v>
      </c>
      <c r="Q126" s="198"/>
      <c r="R126" s="198"/>
    </row>
    <row r="127" spans="1:18" ht="14.25" customHeight="1" x14ac:dyDescent="0.25">
      <c r="A127" s="194" t="s">
        <v>822</v>
      </c>
      <c r="B127" s="234" t="s">
        <v>1036</v>
      </c>
      <c r="C127" s="196">
        <v>20220417126</v>
      </c>
      <c r="D127" s="217" t="s">
        <v>1037</v>
      </c>
      <c r="E127" s="194" t="s">
        <v>825</v>
      </c>
      <c r="F127" s="194" t="s">
        <v>826</v>
      </c>
      <c r="G127" s="198"/>
      <c r="H127" s="194" t="s">
        <v>827</v>
      </c>
      <c r="I127" s="196">
        <f t="shared" si="12"/>
        <v>0</v>
      </c>
      <c r="J127" s="194">
        <v>0</v>
      </c>
      <c r="K127" s="194" t="s">
        <v>828</v>
      </c>
      <c r="L127" s="196">
        <f t="shared" ref="L127:L133" si="18">IF(K127="Negatif",1,0)</f>
        <v>0</v>
      </c>
      <c r="M127" s="194" t="s">
        <v>829</v>
      </c>
      <c r="N127" s="196" t="str">
        <f t="shared" si="2"/>
        <v>0</v>
      </c>
      <c r="O127" s="196">
        <v>126</v>
      </c>
      <c r="P127" s="196" t="str">
        <f t="shared" si="11"/>
        <v xml:space="preserve">INSERT INTO `hr_kpi_list` (`KPI_LIST_ID`, `COMPANY_ID`, `KPI_TITLE`, `DESCRIPTION`, `VALID_FROM`, `VALID_TO`, `INPUT_TYPE`, `PARENT_ID`, `KORELASI`,`RANGE_START`,`RANGE_END`,`NUMBER_INDEX`) VALUES ('20220417126', '504404575327187914', 'Persentase kesesuaian materi-materi pendidikan dan pelatihan terhadap kebutuhan bank ', 'KPI ini mengukur persentase kesesuaian materi-materi pendidikan dan pelatihan terhadap kebutuhan bank, yaitu program pendidikan dan pelatihan (training need analysis)', '2022-03-01 00:00:00', '9999-12-31 00:00:00', '0', '0', '0','0', '0','126'); </v>
      </c>
      <c r="Q127" s="198"/>
      <c r="R127" s="198"/>
    </row>
    <row r="128" spans="1:18" ht="14.25" customHeight="1" x14ac:dyDescent="0.25">
      <c r="A128" s="194" t="s">
        <v>822</v>
      </c>
      <c r="B128" s="235" t="s">
        <v>1038</v>
      </c>
      <c r="C128" s="196">
        <v>20220417127</v>
      </c>
      <c r="D128" s="236" t="s">
        <v>1039</v>
      </c>
      <c r="E128" s="194" t="s">
        <v>825</v>
      </c>
      <c r="F128" s="194" t="s">
        <v>826</v>
      </c>
      <c r="G128" s="194"/>
      <c r="H128" s="194" t="s">
        <v>827</v>
      </c>
      <c r="I128" s="196">
        <f t="shared" si="12"/>
        <v>0</v>
      </c>
      <c r="J128" s="196" t="s">
        <v>829</v>
      </c>
      <c r="K128" s="196" t="s">
        <v>828</v>
      </c>
      <c r="L128" s="196">
        <f t="shared" si="18"/>
        <v>0</v>
      </c>
      <c r="M128" s="196" t="s">
        <v>829</v>
      </c>
      <c r="N128" s="196" t="str">
        <f t="shared" si="2"/>
        <v>0</v>
      </c>
      <c r="O128" s="196">
        <v>127</v>
      </c>
      <c r="P128" s="196" t="str">
        <f t="shared" si="11"/>
        <v xml:space="preserve">INSERT INTO `hr_kpi_list` (`KPI_LIST_ID`, `COMPANY_ID`, `KPI_TITLE`, `DESCRIPTION`, `VALID_FROM`, `VALID_TO`, `INPUT_TYPE`, `PARENT_ID`, `KORELASI`,`RANGE_START`,`RANGE_END`,`NUMBER_INDEX`) VALUES ('20220417127', '504404575327187914', 'Persentase kesesuaian nominal anggaran  project TI bank untuk internal dan eksternal', '1. ((∑ jumlah nominal anggaran semua project TI untuk internal dan eksternal yang digunakan)/( ∑  total nominal anggaran semua project TI untuk internal dan eksternal yang dianggarkan)) x 1002. Polarisasi KPI : maximize', '2022-03-01 00:00:00', '9999-12-31 00:00:00', '0', '0', '0','0', '0','127'); </v>
      </c>
      <c r="Q128" s="198"/>
      <c r="R128" s="198"/>
    </row>
    <row r="129" spans="1:18" ht="14.25" customHeight="1" x14ac:dyDescent="0.25">
      <c r="A129" s="194" t="s">
        <v>822</v>
      </c>
      <c r="B129" s="230" t="s">
        <v>1040</v>
      </c>
      <c r="C129" s="196">
        <v>20220417128</v>
      </c>
      <c r="D129" s="236" t="s">
        <v>1039</v>
      </c>
      <c r="E129" s="194" t="s">
        <v>825</v>
      </c>
      <c r="F129" s="194" t="s">
        <v>826</v>
      </c>
      <c r="G129" s="194"/>
      <c r="H129" s="194" t="s">
        <v>827</v>
      </c>
      <c r="I129" s="196">
        <f t="shared" si="12"/>
        <v>0</v>
      </c>
      <c r="J129" s="196" t="s">
        <v>829</v>
      </c>
      <c r="K129" s="196" t="s">
        <v>828</v>
      </c>
      <c r="L129" s="196">
        <f t="shared" si="18"/>
        <v>0</v>
      </c>
      <c r="M129" s="196" t="s">
        <v>829</v>
      </c>
      <c r="N129" s="196" t="str">
        <f t="shared" si="2"/>
        <v>0</v>
      </c>
      <c r="O129" s="196">
        <v>128</v>
      </c>
      <c r="P129" s="196" t="str">
        <f t="shared" si="11"/>
        <v xml:space="preserve">INSERT INTO `hr_kpi_list` (`KPI_LIST_ID`, `COMPANY_ID`, `KPI_TITLE`, `DESCRIPTION`, `VALID_FROM`, `VALID_TO`, `INPUT_TYPE`, `PARENT_ID`, `KORELASI`,`RANGE_START`,`RANGE_END`,`NUMBER_INDEX`) VALUES ('20220417128', '504404575327187914', 'Persentase kesesuaian nominal anggaran project TI bank untuk internal dan eksternal', '1. ((∑ jumlah nominal anggaran semua project TI untuk internal dan eksternal yang digunakan)/( ∑  total nominal anggaran semua project TI untuk internal dan eksternal yang dianggarkan)) x 1002. Polarisasi KPI : maximize', '2022-03-01 00:00:00', '9999-12-31 00:00:00', '0', '0', '0','0', '0','128'); </v>
      </c>
      <c r="Q129" s="198"/>
      <c r="R129" s="198"/>
    </row>
    <row r="130" spans="1:18" ht="14.25" customHeight="1" x14ac:dyDescent="0.25">
      <c r="A130" s="194" t="s">
        <v>822</v>
      </c>
      <c r="B130" s="237" t="s">
        <v>1041</v>
      </c>
      <c r="C130" s="196">
        <v>20220417129</v>
      </c>
      <c r="D130" s="195" t="s">
        <v>1042</v>
      </c>
      <c r="E130" s="194" t="s">
        <v>825</v>
      </c>
      <c r="F130" s="194" t="s">
        <v>826</v>
      </c>
      <c r="G130" s="198"/>
      <c r="H130" s="194" t="s">
        <v>827</v>
      </c>
      <c r="I130" s="196">
        <f t="shared" si="12"/>
        <v>0</v>
      </c>
      <c r="J130" s="194">
        <v>0</v>
      </c>
      <c r="K130" s="194" t="s">
        <v>828</v>
      </c>
      <c r="L130" s="196">
        <f t="shared" si="18"/>
        <v>0</v>
      </c>
      <c r="M130" s="194" t="s">
        <v>829</v>
      </c>
      <c r="N130" s="196" t="str">
        <f t="shared" si="2"/>
        <v>0</v>
      </c>
      <c r="O130" s="196">
        <v>129</v>
      </c>
      <c r="P130" s="196" t="str">
        <f t="shared" ref="P130:P193" si="19">"INSERT INTO `hr_kpi_list` (`KPI_LIST_ID`, `COMPANY_ID`, `KPI_TITLE`, `DESCRIPTION`, `VALID_FROM`, `VALID_TO`, `INPUT_TYPE`, `PARENT_ID`, `KORELASI`,`RANGE_START`,`RANGE_END`,`NUMBER_INDEX`) VALUES ('"&amp;C130&amp;"', '"&amp;A130&amp;"', '"&amp;B130&amp;"', '"&amp;D130&amp;"', '"&amp;E130&amp;"', '"&amp;F130&amp;"', '"&amp;I130&amp;"', '"&amp;J130&amp;"', '"&amp;L130&amp;"','"&amp;M130&amp;"', '"&amp;N130&amp;"','"&amp;O130&amp;"'); "</f>
        <v xml:space="preserve">INSERT INTO `hr_kpi_list` (`KPI_LIST_ID`, `COMPANY_ID`, `KPI_TITLE`, `DESCRIPTION`, `VALID_FROM`, `VALID_TO`, `INPUT_TYPE`, `PARENT_ID`, `KORELASI`,`RANGE_START`,`RANGE_END`,`NUMBER_INDEX`) VALUES ('20220417129', '504404575327187914', 'Persentase kesesuaian pemenuhan kebutuhan tenaga alih daya terhadap kebutuhan organisasi', 'KPI in mengukur persentase kesesuaian realisasi pemenuhan kebutuhan tenaga alih daya terhadap kebutuhan organisasi', '2022-03-01 00:00:00', '9999-12-31 00:00:00', '0', '0', '0','0', '0','129'); </v>
      </c>
      <c r="Q130" s="198"/>
      <c r="R130" s="198"/>
    </row>
    <row r="131" spans="1:18" ht="14.25" customHeight="1" x14ac:dyDescent="0.25">
      <c r="A131" s="194" t="s">
        <v>822</v>
      </c>
      <c r="B131" s="225" t="s">
        <v>1043</v>
      </c>
      <c r="C131" s="196">
        <v>20220417130</v>
      </c>
      <c r="D131" s="217" t="s">
        <v>1044</v>
      </c>
      <c r="E131" s="194" t="s">
        <v>825</v>
      </c>
      <c r="F131" s="194" t="s">
        <v>826</v>
      </c>
      <c r="G131" s="198"/>
      <c r="H131" s="194" t="s">
        <v>827</v>
      </c>
      <c r="I131" s="196">
        <f t="shared" ref="I131:I194" si="20">IF(H131="Waktu",1,IF(H131="Jumlah",2,0))</f>
        <v>0</v>
      </c>
      <c r="J131" s="194">
        <v>0</v>
      </c>
      <c r="K131" s="194" t="s">
        <v>828</v>
      </c>
      <c r="L131" s="196">
        <f t="shared" si="18"/>
        <v>0</v>
      </c>
      <c r="M131" s="194" t="s">
        <v>829</v>
      </c>
      <c r="N131" s="196" t="str">
        <f t="shared" si="2"/>
        <v>0</v>
      </c>
      <c r="O131" s="196">
        <v>130</v>
      </c>
      <c r="P131" s="196" t="str">
        <f t="shared" si="19"/>
        <v xml:space="preserve">INSERT INTO `hr_kpi_list` (`KPI_LIST_ID`, `COMPANY_ID`, `KPI_TITLE`, `DESCRIPTION`, `VALID_FROM`, `VALID_TO`, `INPUT_TYPE`, `PARENT_ID`, `KORELASI`,`RANGE_START`,`RANGE_END`,`NUMBER_INDEX`) VALUES ('20220417130', '504404575327187914', 'Persentase kesesuaian perencanaan
SDM dengan realisasinya', 'KPI ini mengukur proporsi jumlah formasi kebutuhan SDM yang telah sesuai dengan kebutuhan organisasi bank terhadap keseluruhan formasi kebutuhan SDM', '2022-03-01 00:00:00', '9999-12-31 00:00:00', '0', '0', '0','0', '0','130'); </v>
      </c>
      <c r="Q131" s="198"/>
      <c r="R131" s="198"/>
    </row>
    <row r="132" spans="1:18" ht="14.25" customHeight="1" x14ac:dyDescent="0.25">
      <c r="A132" s="194" t="s">
        <v>822</v>
      </c>
      <c r="B132" s="238" t="s">
        <v>1045</v>
      </c>
      <c r="C132" s="196">
        <v>20220417131</v>
      </c>
      <c r="D132" s="195" t="s">
        <v>1046</v>
      </c>
      <c r="E132" s="194" t="s">
        <v>825</v>
      </c>
      <c r="F132" s="194" t="s">
        <v>826</v>
      </c>
      <c r="G132" s="198"/>
      <c r="H132" s="194" t="s">
        <v>827</v>
      </c>
      <c r="I132" s="196">
        <f t="shared" si="20"/>
        <v>0</v>
      </c>
      <c r="J132" s="194">
        <v>0</v>
      </c>
      <c r="K132" s="194" t="s">
        <v>828</v>
      </c>
      <c r="L132" s="196">
        <f t="shared" si="18"/>
        <v>0</v>
      </c>
      <c r="M132" s="194" t="s">
        <v>829</v>
      </c>
      <c r="N132" s="196" t="str">
        <f t="shared" si="2"/>
        <v>0</v>
      </c>
      <c r="O132" s="196">
        <v>131</v>
      </c>
      <c r="P132" s="196" t="str">
        <f t="shared" si="19"/>
        <v xml:space="preserve">INSERT INTO `hr_kpi_list` (`KPI_LIST_ID`, `COMPANY_ID`, `KPI_TITLE`, `DESCRIPTION`, `VALID_FROM`, `VALID_TO`, `INPUT_TYPE`, `PARENT_ID`, `KORELASI`,`RANGE_START`,`RANGE_END`,`NUMBER_INDEX`) VALUES ('20220417131', '504404575327187914', 'Persentase kesesuaian realisasi terhadap anggaran pelaksanaan pelatihan/pendidikan Satuan Kerja dan Kantor Cabang', 'KPI ini mengukur persentase kesesuaian realisasi terhadap anggaran pelaksanaan pelatihan/pendidikan Satuan Kerja dan Kantor Cabang', '2022-03-01 00:00:00', '9999-12-31 00:00:00', '0', '0', '0','0', '0','131'); </v>
      </c>
      <c r="Q132" s="198"/>
      <c r="R132" s="198"/>
    </row>
    <row r="133" spans="1:18" ht="14.25" customHeight="1" x14ac:dyDescent="0.25">
      <c r="A133" s="194" t="s">
        <v>822</v>
      </c>
      <c r="B133" s="237" t="s">
        <v>1047</v>
      </c>
      <c r="C133" s="196">
        <v>20220417132</v>
      </c>
      <c r="D133" s="197" t="s">
        <v>1044</v>
      </c>
      <c r="E133" s="194" t="s">
        <v>825</v>
      </c>
      <c r="F133" s="194" t="s">
        <v>826</v>
      </c>
      <c r="G133" s="198"/>
      <c r="H133" s="194" t="s">
        <v>827</v>
      </c>
      <c r="I133" s="196">
        <f t="shared" si="20"/>
        <v>0</v>
      </c>
      <c r="J133" s="194">
        <v>0</v>
      </c>
      <c r="K133" s="194" t="s">
        <v>828</v>
      </c>
      <c r="L133" s="196">
        <f t="shared" si="18"/>
        <v>0</v>
      </c>
      <c r="M133" s="194" t="s">
        <v>829</v>
      </c>
      <c r="N133" s="196" t="str">
        <f t="shared" si="2"/>
        <v>0</v>
      </c>
      <c r="O133" s="196">
        <v>132</v>
      </c>
      <c r="P133" s="196" t="str">
        <f t="shared" si="19"/>
        <v xml:space="preserve">INSERT INTO `hr_kpi_list` (`KPI_LIST_ID`, `COMPANY_ID`, `KPI_TITLE`, `DESCRIPTION`, `VALID_FROM`, `VALID_TO`, `INPUT_TYPE`, `PARENT_ID`, `KORELASI`,`RANGE_START`,`RANGE_END`,`NUMBER_INDEX`) VALUES ('20220417132', '504404575327187914', 'Persentase kesesuaian rencana formasi kebutuhan SDM dengan kebutuhan organisasi bank', 'KPI ini mengukur proporsi jumlah formasi kebutuhan SDM yang telah sesuai dengan kebutuhan organisasi bank terhadap keseluruhan formasi kebutuhan SDM', '2022-03-01 00:00:00', '9999-12-31 00:00:00', '0', '0', '0','0', '0','132'); </v>
      </c>
      <c r="Q133" s="198"/>
      <c r="R133" s="198"/>
    </row>
    <row r="134" spans="1:18" ht="14.25" customHeight="1" x14ac:dyDescent="0.25">
      <c r="A134" s="194" t="s">
        <v>822</v>
      </c>
      <c r="B134" s="227" t="s">
        <v>1048</v>
      </c>
      <c r="C134" s="196">
        <v>20220417133</v>
      </c>
      <c r="D134" s="228" t="s">
        <v>1049</v>
      </c>
      <c r="E134" s="194" t="s">
        <v>825</v>
      </c>
      <c r="F134" s="194" t="s">
        <v>826</v>
      </c>
      <c r="G134" s="198"/>
      <c r="H134" s="194" t="s">
        <v>827</v>
      </c>
      <c r="I134" s="196">
        <f t="shared" si="20"/>
        <v>0</v>
      </c>
      <c r="J134" s="196" t="s">
        <v>829</v>
      </c>
      <c r="K134" s="194" t="s">
        <v>828</v>
      </c>
      <c r="L134" s="196">
        <v>0</v>
      </c>
      <c r="M134" s="196" t="s">
        <v>829</v>
      </c>
      <c r="N134" s="196" t="str">
        <f t="shared" si="2"/>
        <v>0</v>
      </c>
      <c r="O134" s="196">
        <v>133</v>
      </c>
      <c r="P134" s="196" t="str">
        <f t="shared" si="19"/>
        <v xml:space="preserve">INSERT INTO `hr_kpi_list` (`KPI_LIST_ID`, `COMPANY_ID`, `KPI_TITLE`, `DESCRIPTION`, `VALID_FROM`, `VALID_TO`, `INPUT_TYPE`, `PARENT_ID`, `KORELASI`,`RANGE_START`,`RANGE_END`,`NUMBER_INDEX`) VALUES ('20220417133', '504404575327187914', 'Persentase ketepatan penyampaian laporan baik harian,mingguan, bulanan, triwulan, tahunan kepada pihak internal dan eksternal', 'KPI ini mengukur proporsi penyampaian keseluruhan laporan, baik harian, mingguan, bulanan, triwulan dan tahunan kepada pihak intrnal dan eksternal secara tepat waktu terhadap total keseluruhan laporan yang harus disampaikan', '2022-03-01 00:00:00', '9999-12-31 00:00:00', '0', '0', '0','0', '0','133'); </v>
      </c>
      <c r="Q134" s="198"/>
      <c r="R134" s="198"/>
    </row>
    <row r="135" spans="1:18" ht="14.25" customHeight="1" x14ac:dyDescent="0.25">
      <c r="A135" s="194" t="s">
        <v>822</v>
      </c>
      <c r="B135" s="239" t="s">
        <v>1050</v>
      </c>
      <c r="C135" s="196">
        <v>20220417134</v>
      </c>
      <c r="D135" s="228" t="s">
        <v>1051</v>
      </c>
      <c r="E135" s="194" t="s">
        <v>825</v>
      </c>
      <c r="F135" s="194" t="s">
        <v>826</v>
      </c>
      <c r="G135" s="198"/>
      <c r="H135" s="194" t="s">
        <v>827</v>
      </c>
      <c r="I135" s="196">
        <f t="shared" si="20"/>
        <v>0</v>
      </c>
      <c r="J135" s="196" t="s">
        <v>829</v>
      </c>
      <c r="K135" s="194" t="s">
        <v>828</v>
      </c>
      <c r="L135" s="196">
        <v>0</v>
      </c>
      <c r="M135" s="196" t="s">
        <v>829</v>
      </c>
      <c r="N135" s="196" t="str">
        <f t="shared" si="2"/>
        <v>0</v>
      </c>
      <c r="O135" s="196">
        <v>134</v>
      </c>
      <c r="P135" s="196" t="str">
        <f t="shared" si="19"/>
        <v xml:space="preserve">INSERT INTO `hr_kpi_list` (`KPI_LIST_ID`, `COMPANY_ID`, `KPI_TITLE`, `DESCRIPTION`, `VALID_FROM`, `VALID_TO`, `INPUT_TYPE`, `PARENT_ID`, `KORELASI`,`RANGE_START`,`RANGE_END`,`NUMBER_INDEX`) VALUES ('20220417134', '504404575327187914', 'Persentase ketepatan penyampaian laporan kepada pihak internal dan eksternal', 'KPI ini mengukur proporsi penyampaian keseluruhan laporan, baik harian, bulanan, triwulan dan tahunan (antara lan: laporan Transfer Dana setiap bulan, laporan Lalu lintas Devisa setiap bulan, laporan Obox dan Antasena setiap hari kerja) kepada pihak intrnal dan eksternal secara tepat waktu terhadap total keseluruhan laporan yang harus disampaikan.', '2022-03-01 00:00:00', '9999-12-31 00:00:00', '0', '0', '0','0', '0','134'); </v>
      </c>
      <c r="Q135" s="198"/>
      <c r="R135" s="198"/>
    </row>
    <row r="136" spans="1:18" ht="14.25" customHeight="1" x14ac:dyDescent="0.25">
      <c r="A136" s="194" t="s">
        <v>822</v>
      </c>
      <c r="B136" s="233" t="s">
        <v>1052</v>
      </c>
      <c r="C136" s="196">
        <v>20220417135</v>
      </c>
      <c r="D136" s="216" t="s">
        <v>1212</v>
      </c>
      <c r="E136" s="194" t="s">
        <v>825</v>
      </c>
      <c r="F136" s="194" t="s">
        <v>826</v>
      </c>
      <c r="G136" s="198"/>
      <c r="H136" s="194" t="s">
        <v>827</v>
      </c>
      <c r="I136" s="196">
        <f t="shared" si="20"/>
        <v>0</v>
      </c>
      <c r="J136" s="196" t="s">
        <v>829</v>
      </c>
      <c r="K136" s="196" t="s">
        <v>828</v>
      </c>
      <c r="L136" s="196">
        <v>0</v>
      </c>
      <c r="M136" s="196" t="s">
        <v>829</v>
      </c>
      <c r="N136" s="196" t="str">
        <f t="shared" si="2"/>
        <v>0</v>
      </c>
      <c r="O136" s="196">
        <v>135</v>
      </c>
      <c r="P136" s="196" t="str">
        <f t="shared" si="19"/>
        <v xml:space="preserve">INSERT INTO `hr_kpi_list` (`KPI_LIST_ID`, `COMPANY_ID`, `KPI_TITLE`, `DESCRIPTION`, `VALID_FROM`, `VALID_TO`, `INPUT_TYPE`, `PARENT_ID`, `KORELASI`,`RANGE_START`,`RANGE_END`,`NUMBER_INDEX`) VALUES ('20220417135', '504404575327187914', 'Persentase monitoring pasif sesuai rencana ', '-', '2022-03-01 00:00:00', '9999-12-31 00:00:00', '0', '0', '0','0', '0','135'); </v>
      </c>
      <c r="Q136" s="198"/>
      <c r="R136" s="198"/>
    </row>
    <row r="137" spans="1:18" ht="14.25" customHeight="1" x14ac:dyDescent="0.25">
      <c r="A137" s="194" t="s">
        <v>822</v>
      </c>
      <c r="B137" s="240" t="s">
        <v>1053</v>
      </c>
      <c r="C137" s="196">
        <v>20220417136</v>
      </c>
      <c r="D137" s="241" t="s">
        <v>1054</v>
      </c>
      <c r="E137" s="194" t="s">
        <v>825</v>
      </c>
      <c r="F137" s="194" t="s">
        <v>826</v>
      </c>
      <c r="G137" s="198"/>
      <c r="H137" s="194" t="s">
        <v>827</v>
      </c>
      <c r="I137" s="196">
        <f t="shared" si="20"/>
        <v>0</v>
      </c>
      <c r="J137" s="194">
        <v>0</v>
      </c>
      <c r="K137" s="194" t="s">
        <v>828</v>
      </c>
      <c r="L137" s="196">
        <f t="shared" ref="L137:L139" si="21">IF(K137="Negatif",1,0)</f>
        <v>0</v>
      </c>
      <c r="M137" s="194" t="s">
        <v>829</v>
      </c>
      <c r="N137" s="196" t="str">
        <f t="shared" si="2"/>
        <v>0</v>
      </c>
      <c r="O137" s="196">
        <v>136</v>
      </c>
      <c r="P137" s="196" t="str">
        <f t="shared" si="19"/>
        <v xml:space="preserve">INSERT INTO `hr_kpi_list` (`KPI_LIST_ID`, `COMPANY_ID`, `KPI_TITLE`, `DESCRIPTION`, `VALID_FROM`, `VALID_TO`, `INPUT_TYPE`, `PARENT_ID`, `KORELASI`,`RANGE_START`,`RANGE_END`,`NUMBER_INDEX`) VALUES ('20220417136', '504404575327187914', 'Persentase pangsa pasar kredit di regional ', 'Formula:Persentasa pangsa pasar kredit di regional = (Total nilai kredit yang disalurkan oleh Bank BPD Bali di Provinsi Bali / Total nilai kredit yang tersalurkan di Provinsi Bali) * 100%', '2022-03-01 00:00:00', '9999-12-31 00:00:00', '0', '0', '0','0', '0','136'); </v>
      </c>
      <c r="Q137" s="198"/>
      <c r="R137" s="198"/>
    </row>
    <row r="138" spans="1:18" ht="14.25" customHeight="1" x14ac:dyDescent="0.25">
      <c r="A138" s="194" t="s">
        <v>822</v>
      </c>
      <c r="B138" s="195" t="s">
        <v>1055</v>
      </c>
      <c r="C138" s="196">
        <v>20220417137</v>
      </c>
      <c r="D138" s="223" t="s">
        <v>1056</v>
      </c>
      <c r="E138" s="194" t="s">
        <v>825</v>
      </c>
      <c r="F138" s="194" t="s">
        <v>826</v>
      </c>
      <c r="G138" s="198"/>
      <c r="H138" s="194" t="s">
        <v>827</v>
      </c>
      <c r="I138" s="196">
        <f t="shared" si="20"/>
        <v>0</v>
      </c>
      <c r="J138" s="194">
        <v>0</v>
      </c>
      <c r="K138" s="194" t="s">
        <v>828</v>
      </c>
      <c r="L138" s="196">
        <f t="shared" si="21"/>
        <v>0</v>
      </c>
      <c r="M138" s="194" t="s">
        <v>829</v>
      </c>
      <c r="N138" s="196" t="str">
        <f t="shared" si="2"/>
        <v>0</v>
      </c>
      <c r="O138" s="196">
        <v>137</v>
      </c>
      <c r="P138" s="196" t="str">
        <f t="shared" si="19"/>
        <v xml:space="preserve">INSERT INTO `hr_kpi_list` (`KPI_LIST_ID`, `COMPANY_ID`, `KPI_TITLE`, `DESCRIPTION`, `VALID_FROM`, `VALID_TO`, `INPUT_TYPE`, `PARENT_ID`, `KORELASI`,`RANGE_START`,`RANGE_END`,`NUMBER_INDEX`) VALUES ('20220417137', '504404575327187914', 'Persentase pangsa pasar kredit korporasi di regional ', 'Formula:Persentasa pangsa pasar kredit korporasi di regional = (Total nilai kredit korporasi yang disalurkan oleh Bank BPD Bali di Provinsi Bali / Total nilai kredit korporasi yang tersalurkan di Provinsi Bali) * 100%', '2022-03-01 00:00:00', '9999-12-31 00:00:00', '0', '0', '0','0', '0','137'); </v>
      </c>
      <c r="Q138" s="198"/>
      <c r="R138" s="198"/>
    </row>
    <row r="139" spans="1:18" ht="14.25" customHeight="1" x14ac:dyDescent="0.25">
      <c r="A139" s="194" t="s">
        <v>822</v>
      </c>
      <c r="B139" s="195" t="s">
        <v>1057</v>
      </c>
      <c r="C139" s="196">
        <v>20220417138</v>
      </c>
      <c r="D139" s="242" t="s">
        <v>1058</v>
      </c>
      <c r="E139" s="194" t="s">
        <v>825</v>
      </c>
      <c r="F139" s="194" t="s">
        <v>826</v>
      </c>
      <c r="G139" s="198"/>
      <c r="H139" s="194" t="s">
        <v>827</v>
      </c>
      <c r="I139" s="196">
        <f t="shared" si="20"/>
        <v>0</v>
      </c>
      <c r="J139" s="194">
        <v>0</v>
      </c>
      <c r="K139" s="194" t="s">
        <v>828</v>
      </c>
      <c r="L139" s="196">
        <f t="shared" si="21"/>
        <v>0</v>
      </c>
      <c r="M139" s="194" t="s">
        <v>829</v>
      </c>
      <c r="N139" s="196" t="str">
        <f t="shared" si="2"/>
        <v>0</v>
      </c>
      <c r="O139" s="196">
        <v>138</v>
      </c>
      <c r="P139" s="196" t="str">
        <f t="shared" si="19"/>
        <v xml:space="preserve">INSERT INTO `hr_kpi_list` (`KPI_LIST_ID`, `COMPANY_ID`, `KPI_TITLE`, `DESCRIPTION`, `VALID_FROM`, `VALID_TO`, `INPUT_TYPE`, `PARENT_ID`, `KORELASI`,`RANGE_START`,`RANGE_END`,`NUMBER_INDEX`) VALUES ('20220417138', '504404575327187914', 'Persentase pangsa pasar kredit RMK di regional ', 'Formula:Persentasa pangsa pasar kredit RMK di regional = (Total nilai kredit RMK yang disalurkan oleh Bank BPD Bali di Provinsi Bali / Total nilai kredit RMK yang tersalurkan di Provinsi Bali) * 100%', '2022-03-01 00:00:00', '9999-12-31 00:00:00', '0', '0', '0','0', '0','138'); </v>
      </c>
      <c r="Q139" s="198"/>
      <c r="R139" s="198"/>
    </row>
    <row r="140" spans="1:18" ht="14.25" customHeight="1" x14ac:dyDescent="0.25">
      <c r="A140" s="194" t="s">
        <v>822</v>
      </c>
      <c r="B140" s="208" t="s">
        <v>1059</v>
      </c>
      <c r="C140" s="196">
        <v>20220417139</v>
      </c>
      <c r="D140" s="216" t="s">
        <v>1060</v>
      </c>
      <c r="E140" s="194" t="s">
        <v>825</v>
      </c>
      <c r="F140" s="194" t="s">
        <v>826</v>
      </c>
      <c r="G140" s="198"/>
      <c r="H140" s="194" t="s">
        <v>827</v>
      </c>
      <c r="I140" s="196">
        <f t="shared" si="20"/>
        <v>0</v>
      </c>
      <c r="J140" s="196" t="s">
        <v>829</v>
      </c>
      <c r="K140" s="196" t="s">
        <v>828</v>
      </c>
      <c r="L140" s="196">
        <v>0</v>
      </c>
      <c r="M140" s="196" t="s">
        <v>829</v>
      </c>
      <c r="N140" s="196" t="str">
        <f t="shared" si="2"/>
        <v>0</v>
      </c>
      <c r="O140" s="196">
        <v>139</v>
      </c>
      <c r="P140" s="196" t="str">
        <f t="shared" si="19"/>
        <v xml:space="preserve">INSERT INTO `hr_kpi_list` (`KPI_LIST_ID`, `COMPANY_ID`, `KPI_TITLE`, `DESCRIPTION`, `VALID_FROM`, `VALID_TO`, `INPUT_TYPE`, `PARENT_ID`, `KORELASI`,`RANGE_START`,`RANGE_END`,`NUMBER_INDEX`) VALUES ('20220417139', '504404575327187914', 'Persentase pelaksanaan audit yang berjalan sesuai Program Kerja Audit Tahunan (PKAT)  dan sejalan dengan kebijakan, dan prosedur bank', 'KPI ini merupakan proporsi realisasi audit yang terlaksana sesuai PKAT dan sejalan dengan kebijakan, prosedur bank terhadap seluruh audit yang direncanakan', '2022-03-01 00:00:00', '9999-12-31 00:00:00', '0', '0', '0','0', '0','139'); </v>
      </c>
      <c r="Q140" s="198"/>
      <c r="R140" s="198"/>
    </row>
    <row r="141" spans="1:18" ht="14.25" customHeight="1" x14ac:dyDescent="0.25">
      <c r="A141" s="194" t="s">
        <v>822</v>
      </c>
      <c r="B141" s="216" t="s">
        <v>1061</v>
      </c>
      <c r="C141" s="196">
        <v>20220417140</v>
      </c>
      <c r="D141" s="216" t="s">
        <v>1062</v>
      </c>
      <c r="E141" s="194" t="s">
        <v>825</v>
      </c>
      <c r="F141" s="194" t="s">
        <v>826</v>
      </c>
      <c r="G141" s="198"/>
      <c r="H141" s="194" t="s">
        <v>827</v>
      </c>
      <c r="I141" s="196">
        <f t="shared" si="20"/>
        <v>0</v>
      </c>
      <c r="J141" s="194" t="s">
        <v>829</v>
      </c>
      <c r="K141" s="196" t="s">
        <v>828</v>
      </c>
      <c r="L141" s="196">
        <v>0</v>
      </c>
      <c r="M141" s="196" t="s">
        <v>829</v>
      </c>
      <c r="N141" s="196" t="str">
        <f t="shared" si="2"/>
        <v>0</v>
      </c>
      <c r="O141" s="196">
        <v>140</v>
      </c>
      <c r="P141" s="196" t="str">
        <f t="shared" si="19"/>
        <v xml:space="preserve">INSERT INTO `hr_kpi_list` (`KPI_LIST_ID`, `COMPANY_ID`, `KPI_TITLE`, `DESCRIPTION`, `VALID_FROM`, `VALID_TO`, `INPUT_TYPE`, `PARENT_ID`, `KORELASI`,`RANGE_START`,`RANGE_END`,`NUMBER_INDEX`) VALUES ('20220417140', '504404575327187914', 'Persentase pelaksanaan keseluruhan audit yang berjalan sesuai Program Kerja Audit Tahunan (PKAT)  dan sejalan dengan kebijakan, dan prosedur bank', 'KPI ini merupakan proporsi realisasi keseluruhan audit (audit umum, audit khusus, surprise audit) yang terlaksana sesuai PKAT dan sejalan dengan kebijakan, prosedur bank terhadap seluruh audit yang direncanakan. ', '2022-03-01 00:00:00', '9999-12-31 00:00:00', '0', '0', '0','0', '0','140'); </v>
      </c>
      <c r="Q141" s="198"/>
      <c r="R141" s="198"/>
    </row>
    <row r="142" spans="1:18" ht="14.25" customHeight="1" x14ac:dyDescent="0.25">
      <c r="A142" s="194" t="s">
        <v>822</v>
      </c>
      <c r="B142" s="208" t="s">
        <v>236</v>
      </c>
      <c r="C142" s="196">
        <v>20220417141</v>
      </c>
      <c r="D142" s="208" t="s">
        <v>1063</v>
      </c>
      <c r="E142" s="194" t="s">
        <v>825</v>
      </c>
      <c r="F142" s="194" t="s">
        <v>826</v>
      </c>
      <c r="G142" s="198"/>
      <c r="H142" s="194" t="s">
        <v>827</v>
      </c>
      <c r="I142" s="196">
        <f t="shared" si="20"/>
        <v>0</v>
      </c>
      <c r="J142" s="194" t="s">
        <v>829</v>
      </c>
      <c r="K142" s="196" t="s">
        <v>828</v>
      </c>
      <c r="L142" s="196">
        <v>0</v>
      </c>
      <c r="M142" s="196" t="s">
        <v>829</v>
      </c>
      <c r="N142" s="196" t="str">
        <f t="shared" si="2"/>
        <v>0</v>
      </c>
      <c r="O142" s="196">
        <v>141</v>
      </c>
      <c r="P142" s="196" t="str">
        <f t="shared" si="19"/>
        <v xml:space="preserve">INSERT INTO `hr_kpi_list` (`KPI_LIST_ID`, `COMPANY_ID`, `KPI_TITLE`, `DESCRIPTION`, `VALID_FROM`, `VALID_TO`, `INPUT_TYPE`, `PARENT_ID`, `KORELASI`,`RANGE_START`,`RANGE_END`,`NUMBER_INDEX`) VALUES ('20220417141', '504404575327187914', 'Persentase pelaksanaan konsultansi terkait pengendalian intern secara tepat waktu', 'KPI merupakan proporsi realisasi pelaksanaan konsultansi terkait pengendalian intern yang berjalan tepat waktu sesuai rencana terhadap total konsultansi yang akan dilaksanakan', '2022-03-01 00:00:00', '9999-12-31 00:00:00', '0', '0', '0','0', '0','141'); </v>
      </c>
      <c r="Q142" s="198"/>
      <c r="R142" s="198"/>
    </row>
    <row r="143" spans="1:18" ht="14.25" customHeight="1" x14ac:dyDescent="0.25">
      <c r="A143" s="194" t="s">
        <v>822</v>
      </c>
      <c r="B143" s="221" t="s">
        <v>1064</v>
      </c>
      <c r="C143" s="196">
        <v>20220417142</v>
      </c>
      <c r="D143" s="243" t="s">
        <v>1065</v>
      </c>
      <c r="E143" s="194" t="s">
        <v>825</v>
      </c>
      <c r="F143" s="194" t="s">
        <v>826</v>
      </c>
      <c r="G143" s="198"/>
      <c r="H143" s="194" t="s">
        <v>827</v>
      </c>
      <c r="I143" s="196">
        <f t="shared" si="20"/>
        <v>0</v>
      </c>
      <c r="J143" s="194">
        <v>0</v>
      </c>
      <c r="K143" s="194" t="s">
        <v>828</v>
      </c>
      <c r="L143" s="196">
        <f t="shared" ref="L143:L146" si="22">IF(K143="Negatif",1,0)</f>
        <v>0</v>
      </c>
      <c r="M143" s="194" t="s">
        <v>829</v>
      </c>
      <c r="N143" s="196" t="str">
        <f t="shared" si="2"/>
        <v>0</v>
      </c>
      <c r="O143" s="196">
        <v>142</v>
      </c>
      <c r="P143" s="196" t="str">
        <f t="shared" si="19"/>
        <v xml:space="preserve">INSERT INTO `hr_kpi_list` (`KPI_LIST_ID`, `COMPANY_ID`, `KPI_TITLE`, `DESCRIPTION`, `VALID_FROM`, `VALID_TO`, `INPUT_TYPE`, `PARENT_ID`, `KORELASI`,`RANGE_START`,`RANGE_END`,`NUMBER_INDEX`) VALUES ('20220417142', '504404575327187914', 'Persentase pelaksanaan program internalisasi budaya kerja sesuai rencana', 'KPI ini mengukur proporsi program internalisasi budaya kerja yang telah dilaksanakan secara tepat waktu dan sesuai dengan sasaran yang direncanakan terhadap keseluruhan  program internalisasi budaya kerja yang akan diimplementasikan', '2022-03-01 00:00:00', '9999-12-31 00:00:00', '0', '0', '0','0', '0','142'); </v>
      </c>
      <c r="Q143" s="198"/>
      <c r="R143" s="198"/>
    </row>
    <row r="144" spans="1:18" ht="14.25" customHeight="1" x14ac:dyDescent="0.25">
      <c r="A144" s="194" t="s">
        <v>822</v>
      </c>
      <c r="B144" s="221" t="s">
        <v>1066</v>
      </c>
      <c r="C144" s="196">
        <v>20220417143</v>
      </c>
      <c r="D144" s="243" t="s">
        <v>1067</v>
      </c>
      <c r="E144" s="194" t="s">
        <v>825</v>
      </c>
      <c r="F144" s="194" t="s">
        <v>826</v>
      </c>
      <c r="G144" s="198"/>
      <c r="H144" s="194" t="s">
        <v>827</v>
      </c>
      <c r="I144" s="196">
        <f t="shared" si="20"/>
        <v>0</v>
      </c>
      <c r="J144" s="194">
        <v>0</v>
      </c>
      <c r="K144" s="194" t="s">
        <v>828</v>
      </c>
      <c r="L144" s="196">
        <f t="shared" si="22"/>
        <v>0</v>
      </c>
      <c r="M144" s="194" t="s">
        <v>829</v>
      </c>
      <c r="N144" s="196" t="str">
        <f t="shared" si="2"/>
        <v>0</v>
      </c>
      <c r="O144" s="196">
        <v>143</v>
      </c>
      <c r="P144" s="196" t="str">
        <f t="shared" si="19"/>
        <v xml:space="preserve">INSERT INTO `hr_kpi_list` (`KPI_LIST_ID`, `COMPANY_ID`, `KPI_TITLE`, `DESCRIPTION`, `VALID_FROM`, `VALID_TO`, `INPUT_TYPE`, `PARENT_ID`, `KORELASI`,`RANGE_START`,`RANGE_END`,`NUMBER_INDEX`) VALUES ('20220417143', '504404575327187914', 'Persentase pelaksanaan program internalisasi budaya kerja sesuai rencana.', 'KPI ini mengukur proporsi program internalisasi budaya kerja yang telah dilaksanakan secara tepat waktu dan sesuai dengan sasaran yang direncanakan terhadap keseluruhan  program internalisasi budaya kerja yang akan diimplementasikan.', '2022-03-01 00:00:00', '9999-12-31 00:00:00', '0', '0', '0','0', '0','143'); </v>
      </c>
      <c r="Q144" s="198"/>
      <c r="R144" s="198"/>
    </row>
    <row r="145" spans="1:18" ht="14.25" customHeight="1" x14ac:dyDescent="0.25">
      <c r="A145" s="194" t="s">
        <v>822</v>
      </c>
      <c r="B145" s="221" t="s">
        <v>1068</v>
      </c>
      <c r="C145" s="196">
        <v>20220417144</v>
      </c>
      <c r="D145" s="197" t="s">
        <v>1069</v>
      </c>
      <c r="E145" s="194" t="s">
        <v>825</v>
      </c>
      <c r="F145" s="194" t="s">
        <v>826</v>
      </c>
      <c r="G145" s="198"/>
      <c r="H145" s="194" t="s">
        <v>827</v>
      </c>
      <c r="I145" s="196">
        <f t="shared" si="20"/>
        <v>0</v>
      </c>
      <c r="J145" s="194">
        <v>0</v>
      </c>
      <c r="K145" s="194" t="s">
        <v>828</v>
      </c>
      <c r="L145" s="196">
        <f t="shared" si="22"/>
        <v>0</v>
      </c>
      <c r="M145" s="194" t="s">
        <v>829</v>
      </c>
      <c r="N145" s="196" t="str">
        <f t="shared" si="2"/>
        <v>0</v>
      </c>
      <c r="O145" s="196">
        <v>144</v>
      </c>
      <c r="P145" s="196" t="str">
        <f t="shared" si="19"/>
        <v xml:space="preserve">INSERT INTO `hr_kpi_list` (`KPI_LIST_ID`, `COMPANY_ID`, `KPI_TITLE`, `DESCRIPTION`, `VALID_FROM`, `VALID_TO`, `INPUT_TYPE`, `PARENT_ID`, `KORELASI`,`RANGE_START`,`RANGE_END`,`NUMBER_INDEX`) VALUES ('20220417144', '504404575327187914', 'Persentase pelaksanaan program manajemen perubahan sesuai rencana', 'KPI ini mengukur proporsi jumlah program manajemen perubahan yang telah telaksana secara tepat waktu dan sesuai sasaran yang direncanakan terhadap keseluruhan program manajemen perubahan yang akan diimplementasikan', '2022-03-01 00:00:00', '9999-12-31 00:00:00', '0', '0', '0','0', '0','144'); </v>
      </c>
      <c r="Q145" s="198"/>
      <c r="R145" s="198"/>
    </row>
    <row r="146" spans="1:18" ht="14.25" customHeight="1" x14ac:dyDescent="0.25">
      <c r="A146" s="194" t="s">
        <v>822</v>
      </c>
      <c r="B146" s="221" t="s">
        <v>1070</v>
      </c>
      <c r="C146" s="196">
        <v>20220417145</v>
      </c>
      <c r="D146" s="197" t="s">
        <v>1071</v>
      </c>
      <c r="E146" s="194" t="s">
        <v>825</v>
      </c>
      <c r="F146" s="194" t="s">
        <v>826</v>
      </c>
      <c r="G146" s="198"/>
      <c r="H146" s="194" t="s">
        <v>827</v>
      </c>
      <c r="I146" s="196">
        <f t="shared" si="20"/>
        <v>0</v>
      </c>
      <c r="J146" s="194">
        <v>0</v>
      </c>
      <c r="K146" s="194" t="s">
        <v>828</v>
      </c>
      <c r="L146" s="196">
        <f t="shared" si="22"/>
        <v>0</v>
      </c>
      <c r="M146" s="194" t="s">
        <v>829</v>
      </c>
      <c r="N146" s="196" t="str">
        <f t="shared" si="2"/>
        <v>0</v>
      </c>
      <c r="O146" s="196">
        <v>145</v>
      </c>
      <c r="P146" s="196" t="str">
        <f t="shared" si="19"/>
        <v xml:space="preserve">INSERT INTO `hr_kpi_list` (`KPI_LIST_ID`, `COMPANY_ID`, `KPI_TITLE`, `DESCRIPTION`, `VALID_FROM`, `VALID_TO`, `INPUT_TYPE`, `PARENT_ID`, `KORELASI`,`RANGE_START`,`RANGE_END`,`NUMBER_INDEX`) VALUES ('20220417145', '504404575327187914', 'Persentase pelaksanaan program manajemen perubahan sesuai rencana.', 'KPI ini mengukur proporsi jumlah program manajemen perubahan yang telah telaksana secara tepat waktu dan sesuai sasaran yang direncanakan terhadap keseluruhan program manajemen perubahan yang akan diimplementasikan.', '2022-03-01 00:00:00', '9999-12-31 00:00:00', '0', '0', '0','0', '0','145'); </v>
      </c>
      <c r="Q146" s="198"/>
      <c r="R146" s="198"/>
    </row>
    <row r="147" spans="1:18" ht="14.25" customHeight="1" x14ac:dyDescent="0.25">
      <c r="A147" s="194" t="s">
        <v>822</v>
      </c>
      <c r="B147" s="208" t="s">
        <v>1072</v>
      </c>
      <c r="C147" s="196">
        <v>20220417146</v>
      </c>
      <c r="D147" s="208" t="s">
        <v>1060</v>
      </c>
      <c r="E147" s="194" t="s">
        <v>825</v>
      </c>
      <c r="F147" s="194" t="s">
        <v>826</v>
      </c>
      <c r="G147" s="198"/>
      <c r="H147" s="194" t="s">
        <v>827</v>
      </c>
      <c r="I147" s="196">
        <f t="shared" si="20"/>
        <v>0</v>
      </c>
      <c r="J147" s="194" t="s">
        <v>829</v>
      </c>
      <c r="K147" s="196" t="s">
        <v>828</v>
      </c>
      <c r="L147" s="196">
        <v>0</v>
      </c>
      <c r="M147" s="196" t="s">
        <v>829</v>
      </c>
      <c r="N147" s="196" t="str">
        <f t="shared" si="2"/>
        <v>0</v>
      </c>
      <c r="O147" s="196">
        <v>146</v>
      </c>
      <c r="P147" s="196" t="str">
        <f t="shared" si="19"/>
        <v xml:space="preserve">INSERT INTO `hr_kpi_list` (`KPI_LIST_ID`, `COMPANY_ID`, `KPI_TITLE`, `DESCRIPTION`, `VALID_FROM`, `VALID_TO`, `INPUT_TYPE`, `PARENT_ID`, `KORELASI`,`RANGE_START`,`RANGE_END`,`NUMBER_INDEX`) VALUES ('20220417146', '504404575327187914', 'Persentase pelaksanaan surprise audit dan/atau audit khusus yang berjalan sesuai Program Kerja Audit Tahunan (PKAT)  dan sejalan dengan kebijakan, dan prosedur bank', 'KPI ini merupakan proporsi realisasi audit yang terlaksana sesuai PKAT dan sejalan dengan kebijakan, prosedur bank terhadap seluruh audit yang direncanakan', '2022-03-01 00:00:00', '9999-12-31 00:00:00', '0', '0', '0','0', '0','146'); </v>
      </c>
      <c r="Q147" s="198"/>
      <c r="R147" s="198"/>
    </row>
    <row r="148" spans="1:18" ht="14.25" customHeight="1" x14ac:dyDescent="0.25">
      <c r="A148" s="194" t="s">
        <v>822</v>
      </c>
      <c r="B148" s="218" t="s">
        <v>1073</v>
      </c>
      <c r="C148" s="196">
        <v>20220417147</v>
      </c>
      <c r="D148" s="197" t="s">
        <v>1074</v>
      </c>
      <c r="E148" s="194" t="s">
        <v>825</v>
      </c>
      <c r="F148" s="194" t="s">
        <v>826</v>
      </c>
      <c r="G148" s="194"/>
      <c r="H148" s="196" t="s">
        <v>827</v>
      </c>
      <c r="I148" s="196">
        <f t="shared" si="20"/>
        <v>0</v>
      </c>
      <c r="J148" s="194">
        <v>0</v>
      </c>
      <c r="K148" s="194" t="s">
        <v>828</v>
      </c>
      <c r="L148" s="196">
        <f t="shared" ref="L148:L149" si="23">IF(K148="Negatif",1,0)</f>
        <v>0</v>
      </c>
      <c r="M148" s="194" t="s">
        <v>829</v>
      </c>
      <c r="N148" s="196" t="str">
        <f t="shared" si="2"/>
        <v>0</v>
      </c>
      <c r="O148" s="196">
        <v>147</v>
      </c>
      <c r="P148" s="196" t="str">
        <f t="shared" si="19"/>
        <v xml:space="preserve">INSERT INTO `hr_kpi_list` (`KPI_LIST_ID`, `COMPANY_ID`, `KPI_TITLE`, `DESCRIPTION`, `VALID_FROM`, `VALID_TO`, `INPUT_TYPE`, `PARENT_ID`, `KORELASI`,`RANGE_START`,`RANGE_END`,`NUMBER_INDEX`) VALUES ('20220417147', '504404575327187914', 'Persentase pemanfaatan anggaran', 'Metode perhitungan persentase pemanfaatan anggaran: total realisasi/total anggaran* 100%). Target persentase pemanfaatan anggaran 90%-95%. Apabila % berada di rentang 90%-95% mendapat skor 100/baik atau sesuai harapan. Apabila di bawah atau di atas 90% memperoleh skor 80/tidak baik atau tidaksesuai harapan. Polarisasi KPI : stabilize (apabila memperoleh skor 80 maka nilai kinerja kurang/tidak baik)', '2022-03-01 00:00:00', '9999-12-31 00:00:00', '0', '0', '0','0', '0','147'); </v>
      </c>
      <c r="Q148" s="198"/>
      <c r="R148" s="198"/>
    </row>
    <row r="149" spans="1:18" ht="14.25" customHeight="1" x14ac:dyDescent="0.25">
      <c r="A149" s="194" t="s">
        <v>822</v>
      </c>
      <c r="B149" s="218" t="s">
        <v>1075</v>
      </c>
      <c r="C149" s="196">
        <v>20220417148</v>
      </c>
      <c r="D149" s="223" t="s">
        <v>1076</v>
      </c>
      <c r="E149" s="194" t="s">
        <v>825</v>
      </c>
      <c r="F149" s="194" t="s">
        <v>826</v>
      </c>
      <c r="G149" s="198"/>
      <c r="H149" s="194" t="s">
        <v>827</v>
      </c>
      <c r="I149" s="196">
        <f t="shared" si="20"/>
        <v>0</v>
      </c>
      <c r="J149" s="194">
        <v>0</v>
      </c>
      <c r="K149" s="194" t="s">
        <v>828</v>
      </c>
      <c r="L149" s="196">
        <f t="shared" si="23"/>
        <v>0</v>
      </c>
      <c r="M149" s="194" t="s">
        <v>829</v>
      </c>
      <c r="N149" s="196" t="str">
        <f t="shared" si="2"/>
        <v>0</v>
      </c>
      <c r="O149" s="196">
        <v>148</v>
      </c>
      <c r="P149" s="196" t="str">
        <f t="shared" si="19"/>
        <v xml:space="preserve">INSERT INTO `hr_kpi_list` (`KPI_LIST_ID`, `COMPANY_ID`, `KPI_TITLE`, `DESCRIPTION`, `VALID_FROM`, `VALID_TO`, `INPUT_TYPE`, `PARENT_ID`, `KORELASI`,`RANGE_START`,`RANGE_END`,`NUMBER_INDEX`) VALUES ('20220417148', '504404575327187914', 'Persentase pemenuhan administrasi kredit', 'Formula:Persentase  = (Jumlah administrasi yang dipenuhi sesuai SLA / Jumlah total butir SLA administrasi kedit) * 100%', '2022-03-01 00:00:00', '9999-12-31 00:00:00', '0', '0', '0','0', '0','148'); </v>
      </c>
      <c r="Q149" s="198"/>
      <c r="R149" s="198"/>
    </row>
    <row r="150" spans="1:18" ht="14.25" customHeight="1" x14ac:dyDescent="0.25">
      <c r="A150" s="194" t="s">
        <v>822</v>
      </c>
      <c r="B150" s="208" t="s">
        <v>1077</v>
      </c>
      <c r="C150" s="196">
        <v>20220417149</v>
      </c>
      <c r="D150" s="208" t="s">
        <v>1078</v>
      </c>
      <c r="E150" s="194" t="s">
        <v>825</v>
      </c>
      <c r="F150" s="194" t="s">
        <v>826</v>
      </c>
      <c r="G150" s="198"/>
      <c r="H150" s="194" t="s">
        <v>827</v>
      </c>
      <c r="I150" s="196">
        <f t="shared" si="20"/>
        <v>0</v>
      </c>
      <c r="J150" s="196" t="s">
        <v>829</v>
      </c>
      <c r="K150" s="196" t="s">
        <v>828</v>
      </c>
      <c r="L150" s="196">
        <v>0</v>
      </c>
      <c r="M150" s="196" t="s">
        <v>829</v>
      </c>
      <c r="N150" s="196" t="str">
        <f t="shared" si="2"/>
        <v>0</v>
      </c>
      <c r="O150" s="196">
        <v>149</v>
      </c>
      <c r="P150" s="196" t="str">
        <f t="shared" si="19"/>
        <v xml:space="preserve">INSERT INTO `hr_kpi_list` (`KPI_LIST_ID`, `COMPANY_ID`, `KPI_TITLE`, `DESCRIPTION`, `VALID_FROM`, `VALID_TO`, `INPUT_TYPE`, `PARENT_ID`, `KORELASI`,`RANGE_START`,`RANGE_END`,`NUMBER_INDEX`) VALUES ('20220417149', '504404575327187914', 'Persentase pemenuhan dokumen strategis bank sesuai tenggat waktu', 'Formula:Persentase = (Jumlah dokumen strategis bank yang tersedia sesuai tenggat waktu / Jumlah total dokumen strategis yang wajib disusun) * 100%Dokumen strategis: KUD, Program Kerja dan Anggaran, Kesepakatan Target Kinerja', '2022-03-01 00:00:00', '9999-12-31 00:00:00', '0', '0', '0','0', '0','149'); </v>
      </c>
      <c r="Q150" s="198"/>
      <c r="R150" s="198"/>
    </row>
    <row r="151" spans="1:18" ht="14.25" customHeight="1" x14ac:dyDescent="0.25">
      <c r="A151" s="194" t="s">
        <v>822</v>
      </c>
      <c r="B151" s="208" t="s">
        <v>1079</v>
      </c>
      <c r="C151" s="196">
        <v>20220417150</v>
      </c>
      <c r="D151" s="208" t="s">
        <v>1080</v>
      </c>
      <c r="E151" s="194" t="s">
        <v>825</v>
      </c>
      <c r="F151" s="194" t="s">
        <v>826</v>
      </c>
      <c r="G151" s="194"/>
      <c r="H151" s="194" t="s">
        <v>832</v>
      </c>
      <c r="I151" s="196">
        <f t="shared" si="20"/>
        <v>2</v>
      </c>
      <c r="J151" s="194">
        <v>0</v>
      </c>
      <c r="K151" s="194" t="s">
        <v>828</v>
      </c>
      <c r="L151" s="196">
        <f t="shared" ref="L151:L153" si="24">IF(K151="Negatif",1,0)</f>
        <v>0</v>
      </c>
      <c r="M151" s="194" t="s">
        <v>829</v>
      </c>
      <c r="N151" s="196" t="str">
        <f t="shared" si="2"/>
        <v>0</v>
      </c>
      <c r="O151" s="196">
        <v>150</v>
      </c>
      <c r="P151" s="196" t="str">
        <f t="shared" si="19"/>
        <v xml:space="preserve">INSERT INTO `hr_kpi_list` (`KPI_LIST_ID`, `COMPANY_ID`, `KPI_TITLE`, `DESCRIPTION`, `VALID_FROM`, `VALID_TO`, `INPUT_TYPE`, `PARENT_ID`, `KORELASI`,`RANGE_START`,`RANGE_END`,`NUMBER_INDEX`) VALUES ('20220417150', '504404575327187914', 'Persentase pemenuhan evaluasi bulanan ke cabang', 'Formula:Persentase = (Jumlah evaluasi yang dilakukan sesuai timeline / Jumlah evaluasi  yang direncanakan) * 100%', '2022-03-01 00:00:00', '9999-12-31 00:00:00', '2', '0', '0','0', '0','150'); </v>
      </c>
      <c r="Q151" s="198"/>
      <c r="R151" s="198"/>
    </row>
    <row r="152" spans="1:18" ht="14.25" customHeight="1" x14ac:dyDescent="0.25">
      <c r="A152" s="194" t="s">
        <v>822</v>
      </c>
      <c r="B152" s="218" t="s">
        <v>1081</v>
      </c>
      <c r="C152" s="196">
        <v>20220417151</v>
      </c>
      <c r="D152" s="208" t="s">
        <v>1082</v>
      </c>
      <c r="E152" s="194" t="s">
        <v>825</v>
      </c>
      <c r="F152" s="194" t="s">
        <v>826</v>
      </c>
      <c r="G152" s="194"/>
      <c r="H152" s="194" t="s">
        <v>827</v>
      </c>
      <c r="I152" s="196">
        <f t="shared" si="20"/>
        <v>0</v>
      </c>
      <c r="J152" s="194">
        <v>0</v>
      </c>
      <c r="K152" s="194" t="s">
        <v>828</v>
      </c>
      <c r="L152" s="196">
        <f t="shared" si="24"/>
        <v>0</v>
      </c>
      <c r="M152" s="194" t="s">
        <v>829</v>
      </c>
      <c r="N152" s="196" t="str">
        <f t="shared" si="2"/>
        <v>0</v>
      </c>
      <c r="O152" s="196">
        <v>151</v>
      </c>
      <c r="P152" s="196" t="str">
        <f t="shared" si="19"/>
        <v xml:space="preserve">INSERT INTO `hr_kpi_list` (`KPI_LIST_ID`, `COMPANY_ID`, `KPI_TITLE`, `DESCRIPTION`, `VALID_FROM`, `VALID_TO`, `INPUT_TYPE`, `PARENT_ID`, `KORELASI`,`RANGE_START`,`RANGE_END`,`NUMBER_INDEX`) VALUES ('20220417151', '504404575327187914', 'Persentase pemenuhan evaluasi dan koordinasi sesuai timeline', 'Formula:Persentase = (Jumlah sesi koordinasi yang terlaksana / Jumlah sesi koordinasi yang direncanakan) * 100%', '2022-03-01 00:00:00', '9999-12-31 00:00:00', '0', '0', '0','0', '0','151'); </v>
      </c>
      <c r="Q152" s="198"/>
      <c r="R152" s="198"/>
    </row>
    <row r="153" spans="1:18" ht="14.25" customHeight="1" x14ac:dyDescent="0.25">
      <c r="A153" s="194" t="s">
        <v>822</v>
      </c>
      <c r="B153" s="205" t="s">
        <v>1083</v>
      </c>
      <c r="C153" s="196">
        <v>20220417152</v>
      </c>
      <c r="D153" s="208" t="s">
        <v>1084</v>
      </c>
      <c r="E153" s="194" t="s">
        <v>825</v>
      </c>
      <c r="F153" s="194" t="s">
        <v>826</v>
      </c>
      <c r="G153" s="194"/>
      <c r="H153" s="194" t="s">
        <v>827</v>
      </c>
      <c r="I153" s="196">
        <f t="shared" si="20"/>
        <v>0</v>
      </c>
      <c r="J153" s="194" t="s">
        <v>829</v>
      </c>
      <c r="K153" s="196" t="s">
        <v>828</v>
      </c>
      <c r="L153" s="196">
        <f t="shared" si="24"/>
        <v>0</v>
      </c>
      <c r="M153" s="196" t="s">
        <v>829</v>
      </c>
      <c r="N153" s="196" t="str">
        <f t="shared" si="2"/>
        <v>0</v>
      </c>
      <c r="O153" s="196">
        <v>152</v>
      </c>
      <c r="P153" s="196" t="str">
        <f t="shared" si="19"/>
        <v xml:space="preserve">INSERT INTO `hr_kpi_list` (`KPI_LIST_ID`, `COMPANY_ID`, `KPI_TITLE`, `DESCRIPTION`, `VALID_FROM`, `VALID_TO`, `INPUT_TYPE`, `PARENT_ID`, `KORELASI`,`RANGE_START`,`RANGE_END`,`NUMBER_INDEX`) VALUES ('20220417152', '504404575327187914', 'Persentase pemenuhan evaluasi dan penyusunan annual &amp; sustainability  report, company profile dan press released secara efektif', 'Termasuk menjadi koordinator penyusunan annual report dan RAKB. Pengukuran KPI : tingkat kepuasan atasan penilai/satker/organisasi, dilakukan melalui survei dan penilaian berkala. Perlu penetapan skor, parameter dan kriteria penilaian. Polarisasi KPI : maximize ', '2022-03-01 00:00:00', '9999-12-31 00:00:00', '0', '0', '0','0', '0','152'); </v>
      </c>
      <c r="Q153" s="198"/>
      <c r="R153" s="198"/>
    </row>
    <row r="154" spans="1:18" ht="14.25" customHeight="1" x14ac:dyDescent="0.25">
      <c r="A154" s="194" t="s">
        <v>822</v>
      </c>
      <c r="B154" s="216" t="s">
        <v>1085</v>
      </c>
      <c r="C154" s="196">
        <v>20220417153</v>
      </c>
      <c r="D154" s="208" t="s">
        <v>1086</v>
      </c>
      <c r="E154" s="194" t="s">
        <v>825</v>
      </c>
      <c r="F154" s="194" t="s">
        <v>826</v>
      </c>
      <c r="G154" s="198"/>
      <c r="H154" s="194" t="s">
        <v>827</v>
      </c>
      <c r="I154" s="196">
        <f t="shared" si="20"/>
        <v>0</v>
      </c>
      <c r="J154" s="196" t="s">
        <v>829</v>
      </c>
      <c r="K154" s="194" t="s">
        <v>828</v>
      </c>
      <c r="L154" s="196">
        <v>0</v>
      </c>
      <c r="M154" s="196" t="s">
        <v>829</v>
      </c>
      <c r="N154" s="196" t="str">
        <f t="shared" si="2"/>
        <v>0</v>
      </c>
      <c r="O154" s="196">
        <v>153</v>
      </c>
      <c r="P154" s="196" t="str">
        <f t="shared" si="19"/>
        <v xml:space="preserve">INSERT INTO `hr_kpi_list` (`KPI_LIST_ID`, `COMPANY_ID`, `KPI_TITLE`, `DESCRIPTION`, `VALID_FROM`, `VALID_TO`, `INPUT_TYPE`, `PARENT_ID`, `KORELASI`,`RANGE_START`,`RANGE_END`,`NUMBER_INDEX`) VALUES ('20220417153', '504404575327187914', 'Persentase pemenuhan evaluasi rencana bisnis bank', 'Formula:Persentase = (Jumlah sesi evaluasi yang terlaksana / Jumlah sesi evaluasi yang direncanakan) * 100%', '2022-03-01 00:00:00', '9999-12-31 00:00:00', '0', '0', '0','0', '0','153'); </v>
      </c>
      <c r="Q154" s="198"/>
      <c r="R154" s="198"/>
    </row>
    <row r="155" spans="1:18" ht="14.25" customHeight="1" x14ac:dyDescent="0.25">
      <c r="A155" s="194" t="s">
        <v>822</v>
      </c>
      <c r="B155" s="218" t="s">
        <v>1087</v>
      </c>
      <c r="C155" s="196">
        <v>20220417154</v>
      </c>
      <c r="D155" s="197" t="s">
        <v>1088</v>
      </c>
      <c r="E155" s="194" t="s">
        <v>825</v>
      </c>
      <c r="F155" s="194" t="s">
        <v>826</v>
      </c>
      <c r="G155" s="198"/>
      <c r="H155" s="194" t="s">
        <v>827</v>
      </c>
      <c r="I155" s="196">
        <f t="shared" si="20"/>
        <v>0</v>
      </c>
      <c r="J155" s="194">
        <v>0</v>
      </c>
      <c r="K155" s="194" t="s">
        <v>828</v>
      </c>
      <c r="L155" s="196">
        <f t="shared" ref="L155:L156" si="25">IF(K155="Negatif",1,0)</f>
        <v>0</v>
      </c>
      <c r="M155" s="194" t="s">
        <v>829</v>
      </c>
      <c r="N155" s="196" t="str">
        <f t="shared" si="2"/>
        <v>0</v>
      </c>
      <c r="O155" s="196">
        <v>154</v>
      </c>
      <c r="P155" s="196" t="str">
        <f t="shared" si="19"/>
        <v xml:space="preserve">INSERT INTO `hr_kpi_list` (`KPI_LIST_ID`, `COMPANY_ID`, `KPI_TITLE`, `DESCRIPTION`, `VALID_FROM`, `VALID_TO`, `INPUT_TYPE`, `PARENT_ID`, `KORELASI`,`RANGE_START`,`RANGE_END`,`NUMBER_INDEX`) VALUES ('20220417154', '504404575327187914', 'Persentase pemenuhan implementasi kebijakan selera risiko, toleransi risiko dan limit risiko', 'Tingkat kepuasan atasan penilai dan/atau pihak terkait atas ketentuan selera risiko, toleransi risiko dan limit risiko  yang disampaikan sesuai dengan SLA dan/atau melalui survey.', '2022-03-01 00:00:00', '9999-12-31 00:00:00', '0', '0', '0','0', '0','154'); </v>
      </c>
      <c r="Q155" s="198"/>
      <c r="R155" s="198"/>
    </row>
    <row r="156" spans="1:18" ht="14.25" customHeight="1" x14ac:dyDescent="0.25">
      <c r="A156" s="194" t="s">
        <v>822</v>
      </c>
      <c r="B156" s="221" t="s">
        <v>1089</v>
      </c>
      <c r="C156" s="196">
        <v>20220417155</v>
      </c>
      <c r="D156" s="197" t="s">
        <v>1090</v>
      </c>
      <c r="E156" s="194" t="s">
        <v>825</v>
      </c>
      <c r="F156" s="194" t="s">
        <v>826</v>
      </c>
      <c r="G156" s="198"/>
      <c r="H156" s="194" t="s">
        <v>827</v>
      </c>
      <c r="I156" s="196">
        <f t="shared" si="20"/>
        <v>0</v>
      </c>
      <c r="J156" s="194">
        <v>0</v>
      </c>
      <c r="K156" s="194" t="s">
        <v>828</v>
      </c>
      <c r="L156" s="196">
        <f t="shared" si="25"/>
        <v>0</v>
      </c>
      <c r="M156" s="194" t="s">
        <v>829</v>
      </c>
      <c r="N156" s="196" t="str">
        <f t="shared" si="2"/>
        <v>0</v>
      </c>
      <c r="O156" s="196">
        <v>155</v>
      </c>
      <c r="P156" s="196" t="str">
        <f t="shared" si="19"/>
        <v xml:space="preserve">INSERT INTO `hr_kpi_list` (`KPI_LIST_ID`, `COMPANY_ID`, `KPI_TITLE`, `DESCRIPTION`, `VALID_FROM`, `VALID_TO`, `INPUT_TYPE`, `PARENT_ID`, `KORELASI`,`RANGE_START`,`RANGE_END`,`NUMBER_INDEX`) VALUES ('20220417155', '504404575327187914', 'Persentase pemenuhan jumlah hari pelatihan per karyawan per tahun sesuai ketentuan bank', 'KPI ini mengukur proporsi karyawan yang telah terpenuhi jumlah hari pelatihan sesuai ketentuan bank terhadap total karyawan Bank BPD Bali', '2022-03-01 00:00:00', '9999-12-31 00:00:00', '0', '0', '0','0', '0','155'); </v>
      </c>
      <c r="Q156" s="198"/>
      <c r="R156" s="198"/>
    </row>
    <row r="157" spans="1:18" ht="14.25" customHeight="1" x14ac:dyDescent="0.25">
      <c r="A157" s="194" t="s">
        <v>822</v>
      </c>
      <c r="B157" s="208" t="s">
        <v>1091</v>
      </c>
      <c r="C157" s="196">
        <v>20220417156</v>
      </c>
      <c r="D157" s="208" t="s">
        <v>1092</v>
      </c>
      <c r="E157" s="194" t="s">
        <v>825</v>
      </c>
      <c r="F157" s="194" t="s">
        <v>826</v>
      </c>
      <c r="G157" s="198"/>
      <c r="H157" s="194" t="s">
        <v>827</v>
      </c>
      <c r="I157" s="196">
        <f t="shared" si="20"/>
        <v>0</v>
      </c>
      <c r="J157" s="196" t="s">
        <v>829</v>
      </c>
      <c r="K157" s="194" t="s">
        <v>828</v>
      </c>
      <c r="L157" s="196">
        <v>0</v>
      </c>
      <c r="M157" s="196" t="s">
        <v>829</v>
      </c>
      <c r="N157" s="196" t="str">
        <f t="shared" si="2"/>
        <v>0</v>
      </c>
      <c r="O157" s="196">
        <v>156</v>
      </c>
      <c r="P157" s="196" t="str">
        <f t="shared" si="19"/>
        <v xml:space="preserve">INSERT INTO `hr_kpi_list` (`KPI_LIST_ID`, `COMPANY_ID`, `KPI_TITLE`, `DESCRIPTION`, `VALID_FROM`, `VALID_TO`, `INPUT_TYPE`, `PARENT_ID`, `KORELASI`,`RANGE_START`,`RANGE_END`,`NUMBER_INDEX`) VALUES ('20220417156', '504404575327187914', 'Persentase pemenuhan kajian/usulan yang berkualitas', 'Formula:Persentase =  (Jumlah butir penilaian yang memenuhi standar/total jumlah butir penilaian) * 100%', '2022-03-01 00:00:00', '9999-12-31 00:00:00', '0', '0', '0','0', '0','156'); </v>
      </c>
      <c r="Q157" s="198"/>
      <c r="R157" s="198"/>
    </row>
    <row r="158" spans="1:18" ht="14.25" customHeight="1" x14ac:dyDescent="0.25">
      <c r="A158" s="194" t="s">
        <v>822</v>
      </c>
      <c r="B158" s="208" t="s">
        <v>1093</v>
      </c>
      <c r="C158" s="196">
        <v>20220417157</v>
      </c>
      <c r="D158" s="208" t="s">
        <v>1094</v>
      </c>
      <c r="E158" s="194" t="s">
        <v>825</v>
      </c>
      <c r="F158" s="194" t="s">
        <v>826</v>
      </c>
      <c r="G158" s="198"/>
      <c r="H158" s="194" t="s">
        <v>827</v>
      </c>
      <c r="I158" s="196">
        <f t="shared" si="20"/>
        <v>0</v>
      </c>
      <c r="J158" s="196" t="s">
        <v>829</v>
      </c>
      <c r="K158" s="194" t="s">
        <v>828</v>
      </c>
      <c r="L158" s="196">
        <v>0</v>
      </c>
      <c r="M158" s="196" t="s">
        <v>829</v>
      </c>
      <c r="N158" s="196" t="str">
        <f t="shared" si="2"/>
        <v>0</v>
      </c>
      <c r="O158" s="196">
        <v>157</v>
      </c>
      <c r="P158" s="196" t="str">
        <f t="shared" si="19"/>
        <v xml:space="preserve">INSERT INTO `hr_kpi_list` (`KPI_LIST_ID`, `COMPANY_ID`, `KPI_TITLE`, `DESCRIPTION`, `VALID_FROM`, `VALID_TO`, `INPUT_TYPE`, `PARENT_ID`, `KORELASI`,`RANGE_START`,`RANGE_END`,`NUMBER_INDEX`) VALUES ('20220417157', '504404575327187914', 'Persentase pemenuhan kebutuhan likuiditas cabang', 'KPI ini mengukur pemenuhan kebutuhan likuiditas seluruh kantor cabang', '2022-03-01 00:00:00', '9999-12-31 00:00:00', '0', '0', '0','0', '0','157'); </v>
      </c>
      <c r="Q158" s="198"/>
      <c r="R158" s="198"/>
    </row>
    <row r="159" spans="1:18" ht="14.25" customHeight="1" x14ac:dyDescent="0.25">
      <c r="A159" s="194" t="s">
        <v>822</v>
      </c>
      <c r="B159" s="218" t="s">
        <v>1095</v>
      </c>
      <c r="C159" s="196">
        <v>20220417158</v>
      </c>
      <c r="D159" s="208" t="s">
        <v>1096</v>
      </c>
      <c r="E159" s="194" t="s">
        <v>825</v>
      </c>
      <c r="F159" s="194" t="s">
        <v>826</v>
      </c>
      <c r="G159" s="194"/>
      <c r="H159" s="194" t="s">
        <v>827</v>
      </c>
      <c r="I159" s="196">
        <f t="shared" si="20"/>
        <v>0</v>
      </c>
      <c r="J159" s="194">
        <v>0</v>
      </c>
      <c r="K159" s="194" t="s">
        <v>828</v>
      </c>
      <c r="L159" s="196">
        <f t="shared" ref="L159:L162" si="26">IF(K159="Negatif",1,0)</f>
        <v>0</v>
      </c>
      <c r="M159" s="194" t="s">
        <v>829</v>
      </c>
      <c r="N159" s="196" t="str">
        <f t="shared" si="2"/>
        <v>0</v>
      </c>
      <c r="O159" s="196">
        <v>158</v>
      </c>
      <c r="P159" s="196" t="str">
        <f t="shared" si="19"/>
        <v xml:space="preserve">INSERT INTO `hr_kpi_list` (`KPI_LIST_ID`, `COMPANY_ID`, `KPI_TITLE`, `DESCRIPTION`, `VALID_FROM`, `VALID_TO`, `INPUT_TYPE`, `PARENT_ID`, `KORELASI`,`RANGE_START`,`RANGE_END`,`NUMBER_INDEX`) VALUES ('20220417158', '504404575327187914', 'Persentase pemenuhan kegiatan promosi produk dana dan jasa', 'Formula:Persentase = (Jumlah kegiatan promosi produk dana dan jasa yang terlaksana / Jumlah kegiatan promosii yang direncanakan) * 100%', '2022-03-01 00:00:00', '9999-12-31 00:00:00', '0', '0', '0','0', '0','158'); </v>
      </c>
      <c r="Q159" s="198"/>
      <c r="R159" s="198"/>
    </row>
    <row r="160" spans="1:18" ht="14.25" customHeight="1" x14ac:dyDescent="0.25">
      <c r="A160" s="194" t="s">
        <v>822</v>
      </c>
      <c r="B160" s="218" t="s">
        <v>1097</v>
      </c>
      <c r="C160" s="196">
        <v>20220417159</v>
      </c>
      <c r="D160" s="208" t="s">
        <v>1098</v>
      </c>
      <c r="E160" s="194" t="s">
        <v>825</v>
      </c>
      <c r="F160" s="194" t="s">
        <v>826</v>
      </c>
      <c r="G160" s="194"/>
      <c r="H160" s="194" t="s">
        <v>827</v>
      </c>
      <c r="I160" s="196">
        <f t="shared" si="20"/>
        <v>0</v>
      </c>
      <c r="J160" s="194">
        <v>0</v>
      </c>
      <c r="K160" s="194" t="s">
        <v>828</v>
      </c>
      <c r="L160" s="196">
        <f t="shared" si="26"/>
        <v>0</v>
      </c>
      <c r="M160" s="194" t="s">
        <v>829</v>
      </c>
      <c r="N160" s="196" t="str">
        <f t="shared" si="2"/>
        <v>0</v>
      </c>
      <c r="O160" s="196">
        <v>159</v>
      </c>
      <c r="P160" s="196" t="str">
        <f t="shared" si="19"/>
        <v xml:space="preserve">INSERT INTO `hr_kpi_list` (`KPI_LIST_ID`, `COMPANY_ID`, `KPI_TITLE`, `DESCRIPTION`, `VALID_FROM`, `VALID_TO`, `INPUT_TYPE`, `PARENT_ID`, `KORELASI`,`RANGE_START`,`RANGE_END`,`NUMBER_INDEX`) VALUES ('20220417159', '504404575327187914', 'Persentase pemenuhan kerjasama terkait produk dana dan jasa', 'Formula:Persentase = (Jumlah kerjasama terkait produk dana dan jasa yang terlaksana / Jumlah kerjasama yang direncanakan) * 100%Cakupan kerjasama adalah yang bersifat kelembagaan ( LPD, dll.)', '2022-03-01 00:00:00', '9999-12-31 00:00:00', '0', '0', '0','0', '0','159'); </v>
      </c>
      <c r="Q160" s="198"/>
      <c r="R160" s="198"/>
    </row>
    <row r="161" spans="1:18" ht="14.25" customHeight="1" x14ac:dyDescent="0.25">
      <c r="A161" s="194" t="s">
        <v>822</v>
      </c>
      <c r="B161" s="218" t="s">
        <v>1099</v>
      </c>
      <c r="C161" s="196">
        <v>20220417160</v>
      </c>
      <c r="D161" s="218" t="s">
        <v>1100</v>
      </c>
      <c r="E161" s="194" t="s">
        <v>825</v>
      </c>
      <c r="F161" s="194" t="s">
        <v>826</v>
      </c>
      <c r="G161" s="198"/>
      <c r="H161" s="194" t="s">
        <v>827</v>
      </c>
      <c r="I161" s="196">
        <f t="shared" si="20"/>
        <v>0</v>
      </c>
      <c r="J161" s="194">
        <v>0</v>
      </c>
      <c r="K161" s="194" t="s">
        <v>828</v>
      </c>
      <c r="L161" s="196">
        <f t="shared" si="26"/>
        <v>0</v>
      </c>
      <c r="M161" s="194" t="s">
        <v>829</v>
      </c>
      <c r="N161" s="196" t="str">
        <f t="shared" si="2"/>
        <v>0</v>
      </c>
      <c r="O161" s="196">
        <v>160</v>
      </c>
      <c r="P161" s="196" t="str">
        <f t="shared" si="19"/>
        <v xml:space="preserve">INSERT INTO `hr_kpi_list` (`KPI_LIST_ID`, `COMPANY_ID`, `KPI_TITLE`, `DESCRIPTION`, `VALID_FROM`, `VALID_TO`, `INPUT_TYPE`, `PARENT_ID`, `KORELASI`,`RANGE_START`,`RANGE_END`,`NUMBER_INDEX`) VALUES ('20220417160', '504404575327187914', 'Persentase pemenuhan kesesuaian sistem kompensasi dan kesejahteraan karyawan mengikuti ketentuan yang berlaku khususnya terkait pajak.', 'KPI ini mengukur persentase pemenuhan kesesuaian sistem kompensasi dan kesejahteraan karyawan mengikuti ketentuan yang berlaku khususnya terkait pajak.', '2022-03-01 00:00:00', '9999-12-31 00:00:00', '0', '0', '0','0', '0','160'); </v>
      </c>
      <c r="Q161" s="198"/>
      <c r="R161" s="198"/>
    </row>
    <row r="162" spans="1:18" ht="14.25" customHeight="1" x14ac:dyDescent="0.25">
      <c r="A162" s="194" t="s">
        <v>822</v>
      </c>
      <c r="B162" s="218" t="s">
        <v>1101</v>
      </c>
      <c r="C162" s="196">
        <v>20220417161</v>
      </c>
      <c r="D162" s="223" t="s">
        <v>1102</v>
      </c>
      <c r="E162" s="194" t="s">
        <v>825</v>
      </c>
      <c r="F162" s="194" t="s">
        <v>826</v>
      </c>
      <c r="G162" s="198"/>
      <c r="H162" s="194" t="s">
        <v>827</v>
      </c>
      <c r="I162" s="196">
        <f t="shared" si="20"/>
        <v>0</v>
      </c>
      <c r="J162" s="194">
        <v>0</v>
      </c>
      <c r="K162" s="194" t="s">
        <v>828</v>
      </c>
      <c r="L162" s="196">
        <f t="shared" si="26"/>
        <v>0</v>
      </c>
      <c r="M162" s="194" t="s">
        <v>829</v>
      </c>
      <c r="N162" s="196" t="str">
        <f t="shared" si="2"/>
        <v>0</v>
      </c>
      <c r="O162" s="196">
        <v>161</v>
      </c>
      <c r="P162" s="196" t="str">
        <f t="shared" si="19"/>
        <v xml:space="preserve">INSERT INTO `hr_kpi_list` (`KPI_LIST_ID`, `COMPANY_ID`, `KPI_TITLE`, `DESCRIPTION`, `VALID_FROM`, `VALID_TO`, `INPUT_TYPE`, `PARENT_ID`, `KORELASI`,`RANGE_START`,`RANGE_END`,`NUMBER_INDEX`) VALUES ('20220417161', '504404575327187914', 'Persentase pemenuhan keterkinian perjanjian kerjasama dengan pihak eksternal', 'Formula:Persentase pemenuhan = (Jumlah perjanjian kerjasama yang telah terkinikan / Jumlah perjanjian kerjasama yang direncanakan untuk diterkinikan) * 100%', '2022-03-01 00:00:00', '9999-12-31 00:00:00', '0', '0', '0','0', '0','161'); </v>
      </c>
      <c r="Q162" s="198"/>
      <c r="R162" s="198"/>
    </row>
    <row r="163" spans="1:18" ht="14.25" customHeight="1" x14ac:dyDescent="0.25">
      <c r="A163" s="194" t="s">
        <v>822</v>
      </c>
      <c r="B163" s="216" t="s">
        <v>1103</v>
      </c>
      <c r="C163" s="196">
        <v>20220417162</v>
      </c>
      <c r="D163" s="208" t="s">
        <v>1104</v>
      </c>
      <c r="E163" s="194" t="s">
        <v>825</v>
      </c>
      <c r="F163" s="194" t="s">
        <v>826</v>
      </c>
      <c r="G163" s="198"/>
      <c r="H163" s="194" t="s">
        <v>827</v>
      </c>
      <c r="I163" s="196">
        <f t="shared" si="20"/>
        <v>0</v>
      </c>
      <c r="J163" s="196" t="s">
        <v>829</v>
      </c>
      <c r="K163" s="194" t="s">
        <v>828</v>
      </c>
      <c r="L163" s="196">
        <v>0</v>
      </c>
      <c r="M163" s="196" t="s">
        <v>829</v>
      </c>
      <c r="N163" s="196" t="str">
        <f t="shared" si="2"/>
        <v>0</v>
      </c>
      <c r="O163" s="196">
        <v>162</v>
      </c>
      <c r="P163" s="196" t="str">
        <f t="shared" si="19"/>
        <v xml:space="preserve">INSERT INTO `hr_kpi_list` (`KPI_LIST_ID`, `COMPANY_ID`, `KPI_TITLE`, `DESCRIPTION`, `VALID_FROM`, `VALID_TO`, `INPUT_TYPE`, `PARENT_ID`, `KORELASI`,`RANGE_START`,`RANGE_END`,`NUMBER_INDEX`) VALUES ('20220417162', '504404575327187914', 'Persentase pemenuhan ketersediaan saldo ABA dan Nostro sesuai ketentuan bank', 'KPI ini mengukur proporsi pemenuhan ketersediaan saldo ABA dan Nostro yang sudah sesuai ketentuan bank terdapat seluruh kegiatan pemenuhan saldo ABA dan Nostro yang harus dipenuhi', '2022-03-01 00:00:00', '9999-12-31 00:00:00', '0', '0', '0','0', '0','162'); </v>
      </c>
      <c r="Q163" s="198"/>
      <c r="R163" s="198"/>
    </row>
    <row r="164" spans="1:18" ht="14.25" customHeight="1" x14ac:dyDescent="0.25">
      <c r="A164" s="194" t="s">
        <v>822</v>
      </c>
      <c r="B164" s="218" t="s">
        <v>1105</v>
      </c>
      <c r="C164" s="196">
        <v>20220417163</v>
      </c>
      <c r="D164" s="208" t="s">
        <v>1082</v>
      </c>
      <c r="E164" s="194" t="s">
        <v>825</v>
      </c>
      <c r="F164" s="194" t="s">
        <v>826</v>
      </c>
      <c r="G164" s="194"/>
      <c r="H164" s="194" t="s">
        <v>827</v>
      </c>
      <c r="I164" s="196">
        <f t="shared" si="20"/>
        <v>0</v>
      </c>
      <c r="J164" s="194">
        <v>0</v>
      </c>
      <c r="K164" s="194" t="s">
        <v>828</v>
      </c>
      <c r="L164" s="196">
        <f t="shared" ref="L164:L204" si="27">IF(K164="Negatif",1,0)</f>
        <v>0</v>
      </c>
      <c r="M164" s="194" t="s">
        <v>829</v>
      </c>
      <c r="N164" s="196" t="str">
        <f t="shared" si="2"/>
        <v>0</v>
      </c>
      <c r="O164" s="196">
        <v>163</v>
      </c>
      <c r="P164" s="196" t="str">
        <f t="shared" si="19"/>
        <v xml:space="preserve">INSERT INTO `hr_kpi_list` (`KPI_LIST_ID`, `COMPANY_ID`, `KPI_TITLE`, `DESCRIPTION`, `VALID_FROM`, `VALID_TO`, `INPUT_TYPE`, `PARENT_ID`, `KORELASI`,`RANGE_START`,`RANGE_END`,`NUMBER_INDEX`) VALUES ('20220417163', '504404575327187914', 'Persentase pemenuhan koordinasi sesuai timeline', 'Formula:Persentase = (Jumlah sesi koordinasi yang terlaksana / Jumlah sesi koordinasi yang direncanakan) * 100%', '2022-03-01 00:00:00', '9999-12-31 00:00:00', '0', '0', '0','0', '0','163'); </v>
      </c>
      <c r="Q164" s="198"/>
      <c r="R164" s="198"/>
    </row>
    <row r="165" spans="1:18" ht="14.25" customHeight="1" x14ac:dyDescent="0.25">
      <c r="A165" s="194" t="s">
        <v>822</v>
      </c>
      <c r="B165" s="197" t="s">
        <v>1106</v>
      </c>
      <c r="C165" s="196">
        <v>20220417164</v>
      </c>
      <c r="D165" s="218" t="s">
        <v>1107</v>
      </c>
      <c r="E165" s="194" t="s">
        <v>825</v>
      </c>
      <c r="F165" s="194" t="s">
        <v>826</v>
      </c>
      <c r="G165" s="198"/>
      <c r="H165" s="194" t="s">
        <v>827</v>
      </c>
      <c r="I165" s="196">
        <f t="shared" si="20"/>
        <v>0</v>
      </c>
      <c r="J165" s="194">
        <v>0</v>
      </c>
      <c r="K165" s="194" t="s">
        <v>828</v>
      </c>
      <c r="L165" s="196">
        <f t="shared" si="27"/>
        <v>0</v>
      </c>
      <c r="M165" s="194" t="s">
        <v>829</v>
      </c>
      <c r="N165" s="196" t="str">
        <f t="shared" si="2"/>
        <v>0</v>
      </c>
      <c r="O165" s="196">
        <v>164</v>
      </c>
      <c r="P165" s="196" t="str">
        <f t="shared" si="19"/>
        <v xml:space="preserve">INSERT INTO `hr_kpi_list` (`KPI_LIST_ID`, `COMPANY_ID`, `KPI_TITLE`, `DESCRIPTION`, `VALID_FROM`, `VALID_TO`, `INPUT_TYPE`, `PARENT_ID`, `KORELASI`,`RANGE_START`,`RANGE_END`,`NUMBER_INDEX`) VALUES ('20220417164', '504404575327187914', 'Persentase pemenuhan kualitas analisis risiko kredit dan DPK', 'Pengukuran KPI : tingkat kepuasan atasan penilai/satker terkait/organisasi atas kualitas analisis risiko kredit dan DPK dari aspek pengendalian dan mitigasi risiko, bisa dilakukan melalui survei berkala / indepth interview. Polarisasi KPI : maximize', '2022-03-01 00:00:00', '9999-12-31 00:00:00', '0', '0', '0','0', '0','164'); </v>
      </c>
      <c r="Q165" s="198"/>
      <c r="R165" s="198"/>
    </row>
    <row r="166" spans="1:18" ht="14.25" customHeight="1" x14ac:dyDescent="0.25">
      <c r="A166" s="194" t="s">
        <v>822</v>
      </c>
      <c r="B166" s="218" t="s">
        <v>1108</v>
      </c>
      <c r="C166" s="196">
        <v>20220417165</v>
      </c>
      <c r="D166" s="243" t="s">
        <v>1109</v>
      </c>
      <c r="E166" s="194" t="s">
        <v>825</v>
      </c>
      <c r="F166" s="194" t="s">
        <v>826</v>
      </c>
      <c r="G166" s="198"/>
      <c r="H166" s="194" t="s">
        <v>827</v>
      </c>
      <c r="I166" s="196">
        <f t="shared" si="20"/>
        <v>0</v>
      </c>
      <c r="J166" s="194">
        <v>0</v>
      </c>
      <c r="K166" s="194" t="s">
        <v>828</v>
      </c>
      <c r="L166" s="196">
        <f t="shared" si="27"/>
        <v>0</v>
      </c>
      <c r="M166" s="194" t="s">
        <v>829</v>
      </c>
      <c r="N166" s="196" t="str">
        <f t="shared" si="2"/>
        <v>0</v>
      </c>
      <c r="O166" s="196">
        <v>165</v>
      </c>
      <c r="P166" s="196" t="str">
        <f t="shared" si="19"/>
        <v xml:space="preserve">INSERT INTO `hr_kpi_list` (`KPI_LIST_ID`, `COMPANY_ID`, `KPI_TITLE`, `DESCRIPTION`, `VALID_FROM`, `VALID_TO`, `INPUT_TYPE`, `PARENT_ID`, `KORELASI`,`RANGE_START`,`RANGE_END`,`NUMBER_INDEX`) VALUES ('20220417165', '504404575327187914', 'Persentase pemenuhan kualitas analisis, evaluasi dan implementasi ERM secara bank wide ', 'Implementasi ERM yang meliputi kebijakan, tata kelola, metodologi, proses dan sistem informasi untuk mendukung penerapan manajemen risiko yang melekat di unit bisnis. Pengukuran KPI : tingkat kepuasan atasan penilai/satker/  organisasi. Polarisasi KPI : maximize', '2022-03-01 00:00:00', '9999-12-31 00:00:00', '0', '0', '0','0', '0','165'); </v>
      </c>
      <c r="Q166" s="198"/>
      <c r="R166" s="198"/>
    </row>
    <row r="167" spans="1:18" ht="14.25" customHeight="1" x14ac:dyDescent="0.25">
      <c r="A167" s="194" t="s">
        <v>822</v>
      </c>
      <c r="B167" s="218" t="s">
        <v>1110</v>
      </c>
      <c r="C167" s="196">
        <v>20220417166</v>
      </c>
      <c r="D167" s="197" t="s">
        <v>1111</v>
      </c>
      <c r="E167" s="194" t="s">
        <v>825</v>
      </c>
      <c r="F167" s="194" t="s">
        <v>826</v>
      </c>
      <c r="G167" s="194"/>
      <c r="H167" s="196" t="s">
        <v>827</v>
      </c>
      <c r="I167" s="196">
        <f t="shared" si="20"/>
        <v>0</v>
      </c>
      <c r="J167" s="194">
        <v>0</v>
      </c>
      <c r="K167" s="194" t="s">
        <v>828</v>
      </c>
      <c r="L167" s="196">
        <f t="shared" si="27"/>
        <v>0</v>
      </c>
      <c r="M167" s="194" t="s">
        <v>829</v>
      </c>
      <c r="N167" s="196" t="str">
        <f t="shared" si="2"/>
        <v>0</v>
      </c>
      <c r="O167" s="196">
        <v>166</v>
      </c>
      <c r="P167" s="196" t="str">
        <f t="shared" si="19"/>
        <v xml:space="preserve">INSERT INTO `hr_kpi_list` (`KPI_LIST_ID`, `COMPANY_ID`, `KPI_TITLE`, `DESCRIPTION`, `VALID_FROM`, `VALID_TO`, `INPUT_TYPE`, `PARENT_ID`, `KORELASI`,`RANGE_START`,`RANGE_END`,`NUMBER_INDEX`) VALUES ('20220417166', '504404575327187914', 'Persentase pemenuhan kualitas analisis, kajian dan rekomendasi hukum dalam penyusunan kebijakan dan prosedur Bank', 'Memperkuat legal standing/consequences/impact dan legal perspective dalam penyusunan kebijakan dan prosedur Bank. Pengukuran KPI : tingkat kepuasan atasan penilai/satker/   organisasi, atas kualitas kajian/analisis/   rekomendasi yang diselesaikan, dapat dilakukan melalui penilaian dan evaluasi berkala. Polarisasi KPI : maximize.', '2022-03-01 00:00:00', '9999-12-31 00:00:00', '0', '0', '0','0', '0','166'); </v>
      </c>
      <c r="Q167" s="198"/>
      <c r="R167" s="198"/>
    </row>
    <row r="168" spans="1:18" ht="14.25" customHeight="1" x14ac:dyDescent="0.25">
      <c r="A168" s="194" t="s">
        <v>822</v>
      </c>
      <c r="B168" s="218" t="s">
        <v>1112</v>
      </c>
      <c r="C168" s="196">
        <v>20220417167</v>
      </c>
      <c r="D168" s="197" t="s">
        <v>1113</v>
      </c>
      <c r="E168" s="194" t="s">
        <v>825</v>
      </c>
      <c r="F168" s="194" t="s">
        <v>826</v>
      </c>
      <c r="G168" s="194"/>
      <c r="H168" s="194" t="s">
        <v>827</v>
      </c>
      <c r="I168" s="196">
        <f t="shared" si="20"/>
        <v>0</v>
      </c>
      <c r="J168" s="194">
        <v>0</v>
      </c>
      <c r="K168" s="194" t="s">
        <v>828</v>
      </c>
      <c r="L168" s="196">
        <f t="shared" si="27"/>
        <v>0</v>
      </c>
      <c r="M168" s="194" t="s">
        <v>829</v>
      </c>
      <c r="N168" s="196" t="str">
        <f t="shared" si="2"/>
        <v>0</v>
      </c>
      <c r="O168" s="196">
        <v>167</v>
      </c>
      <c r="P168" s="196" t="str">
        <f t="shared" si="19"/>
        <v xml:space="preserve">INSERT INTO `hr_kpi_list` (`KPI_LIST_ID`, `COMPANY_ID`, `KPI_TITLE`, `DESCRIPTION`, `VALID_FROM`, `VALID_TO`, `INPUT_TYPE`, `PARENT_ID`, `KORELASI`,`RANGE_START`,`RANGE_END`,`NUMBER_INDEX`) VALUES ('20220417167', '504404575327187914', 'Persentase pemenuhan kualitas analisis, kajian dan rekomendasi hukum dalam penyusunan kebijakan dan prosedur Bank ', 'Memperkuat legal standing/consequences/impact dan legal perspective dalam penyusunan kebijakan dan prosedur Bank. Pengukuran KPI : tingkat kepuasan atasan penilai/satker/organisasi, dapat dilakukan melalui penilaian dan evaluasi berkala. Polarisasi KPI : maximize.', '2022-03-01 00:00:00', '9999-12-31 00:00:00', '0', '0', '0','0', '0','167'); </v>
      </c>
      <c r="Q168" s="198"/>
      <c r="R168" s="198"/>
    </row>
    <row r="169" spans="1:18" ht="14.25" customHeight="1" x14ac:dyDescent="0.25">
      <c r="A169" s="194" t="s">
        <v>822</v>
      </c>
      <c r="B169" s="218" t="s">
        <v>1114</v>
      </c>
      <c r="C169" s="196">
        <v>20220417168</v>
      </c>
      <c r="D169" s="243" t="s">
        <v>1115</v>
      </c>
      <c r="E169" s="194" t="s">
        <v>825</v>
      </c>
      <c r="F169" s="194" t="s">
        <v>826</v>
      </c>
      <c r="G169" s="198"/>
      <c r="H169" s="194" t="s">
        <v>827</v>
      </c>
      <c r="I169" s="196">
        <f t="shared" si="20"/>
        <v>0</v>
      </c>
      <c r="J169" s="194">
        <v>0</v>
      </c>
      <c r="K169" s="194" t="s">
        <v>828</v>
      </c>
      <c r="L169" s="196">
        <f t="shared" si="27"/>
        <v>0</v>
      </c>
      <c r="M169" s="194" t="s">
        <v>829</v>
      </c>
      <c r="N169" s="196" t="str">
        <f t="shared" si="2"/>
        <v>0</v>
      </c>
      <c r="O169" s="196">
        <v>168</v>
      </c>
      <c r="P169" s="196" t="str">
        <f t="shared" si="19"/>
        <v xml:space="preserve">INSERT INTO `hr_kpi_list` (`KPI_LIST_ID`, `COMPANY_ID`, `KPI_TITLE`, `DESCRIPTION`, `VALID_FROM`, `VALID_TO`, `INPUT_TYPE`, `PARENT_ID`, `KORELASI`,`RANGE_START`,`RANGE_END`,`NUMBER_INDEX`) VALUES ('20220417168', '504404575327187914', 'Persentase pemenuhan kualitas kajian atas penyusunan kebijakan prosedur dan kontrak pengadaan barang dan jasa secara optimal', 'Mencakup a.l. atas kajian penyusunan/reviu BPP/SOP dan kontrak pengadaan barang &amp; jasa (PKS).  Pengukuran KPI : tingkat kepuasan atasan penilai/satker/  organisasi. Polarisasi KPI : maximize', '2022-03-01 00:00:00', '9999-12-31 00:00:00', '0', '0', '0','0', '0','168'); </v>
      </c>
      <c r="Q169" s="198"/>
      <c r="R169" s="198"/>
    </row>
    <row r="170" spans="1:18" ht="14.25" customHeight="1" x14ac:dyDescent="0.25">
      <c r="A170" s="194" t="s">
        <v>822</v>
      </c>
      <c r="B170" s="221" t="s">
        <v>1116</v>
      </c>
      <c r="C170" s="196">
        <v>20220417169</v>
      </c>
      <c r="D170" s="243" t="s">
        <v>1117</v>
      </c>
      <c r="E170" s="194" t="s">
        <v>825</v>
      </c>
      <c r="F170" s="194" t="s">
        <v>826</v>
      </c>
      <c r="G170" s="198"/>
      <c r="H170" s="194" t="s">
        <v>827</v>
      </c>
      <c r="I170" s="196">
        <f t="shared" si="20"/>
        <v>0</v>
      </c>
      <c r="J170" s="194">
        <v>0</v>
      </c>
      <c r="K170" s="194" t="s">
        <v>828</v>
      </c>
      <c r="L170" s="196">
        <f t="shared" si="27"/>
        <v>0</v>
      </c>
      <c r="M170" s="194" t="s">
        <v>829</v>
      </c>
      <c r="N170" s="196" t="str">
        <f t="shared" si="2"/>
        <v>0</v>
      </c>
      <c r="O170" s="196">
        <v>169</v>
      </c>
      <c r="P170" s="196" t="str">
        <f t="shared" si="19"/>
        <v xml:space="preserve">INSERT INTO `hr_kpi_list` (`KPI_LIST_ID`, `COMPANY_ID`, `KPI_TITLE`, `DESCRIPTION`, `VALID_FROM`, `VALID_TO`, `INPUT_TYPE`, `PARENT_ID`, `KORELASI`,`RANGE_START`,`RANGE_END`,`NUMBER_INDEX`) VALUES ('20220417169', '504404575327187914', 'Persentase pemenuhan kualitas kajian dan laporan Loss Even Database dan Key Risk Indicator secara valid dan akurat', ' Pengukuran KPI : tingkat kepuasan atasan penilai/  satker/organisasi.  Perlu penetapan parameter, kriteria, skor penilaian tingkat kepuasan. Polarisasi KPI : maximize. ', '2022-03-01 00:00:00', '9999-12-31 00:00:00', '0', '0', '0','0', '0','169'); </v>
      </c>
      <c r="Q170" s="198"/>
      <c r="R170" s="198"/>
    </row>
    <row r="171" spans="1:18" ht="14.25" customHeight="1" x14ac:dyDescent="0.25">
      <c r="A171" s="194" t="s">
        <v>822</v>
      </c>
      <c r="B171" s="195" t="s">
        <v>1118</v>
      </c>
      <c r="C171" s="196">
        <v>20220417170</v>
      </c>
      <c r="D171" s="197" t="s">
        <v>1119</v>
      </c>
      <c r="E171" s="194" t="s">
        <v>825</v>
      </c>
      <c r="F171" s="194" t="s">
        <v>826</v>
      </c>
      <c r="G171" s="194"/>
      <c r="H171" s="194" t="s">
        <v>827</v>
      </c>
      <c r="I171" s="196">
        <f t="shared" si="20"/>
        <v>0</v>
      </c>
      <c r="J171" s="194">
        <v>0</v>
      </c>
      <c r="K171" s="194" t="s">
        <v>828</v>
      </c>
      <c r="L171" s="196">
        <f t="shared" si="27"/>
        <v>0</v>
      </c>
      <c r="M171" s="194" t="s">
        <v>829</v>
      </c>
      <c r="N171" s="196" t="str">
        <f t="shared" si="2"/>
        <v>0</v>
      </c>
      <c r="O171" s="196">
        <v>170</v>
      </c>
      <c r="P171" s="196" t="str">
        <f t="shared" si="19"/>
        <v xml:space="preserve">INSERT INTO `hr_kpi_list` (`KPI_LIST_ID`, `COMPANY_ID`, `KPI_TITLE`, `DESCRIPTION`, `VALID_FROM`, `VALID_TO`, `INPUT_TYPE`, `PARENT_ID`, `KORELASI`,`RANGE_START`,`RANGE_END`,`NUMBER_INDEX`) VALUES ('20220417170', '504404575327187914', 'Persentase pemenuhan kualitas kajian kepatuhan atas dokumen kredit, tresuri dan dokumen lainnya', 'Mencakup kegiatan : penyusunan kajian kepatuhan dan reviu dokumen kebijakan dan prosedur kredit, tresuri dan dokumen lainnya atas proses/usulan proses/pengembangan bisnis baru operasional dan non operasional. Pengukuran KPI : tingkat kepuasan atasan penilai/   satker terkait/ organisasi. Polarisasi KPI : maximize. ', '2022-03-01 00:00:00', '9999-12-31 00:00:00', '0', '0', '0','0', '0','170'); </v>
      </c>
      <c r="Q171" s="198"/>
      <c r="R171" s="198"/>
    </row>
    <row r="172" spans="1:18" ht="14.25" customHeight="1" x14ac:dyDescent="0.25">
      <c r="A172" s="194" t="s">
        <v>822</v>
      </c>
      <c r="B172" s="244" t="s">
        <v>1120</v>
      </c>
      <c r="C172" s="196">
        <v>20220417171</v>
      </c>
      <c r="D172" s="197" t="s">
        <v>1121</v>
      </c>
      <c r="E172" s="194" t="s">
        <v>825</v>
      </c>
      <c r="F172" s="194" t="s">
        <v>826</v>
      </c>
      <c r="G172" s="198"/>
      <c r="H172" s="194" t="s">
        <v>827</v>
      </c>
      <c r="I172" s="196">
        <f t="shared" si="20"/>
        <v>0</v>
      </c>
      <c r="J172" s="194">
        <v>0</v>
      </c>
      <c r="K172" s="194" t="s">
        <v>828</v>
      </c>
      <c r="L172" s="196">
        <f t="shared" si="27"/>
        <v>0</v>
      </c>
      <c r="M172" s="194" t="s">
        <v>829</v>
      </c>
      <c r="N172" s="196" t="str">
        <f t="shared" si="2"/>
        <v>0</v>
      </c>
      <c r="O172" s="196">
        <v>171</v>
      </c>
      <c r="P172" s="196" t="str">
        <f t="shared" si="19"/>
        <v xml:space="preserve">INSERT INTO `hr_kpi_list` (`KPI_LIST_ID`, `COMPANY_ID`, `KPI_TITLE`, `DESCRIPTION`, `VALID_FROM`, `VALID_TO`, `INPUT_TYPE`, `PARENT_ID`, `KORELASI`,`RANGE_START`,`RANGE_END`,`NUMBER_INDEX`) VALUES ('20220417171', '504404575327187914', 'Persentase pemenuhan kualitas kajian terhadap penerapan strategi dan kebijakan kredit  ', 'Pengukuran KPI : tingkat kepuasan atasan penilai dan/atau satker terkait atas kualitas Kajian kredit dan Kajian credit line yang disampaikan sesuai dengan SLA dan/atau melalui survey.  Polarisasi KPI : maximize', '2022-03-01 00:00:00', '9999-12-31 00:00:00', '0', '0', '0','0', '0','171'); </v>
      </c>
      <c r="Q172" s="198"/>
      <c r="R172" s="198"/>
    </row>
    <row r="173" spans="1:18" ht="14.25" customHeight="1" x14ac:dyDescent="0.25">
      <c r="A173" s="194" t="s">
        <v>822</v>
      </c>
      <c r="B173" s="218" t="s">
        <v>1122</v>
      </c>
      <c r="C173" s="196">
        <v>20220417172</v>
      </c>
      <c r="D173" s="218" t="s">
        <v>1123</v>
      </c>
      <c r="E173" s="194" t="s">
        <v>825</v>
      </c>
      <c r="F173" s="194" t="s">
        <v>826</v>
      </c>
      <c r="G173" s="194"/>
      <c r="H173" s="196" t="s">
        <v>827</v>
      </c>
      <c r="I173" s="196">
        <f t="shared" si="20"/>
        <v>0</v>
      </c>
      <c r="J173" s="194">
        <v>0</v>
      </c>
      <c r="K173" s="194" t="s">
        <v>828</v>
      </c>
      <c r="L173" s="196">
        <f t="shared" si="27"/>
        <v>0</v>
      </c>
      <c r="M173" s="194" t="s">
        <v>829</v>
      </c>
      <c r="N173" s="196" t="str">
        <f t="shared" si="2"/>
        <v>0</v>
      </c>
      <c r="O173" s="196">
        <v>172</v>
      </c>
      <c r="P173" s="196" t="str">
        <f t="shared" si="19"/>
        <v xml:space="preserve">INSERT INTO `hr_kpi_list` (`KPI_LIST_ID`, `COMPANY_ID`, `KPI_TITLE`, `DESCRIPTION`, `VALID_FROM`, `VALID_TO`, `INPUT_TYPE`, `PARENT_ID`, `KORELASI`,`RANGE_START`,`RANGE_END`,`NUMBER_INDEX`) VALUES ('20220417172', '504404575327187914', 'Persentase pemenuhan kualitas kepatuhan pelaksanaan tata kelola (GCG) Bank', 'Mencakup pemenuhan dan kualitas penerapan kualitas 5 komponen GCG  (TARIF : Transparansi, Akuntabilitas, Responsibilitas, Independensi dan Fairness) secara akurat dan up to date.. Pengukuran KPI : Tingkat kepuasan atasan penilai/satker dan organisasi. Dilakukan melalui metode survei/penilaian evaluasi berkala (triwulanan/semesteran). Polarisasi KPI : maximize. ', '2022-03-01 00:00:00', '9999-12-31 00:00:00', '0', '0', '0','0', '0','172'); </v>
      </c>
      <c r="Q173" s="198"/>
      <c r="R173" s="198"/>
    </row>
    <row r="174" spans="1:18" ht="14.25" customHeight="1" x14ac:dyDescent="0.25">
      <c r="A174" s="194" t="s">
        <v>822</v>
      </c>
      <c r="B174" s="218" t="s">
        <v>1124</v>
      </c>
      <c r="C174" s="196">
        <v>20220417173</v>
      </c>
      <c r="D174" s="197" t="s">
        <v>1125</v>
      </c>
      <c r="E174" s="194" t="s">
        <v>825</v>
      </c>
      <c r="F174" s="194" t="s">
        <v>826</v>
      </c>
      <c r="G174" s="194"/>
      <c r="H174" s="194" t="s">
        <v>827</v>
      </c>
      <c r="I174" s="196">
        <f t="shared" si="20"/>
        <v>0</v>
      </c>
      <c r="J174" s="194">
        <v>0</v>
      </c>
      <c r="K174" s="194" t="s">
        <v>828</v>
      </c>
      <c r="L174" s="196">
        <f t="shared" si="27"/>
        <v>0</v>
      </c>
      <c r="M174" s="194" t="s">
        <v>829</v>
      </c>
      <c r="N174" s="196" t="str">
        <f t="shared" si="2"/>
        <v>0</v>
      </c>
      <c r="O174" s="196">
        <v>173</v>
      </c>
      <c r="P174" s="196" t="str">
        <f t="shared" si="19"/>
        <v xml:space="preserve">INSERT INTO `hr_kpi_list` (`KPI_LIST_ID`, `COMPANY_ID`, `KPI_TITLE`, `DESCRIPTION`, `VALID_FROM`, `VALID_TO`, `INPUT_TYPE`, `PARENT_ID`, `KORELASI`,`RANGE_START`,`RANGE_END`,`NUMBER_INDEX`) VALUES ('20220417173', '504404575327187914', 'Persentase pemenuhan kualitas kepatuhan pelaksanaan tata kelola (GCG) Bank secara optimal', 'Mencakup : kualitas pengumpulan data, penyusunan dan penyampaian laporan tepat waktu serta evaluasi pelaksanaan tata kelola/Self Assessment GCG.  Pengukuran KPI :  tingkat kepuasan atasan penilai/satker terkait/ organisasi. Perlu penetapan skor, kriteria dan parameter tingkat kepuasan. Polarisasi KPI : maximize.', '2022-03-01 00:00:00', '9999-12-31 00:00:00', '0', '0', '0','0', '0','173'); </v>
      </c>
      <c r="Q174" s="198"/>
      <c r="R174" s="198"/>
    </row>
    <row r="175" spans="1:18" ht="14.25" customHeight="1" x14ac:dyDescent="0.25">
      <c r="A175" s="194" t="s">
        <v>822</v>
      </c>
      <c r="B175" s="218" t="s">
        <v>1126</v>
      </c>
      <c r="C175" s="196">
        <v>20220417174</v>
      </c>
      <c r="D175" s="218" t="s">
        <v>1127</v>
      </c>
      <c r="E175" s="194" t="s">
        <v>825</v>
      </c>
      <c r="F175" s="194" t="s">
        <v>826</v>
      </c>
      <c r="G175" s="194"/>
      <c r="H175" s="196" t="s">
        <v>827</v>
      </c>
      <c r="I175" s="196">
        <f t="shared" si="20"/>
        <v>0</v>
      </c>
      <c r="J175" s="194">
        <v>0</v>
      </c>
      <c r="K175" s="194" t="s">
        <v>828</v>
      </c>
      <c r="L175" s="196">
        <f t="shared" si="27"/>
        <v>0</v>
      </c>
      <c r="M175" s="194" t="s">
        <v>829</v>
      </c>
      <c r="N175" s="196" t="str">
        <f t="shared" si="2"/>
        <v>0</v>
      </c>
      <c r="O175" s="196">
        <v>174</v>
      </c>
      <c r="P175" s="196" t="str">
        <f t="shared" si="19"/>
        <v xml:space="preserve">INSERT INTO `hr_kpi_list` (`KPI_LIST_ID`, `COMPANY_ID`, `KPI_TITLE`, `DESCRIPTION`, `VALID_FROM`, `VALID_TO`, `INPUT_TYPE`, `PARENT_ID`, `KORELASI`,`RANGE_START`,`RANGE_END`,`NUMBER_INDEX`) VALUES ('20220417174', '504404575327187914', 'Persentase pemenuhan kualitas monitoring &amp; evaluasi pelaksanaan APU-PPT dalam operasional  dan sistem prosedur Bank', 'APU-PPT :  Anti Pencucian Uang- Pencegahan Pendanaan Terorisme. Pengukuran KPI : tingkat kepuasan atasan penilai/satker/organisasi atas respons tindakan monitoring dan evaluasi pelaksanaan secara efektif, cepat dan akurat. Polarisasi KPI : maximize.', '2022-03-01 00:00:00', '9999-12-31 00:00:00', '0', '0', '0','0', '0','174'); </v>
      </c>
      <c r="Q175" s="198"/>
      <c r="R175" s="198"/>
    </row>
    <row r="176" spans="1:18" ht="14.25" customHeight="1" x14ac:dyDescent="0.25">
      <c r="A176" s="194" t="s">
        <v>822</v>
      </c>
      <c r="B176" s="218" t="s">
        <v>1128</v>
      </c>
      <c r="C176" s="196">
        <v>20220417175</v>
      </c>
      <c r="D176" s="197" t="s">
        <v>1129</v>
      </c>
      <c r="E176" s="194" t="s">
        <v>825</v>
      </c>
      <c r="F176" s="194" t="s">
        <v>826</v>
      </c>
      <c r="G176" s="194"/>
      <c r="H176" s="194" t="s">
        <v>827</v>
      </c>
      <c r="I176" s="196">
        <f t="shared" si="20"/>
        <v>0</v>
      </c>
      <c r="J176" s="194">
        <v>0</v>
      </c>
      <c r="K176" s="194" t="s">
        <v>828</v>
      </c>
      <c r="L176" s="196">
        <f t="shared" si="27"/>
        <v>0</v>
      </c>
      <c r="M176" s="194" t="s">
        <v>829</v>
      </c>
      <c r="N176" s="196" t="str">
        <f t="shared" si="2"/>
        <v>0</v>
      </c>
      <c r="O176" s="196">
        <v>175</v>
      </c>
      <c r="P176" s="196" t="str">
        <f t="shared" si="19"/>
        <v xml:space="preserve">INSERT INTO `hr_kpi_list` (`KPI_LIST_ID`, `COMPANY_ID`, `KPI_TITLE`, `DESCRIPTION`, `VALID_FROM`, `VALID_TO`, `INPUT_TYPE`, `PARENT_ID`, `KORELASI`,`RANGE_START`,`RANGE_END`,`NUMBER_INDEX`) VALUES ('20220417175', '504404575327187914', 'Persentase pemenuhan kualitas monitoring &amp; evaluasi pelaksanaan APU-PPT dalam operasional  dan sistem prosedur Bank secara komprehensif dan periodik', 'Menyusun rencana dan progres realisasi monitoring dan evalusi pelaksanaan APU-PPT dalam operasional dan sisdur Bank. Pengukuran KPI : kualitas monitoring dan evaluasi yang komprehensif dan up to date.  Polarisasi KPI : maximize.', '2022-03-01 00:00:00', '9999-12-31 00:00:00', '0', '0', '0','0', '0','175'); </v>
      </c>
      <c r="Q176" s="198"/>
      <c r="R176" s="198"/>
    </row>
    <row r="177" spans="1:18" ht="14.25" customHeight="1" x14ac:dyDescent="0.25">
      <c r="A177" s="194" t="s">
        <v>822</v>
      </c>
      <c r="B177" s="197" t="s">
        <v>1130</v>
      </c>
      <c r="C177" s="196">
        <v>20220417176</v>
      </c>
      <c r="D177" s="243" t="s">
        <v>1131</v>
      </c>
      <c r="E177" s="194" t="s">
        <v>825</v>
      </c>
      <c r="F177" s="194" t="s">
        <v>826</v>
      </c>
      <c r="G177" s="194"/>
      <c r="H177" s="194" t="s">
        <v>827</v>
      </c>
      <c r="I177" s="196">
        <f t="shared" si="20"/>
        <v>0</v>
      </c>
      <c r="J177" s="194">
        <v>0</v>
      </c>
      <c r="K177" s="194" t="s">
        <v>828</v>
      </c>
      <c r="L177" s="196">
        <f t="shared" si="27"/>
        <v>0</v>
      </c>
      <c r="M177" s="194" t="s">
        <v>829</v>
      </c>
      <c r="N177" s="196" t="str">
        <f t="shared" si="2"/>
        <v>0</v>
      </c>
      <c r="O177" s="196">
        <v>176</v>
      </c>
      <c r="P177" s="196" t="str">
        <f t="shared" si="19"/>
        <v xml:space="preserve">INSERT INTO `hr_kpi_list` (`KPI_LIST_ID`, `COMPANY_ID`, `KPI_TITLE`, `DESCRIPTION`, `VALID_FROM`, `VALID_TO`, `INPUT_TYPE`, `PARENT_ID`, `KORELASI`,`RANGE_START`,`RANGE_END`,`NUMBER_INDEX`) VALUES ('20220417176', '504404575327187914', 'Persentase pemenuhan kualitas pemantauan, identifikasi, dan analisisa  transaksi keuangan nasabah ', 'Melakukan identifikasi, analisis transaksi keuangan yang memenuhi kriteria mencurigakan, transaksi keuangan tunai dan/atau transaksi keuangan transfer dana dari dan keluar negeri dengan komprehensif dan berkualitas;  serta penyusunan dan penyampaian Laporan Transaksi Keuangan Mencurigakan (LTKM), Laporan Transaksi Keuangan Tunai (LTKT), Laporan Transaksi Keuangan Transfer Dana dari dan ke luar negeri (LTKL) dan laporan terkait lainnya yang disampaikan ke PPATK dan laporan lain yang disampaikan kepada otoritas sesuai dengan ketentuan.  Pengukuran KPI : target waktu kualitas analisa dan pelaporan transaksi; serta tingkat kepuasan atasan penilai.  Polarisasi KPI : maximize.', '2022-03-01 00:00:00', '9999-12-31 00:00:00', '0', '0', '0','0', '0','176'); </v>
      </c>
      <c r="Q177" s="198"/>
      <c r="R177" s="198"/>
    </row>
    <row r="178" spans="1:18" ht="14.25" customHeight="1" x14ac:dyDescent="0.25">
      <c r="A178" s="194" t="s">
        <v>822</v>
      </c>
      <c r="B178" s="208" t="s">
        <v>1132</v>
      </c>
      <c r="C178" s="196">
        <v>20220417177</v>
      </c>
      <c r="D178" s="208" t="s">
        <v>1133</v>
      </c>
      <c r="E178" s="194" t="s">
        <v>825</v>
      </c>
      <c r="F178" s="194" t="s">
        <v>826</v>
      </c>
      <c r="G178" s="194"/>
      <c r="H178" s="194" t="s">
        <v>827</v>
      </c>
      <c r="I178" s="196">
        <f t="shared" si="20"/>
        <v>0</v>
      </c>
      <c r="J178" s="196" t="s">
        <v>829</v>
      </c>
      <c r="K178" s="196" t="s">
        <v>828</v>
      </c>
      <c r="L178" s="196">
        <f t="shared" si="27"/>
        <v>0</v>
      </c>
      <c r="M178" s="196" t="s">
        <v>829</v>
      </c>
      <c r="N178" s="196" t="str">
        <f t="shared" si="2"/>
        <v>0</v>
      </c>
      <c r="O178" s="196">
        <v>177</v>
      </c>
      <c r="P178" s="196" t="str">
        <f t="shared" si="19"/>
        <v xml:space="preserve">INSERT INTO `hr_kpi_list` (`KPI_LIST_ID`, `COMPANY_ID`, `KPI_TITLE`, `DESCRIPTION`, `VALID_FROM`, `VALID_TO`, `INPUT_TYPE`, `PARENT_ID`, `KORELASI`,`RANGE_START`,`RANGE_END`,`NUMBER_INDEX`) VALUES ('20220417177', '504404575327187914', 'Persentase pemenuhan kualitas penatausahaan administrasi persediaan &amp; pengadaan logistik ', 'Meliputi kegiatan antara lain : pembuatan/pencatatan  invoice, surat jalan, berita acara, faktur pajak, daftar rekanan, pengadaan barang, menerima barang, hingga pengawasan distribusi kebutuhan logistik operasional kantor  secara akurat, konsisten, tepat waktu, tepat jumlah, tepat kualitas, dan berkelanjutan.  Pengukuran KPI : tingkat kepuasan atasan penilai/satker/  organisasi, dilakukan melalui metode survei/penilaian berkala (triwulanan/  semesteran). Polarisasi KPI : maximize (semakin tinggi tingkat kepuasan, semakin baik kinerja)', '2022-03-01 00:00:00', '9999-12-31 00:00:00', '0', '0', '0','0', '0','177'); </v>
      </c>
      <c r="Q178" s="198"/>
      <c r="R178" s="198"/>
    </row>
    <row r="179" spans="1:18" ht="14.25" customHeight="1" x14ac:dyDescent="0.25">
      <c r="A179" s="194" t="s">
        <v>822</v>
      </c>
      <c r="B179" s="221" t="s">
        <v>1134</v>
      </c>
      <c r="C179" s="196">
        <v>20220417178</v>
      </c>
      <c r="D179" s="197" t="s">
        <v>1135</v>
      </c>
      <c r="E179" s="194" t="s">
        <v>825</v>
      </c>
      <c r="F179" s="194" t="s">
        <v>826</v>
      </c>
      <c r="G179" s="194"/>
      <c r="H179" s="194" t="s">
        <v>827</v>
      </c>
      <c r="I179" s="196">
        <f t="shared" si="20"/>
        <v>0</v>
      </c>
      <c r="J179" s="194">
        <v>0</v>
      </c>
      <c r="K179" s="194" t="s">
        <v>828</v>
      </c>
      <c r="L179" s="196">
        <f t="shared" si="27"/>
        <v>0</v>
      </c>
      <c r="M179" s="194" t="s">
        <v>829</v>
      </c>
      <c r="N179" s="196" t="str">
        <f t="shared" si="2"/>
        <v>0</v>
      </c>
      <c r="O179" s="196">
        <v>178</v>
      </c>
      <c r="P179" s="196" t="str">
        <f t="shared" si="19"/>
        <v xml:space="preserve">INSERT INTO `hr_kpi_list` (`KPI_LIST_ID`, `COMPANY_ID`, `KPI_TITLE`, `DESCRIPTION`, `VALID_FROM`, `VALID_TO`, `INPUT_TYPE`, `PARENT_ID`, `KORELASI`,`RANGE_START`,`RANGE_END`,`NUMBER_INDEX`) VALUES ('20220417178', '504404575327187914', 'Persentase pemenuhan kualitas pendapat atau tanggapan kepatuhan atas proses bisnis bank', 'Mencakup kegiatan : penyusunan pendapat atau tanggapan kepatuhan atas proses baru, usulan proses baru dan pengembangan bisnis baru dalam kegiatan operasional dan non operasional bank. Pengukuran KPI : tingkat kepuasan atasan penilai/ satker terkait/ organisasi. Polarisasi KPI : maximize. ', '2022-03-01 00:00:00', '9999-12-31 00:00:00', '0', '0', '0','0', '0','178'); </v>
      </c>
      <c r="Q179" s="198"/>
      <c r="R179" s="198"/>
    </row>
    <row r="180" spans="1:18" ht="14.25" customHeight="1" x14ac:dyDescent="0.25">
      <c r="A180" s="194" t="s">
        <v>822</v>
      </c>
      <c r="B180" s="208" t="s">
        <v>1136</v>
      </c>
      <c r="C180" s="196">
        <v>20220417179</v>
      </c>
      <c r="D180" s="208" t="s">
        <v>1137</v>
      </c>
      <c r="E180" s="194" t="s">
        <v>825</v>
      </c>
      <c r="F180" s="194" t="s">
        <v>826</v>
      </c>
      <c r="G180" s="194"/>
      <c r="H180" s="194" t="s">
        <v>827</v>
      </c>
      <c r="I180" s="196">
        <f t="shared" si="20"/>
        <v>0</v>
      </c>
      <c r="J180" s="194" t="s">
        <v>829</v>
      </c>
      <c r="K180" s="196" t="s">
        <v>828</v>
      </c>
      <c r="L180" s="196">
        <f t="shared" si="27"/>
        <v>0</v>
      </c>
      <c r="M180" s="196" t="s">
        <v>829</v>
      </c>
      <c r="N180" s="196" t="str">
        <f t="shared" si="2"/>
        <v>0</v>
      </c>
      <c r="O180" s="196">
        <v>179</v>
      </c>
      <c r="P180" s="196" t="str">
        <f t="shared" si="19"/>
        <v xml:space="preserve">INSERT INTO `hr_kpi_list` (`KPI_LIST_ID`, `COMPANY_ID`, `KPI_TITLE`, `DESCRIPTION`, `VALID_FROM`, `VALID_TO`, `INPUT_TYPE`, `PARENT_ID`, `KORELASI`,`RANGE_START`,`RANGE_END`,`NUMBER_INDEX`) VALUES ('20220417179', '504404575327187914', 'Persentase pemenuhan kualitas pengawasan dan penatausahaan dokumen pengadaan barang dan jasa  secara akurat dan komprehensif', 'Mencakup kegiatan : mencatat dan memonitor kegiatan pengumpulan dan kompilasi seluruh laporan pengajuan kebutuhan barang dan jasa dari Satuan Kerja dan Unit Kerja, menganalisis pengajuan barang dan jasa oleh Satuan Kerja dan Unit Kerja, memonitor proses penyusunan dan persiapan berkas administrasi rencana pengadaan barang dan jasa dan memonitor pengelolaan berkas administrasi pengadaan barang dan jasa (invoice, surat jalan, berita acara, faktur pajak); memonitor aktivitas survey gedung yang akan direnovasi, melakukan koordinasi dengan Satuan Kerja dan Unit Kerja dalam perencanaan renovasi gedung, memastikan bahwa aktivitas pengelolaan renovasi gedung yang disampaikan oleh Satuan Kerja dan Unit Kerja telah sesuai dengan rencana anggaran terkait pengajuan rencana renovasi gedung;   memonitor proses penayangan pengumuman lelang tebuka di media masa, melalui online juga mengundang penyedia jasa profesional untuk pemesanan barang/jasa, memonitor penyusunan Term Of Reference perjanjian kerja sama dengan penyedia jasa profesional untuk pemesanan barang/jasa dan menandatangani laporan perencanaan dan pelaksanaan pengadaan barang &amp; jasa. Pengukuran kualitas pelaksanaan dilakukan oleh atasan penilai (line manager)/satker terkait. Polarisasi KPI : maximize', '2022-03-01 00:00:00', '9999-12-31 00:00:00', '0', '0', '0','0', '0','179'); </v>
      </c>
      <c r="Q180" s="198"/>
      <c r="R180" s="198"/>
    </row>
    <row r="181" spans="1:18" ht="14.25" customHeight="1" x14ac:dyDescent="0.25">
      <c r="A181" s="194" t="s">
        <v>822</v>
      </c>
      <c r="B181" s="218" t="s">
        <v>1138</v>
      </c>
      <c r="C181" s="196">
        <v>20220417180</v>
      </c>
      <c r="D181" s="243" t="s">
        <v>1139</v>
      </c>
      <c r="E181" s="194" t="s">
        <v>825</v>
      </c>
      <c r="F181" s="194" t="s">
        <v>826</v>
      </c>
      <c r="G181" s="198"/>
      <c r="H181" s="194" t="s">
        <v>827</v>
      </c>
      <c r="I181" s="196">
        <f t="shared" si="20"/>
        <v>0</v>
      </c>
      <c r="J181" s="194">
        <v>0</v>
      </c>
      <c r="K181" s="194" t="s">
        <v>828</v>
      </c>
      <c r="L181" s="196">
        <f t="shared" si="27"/>
        <v>0</v>
      </c>
      <c r="M181" s="194" t="s">
        <v>829</v>
      </c>
      <c r="N181" s="196" t="str">
        <f t="shared" si="2"/>
        <v>0</v>
      </c>
      <c r="O181" s="196">
        <v>180</v>
      </c>
      <c r="P181" s="196" t="str">
        <f t="shared" si="19"/>
        <v xml:space="preserve">INSERT INTO `hr_kpi_list` (`KPI_LIST_ID`, `COMPANY_ID`, `KPI_TITLE`, `DESCRIPTION`, `VALID_FROM`, `VALID_TO`, `INPUT_TYPE`, `PARENT_ID`, `KORELASI`,`RANGE_START`,`RANGE_END`,`NUMBER_INDEX`) VALUES ('20220417180', '504404575327187914', 'Persentase pemenuhan kualitas pengelolaan dan pengendalian risiko operasional dan risiko lainnya pada lini bisnis secara optimal', 'Mencakup : risiko hukum, risiko strategik, risiko reputasi, risiko kepatuhan pada setiap lini bisnis termasuk proses mitigasinya. Pengukuran KPI : tingkat kepuasan atasan penilai/  satker/organisasi.  Perlu penetapan parameter, kriteria, skor penilaian tingkat kepuasan. Polarisasi KPI : maximize. ', '2022-03-01 00:00:00', '9999-12-31 00:00:00', '0', '0', '0','0', '0','180'); </v>
      </c>
      <c r="Q181" s="198"/>
      <c r="R181" s="198"/>
    </row>
    <row r="182" spans="1:18" ht="14.25" customHeight="1" x14ac:dyDescent="0.25">
      <c r="A182" s="194" t="s">
        <v>822</v>
      </c>
      <c r="B182" s="218" t="s">
        <v>1140</v>
      </c>
      <c r="C182" s="196">
        <v>20220417181</v>
      </c>
      <c r="D182" s="243" t="s">
        <v>1141</v>
      </c>
      <c r="E182" s="194" t="s">
        <v>825</v>
      </c>
      <c r="F182" s="194" t="s">
        <v>826</v>
      </c>
      <c r="G182" s="198"/>
      <c r="H182" s="194" t="s">
        <v>827</v>
      </c>
      <c r="I182" s="196">
        <f t="shared" si="20"/>
        <v>0</v>
      </c>
      <c r="J182" s="194">
        <v>0</v>
      </c>
      <c r="K182" s="194" t="s">
        <v>828</v>
      </c>
      <c r="L182" s="196">
        <f t="shared" si="27"/>
        <v>0</v>
      </c>
      <c r="M182" s="194" t="s">
        <v>829</v>
      </c>
      <c r="N182" s="196" t="str">
        <f t="shared" si="2"/>
        <v>0</v>
      </c>
      <c r="O182" s="196">
        <v>181</v>
      </c>
      <c r="P182" s="196" t="str">
        <f t="shared" si="19"/>
        <v xml:space="preserve">INSERT INTO `hr_kpi_list` (`KPI_LIST_ID`, `COMPANY_ID`, `KPI_TITLE`, `DESCRIPTION`, `VALID_FROM`, `VALID_TO`, `INPUT_TYPE`, `PARENT_ID`, `KORELASI`,`RANGE_START`,`RANGE_END`,`NUMBER_INDEX`) VALUES ('20220417181', '504404575327187914', 'Persentase pemenuhan kualitas pengelolaan dan pengendalian risiko pasar pada lini bisnis', 'Mencakup : risiko pasar pada setiap lini bisnis termasuk proses mitigasinya. Pengukuran KPI : tingkat kepuasan atasan penilai/  satker/organisasi.  Perlu penetapan parameter, kriteria, skor penilaian tingkat kepuasan. Polarisasi KPI : maximize. ', '2022-03-01 00:00:00', '9999-12-31 00:00:00', '0', '0', '0','0', '0','181'); </v>
      </c>
      <c r="Q182" s="198"/>
      <c r="R182" s="198"/>
    </row>
    <row r="183" spans="1:18" ht="14.25" customHeight="1" x14ac:dyDescent="0.25">
      <c r="A183" s="194" t="s">
        <v>822</v>
      </c>
      <c r="B183" s="208" t="s">
        <v>1142</v>
      </c>
      <c r="C183" s="196">
        <v>20220417182</v>
      </c>
      <c r="D183" s="208" t="s">
        <v>1143</v>
      </c>
      <c r="E183" s="194" t="s">
        <v>825</v>
      </c>
      <c r="F183" s="194" t="s">
        <v>826</v>
      </c>
      <c r="G183" s="194"/>
      <c r="H183" s="194" t="s">
        <v>827</v>
      </c>
      <c r="I183" s="196">
        <f t="shared" si="20"/>
        <v>0</v>
      </c>
      <c r="J183" s="194" t="s">
        <v>829</v>
      </c>
      <c r="K183" s="196" t="s">
        <v>828</v>
      </c>
      <c r="L183" s="196">
        <f t="shared" si="27"/>
        <v>0</v>
      </c>
      <c r="M183" s="196" t="s">
        <v>829</v>
      </c>
      <c r="N183" s="196" t="str">
        <f t="shared" si="2"/>
        <v>0</v>
      </c>
      <c r="O183" s="196">
        <v>182</v>
      </c>
      <c r="P183" s="196" t="str">
        <f t="shared" si="19"/>
        <v xml:space="preserve">INSERT INTO `hr_kpi_list` (`KPI_LIST_ID`, `COMPANY_ID`, `KPI_TITLE`, `DESCRIPTION`, `VALID_FROM`, `VALID_TO`, `INPUT_TYPE`, `PARENT_ID`, `KORELASI`,`RANGE_START`,`RANGE_END`,`NUMBER_INDEX`) VALUES ('20220417182', '504404575327187914', 'Persentase pemenuhan kualitas pengelolaan pembinaan anggota Satpam dan kerjasama dengan penyedia jasa pengamanan dan kebersihan ', 'Pengukuran KPI : tingkat kepuasan atasan penilai/   satker/organisasi,  atas kualitas pengelolaan pembinaan anggota Satpam dan kerjasama dengan penyedia jasa pengamanan dan kebersihan secara profesional &amp; berkelanjutan, dilakukan melalui metode survei berkala (triwulanan/  semesteran). Polarisasi KPI : maximize (semakin tinggi tingkat kepuasan, semakin baik kinerja)', '2022-03-01 00:00:00', '9999-12-31 00:00:00', '0', '0', '0','0', '0','182'); </v>
      </c>
      <c r="Q183" s="198"/>
      <c r="R183" s="198"/>
    </row>
    <row r="184" spans="1:18" ht="14.25" customHeight="1" x14ac:dyDescent="0.25">
      <c r="A184" s="194" t="s">
        <v>822</v>
      </c>
      <c r="B184" s="221" t="s">
        <v>1144</v>
      </c>
      <c r="C184" s="196">
        <v>20220417183</v>
      </c>
      <c r="D184" s="197" t="s">
        <v>1145</v>
      </c>
      <c r="E184" s="194" t="s">
        <v>825</v>
      </c>
      <c r="F184" s="194" t="s">
        <v>826</v>
      </c>
      <c r="G184" s="194"/>
      <c r="H184" s="196" t="s">
        <v>827</v>
      </c>
      <c r="I184" s="196">
        <f t="shared" si="20"/>
        <v>0</v>
      </c>
      <c r="J184" s="194">
        <v>0</v>
      </c>
      <c r="K184" s="194" t="s">
        <v>828</v>
      </c>
      <c r="L184" s="196">
        <f t="shared" si="27"/>
        <v>0</v>
      </c>
      <c r="M184" s="194" t="s">
        <v>829</v>
      </c>
      <c r="N184" s="196" t="str">
        <f t="shared" si="2"/>
        <v>0</v>
      </c>
      <c r="O184" s="196">
        <v>183</v>
      </c>
      <c r="P184" s="196" t="str">
        <f t="shared" si="19"/>
        <v xml:space="preserve">INSERT INTO `hr_kpi_list` (`KPI_LIST_ID`, `COMPANY_ID`, `KPI_TITLE`, `DESCRIPTION`, `VALID_FROM`, `VALID_TO`, `INPUT_TYPE`, `PARENT_ID`, `KORELASI`,`RANGE_START`,`RANGE_END`,`NUMBER_INDEX`) VALUES ('20220417183', '504404575327187914', 'Persentase pemenuhan kualitas pengelolaan penyusunan dan reviu BPP/SOP terkait aspek kepatuhan', 'BPP/SOP terkait aspek kepatuhan  mencakup terutama : proses perumusan dan reviu kerangka kerja dan kebijakan serta terpenuhinya ketentuan/regulator dan peraturan perundang-undangan, termasuk pelaksanaan dan pemantauan kepatuhan internal. Pengukuran KPI : tingkat kepuasan atasan penilai/satker/  organisasi.  Polarisasi KPI : maximize (semakin tinggi tingkat kepuasan atasan penilai/  organisasi, semakin baik kinerja).', '2022-03-01 00:00:00', '9999-12-31 00:00:00', '0', '0', '0','0', '0','183'); </v>
      </c>
      <c r="Q184" s="198"/>
      <c r="R184" s="198"/>
    </row>
    <row r="185" spans="1:18" ht="14.25" customHeight="1" x14ac:dyDescent="0.25">
      <c r="A185" s="194" t="s">
        <v>822</v>
      </c>
      <c r="B185" s="218" t="s">
        <v>1146</v>
      </c>
      <c r="C185" s="196">
        <v>20220417184</v>
      </c>
      <c r="D185" s="243" t="s">
        <v>1147</v>
      </c>
      <c r="E185" s="194" t="s">
        <v>825</v>
      </c>
      <c r="F185" s="194" t="s">
        <v>826</v>
      </c>
      <c r="G185" s="198"/>
      <c r="H185" s="194" t="s">
        <v>827</v>
      </c>
      <c r="I185" s="196">
        <f t="shared" si="20"/>
        <v>0</v>
      </c>
      <c r="J185" s="194">
        <v>0</v>
      </c>
      <c r="K185" s="194" t="s">
        <v>828</v>
      </c>
      <c r="L185" s="196">
        <f t="shared" si="27"/>
        <v>0</v>
      </c>
      <c r="M185" s="194" t="s">
        <v>829</v>
      </c>
      <c r="N185" s="196" t="str">
        <f t="shared" si="2"/>
        <v>0</v>
      </c>
      <c r="O185" s="196">
        <v>184</v>
      </c>
      <c r="P185" s="196" t="str">
        <f t="shared" si="19"/>
        <v xml:space="preserve">INSERT INTO `hr_kpi_list` (`KPI_LIST_ID`, `COMPANY_ID`, `KPI_TITLE`, `DESCRIPTION`, `VALID_FROM`, `VALID_TO`, `INPUT_TYPE`, `PARENT_ID`, `KORELASI`,`RANGE_START`,`RANGE_END`,`NUMBER_INDEX`) VALUES ('20220417184', '504404575327187914', 'Persentase pemenuhan kualitas pengembangan dan implementasi manajemen risiko secara komprehensif dan terintegrasi ', 'Pengelolaan manajemen risiko mencakup kegiatan : pengembangan sistem, penyusunan dan perumusan kebijakan dan prosedur, terkait evaluasi dan kajian usulan pengembangan produk dan/atau aktivitas baru; dan mengevaluasi risiko kredit, pasar, likuiditas, operasional dan risiko lainnya. Melalui rencana kerja yang sistematis dan akurat sehingga aktivitas identifikasi, penilaian, pengukuran, pengawasan dan evaluasi serta pengendalian/  mitigasi risiko  sesuai dengan sistem, kebijakan dan prosedur Bank terkait manajemen risiko, dengan tujuan untuk mengurangi paparan risiko Bank.   Pengukuran KPI : tingkat kepuasan atasan penilai/satker/organisasi. Polarisasi KPI : maximize', '2022-03-01 00:00:00', '9999-12-31 00:00:00', '0', '0', '0','0', '0','184'); </v>
      </c>
      <c r="Q185" s="198"/>
      <c r="R185" s="198"/>
    </row>
    <row r="186" spans="1:18" ht="14.25" customHeight="1" x14ac:dyDescent="0.25">
      <c r="A186" s="194" t="s">
        <v>822</v>
      </c>
      <c r="B186" s="197" t="s">
        <v>1148</v>
      </c>
      <c r="C186" s="196">
        <v>20220417185</v>
      </c>
      <c r="D186" s="197" t="s">
        <v>1149</v>
      </c>
      <c r="E186" s="194" t="s">
        <v>825</v>
      </c>
      <c r="F186" s="194" t="s">
        <v>826</v>
      </c>
      <c r="G186" s="194"/>
      <c r="H186" s="194" t="s">
        <v>827</v>
      </c>
      <c r="I186" s="196">
        <f t="shared" si="20"/>
        <v>0</v>
      </c>
      <c r="J186" s="194">
        <v>0</v>
      </c>
      <c r="K186" s="194" t="s">
        <v>828</v>
      </c>
      <c r="L186" s="196">
        <f t="shared" si="27"/>
        <v>0</v>
      </c>
      <c r="M186" s="194" t="s">
        <v>829</v>
      </c>
      <c r="N186" s="196" t="str">
        <f t="shared" si="2"/>
        <v>0</v>
      </c>
      <c r="O186" s="196">
        <v>185</v>
      </c>
      <c r="P186" s="196" t="str">
        <f t="shared" si="19"/>
        <v xml:space="preserve">INSERT INTO `hr_kpi_list` (`KPI_LIST_ID`, `COMPANY_ID`, `KPI_TITLE`, `DESCRIPTION`, `VALID_FROM`, `VALID_TO`, `INPUT_TYPE`, `PARENT_ID`, `KORELASI`,`RANGE_START`,`RANGE_END`,`NUMBER_INDEX`) VALUES ('20220417185', '504404575327187914', 'Persentase pemenuhan kualitas pengkinian data, profil dan pola transaksi nasabah yang dilakukan Kantor Cabang', 'Menyusun rencana dan progres realisasi pengkinian data, profil  dan pola transaksi  nasabah. Pengukuran KPI : kualitas pengkinian data, profil dan pola transaksi nasabah yang akurat dan up to date.  Polarisasi KPI : maximize.', '2022-03-01 00:00:00', '9999-12-31 00:00:00', '0', '0', '0','0', '0','185'); </v>
      </c>
      <c r="Q186" s="198"/>
      <c r="R186" s="198"/>
    </row>
    <row r="187" spans="1:18" ht="14.25" customHeight="1" x14ac:dyDescent="0.25">
      <c r="A187" s="194" t="s">
        <v>822</v>
      </c>
      <c r="B187" s="217" t="s">
        <v>1150</v>
      </c>
      <c r="C187" s="196">
        <v>20220417186</v>
      </c>
      <c r="D187" s="197" t="s">
        <v>1151</v>
      </c>
      <c r="E187" s="194" t="s">
        <v>825</v>
      </c>
      <c r="F187" s="194" t="s">
        <v>826</v>
      </c>
      <c r="G187" s="194"/>
      <c r="H187" s="194" t="s">
        <v>827</v>
      </c>
      <c r="I187" s="196">
        <f t="shared" si="20"/>
        <v>0</v>
      </c>
      <c r="J187" s="194">
        <v>0</v>
      </c>
      <c r="K187" s="194" t="s">
        <v>828</v>
      </c>
      <c r="L187" s="196">
        <f t="shared" si="27"/>
        <v>0</v>
      </c>
      <c r="M187" s="194" t="s">
        <v>829</v>
      </c>
      <c r="N187" s="196" t="str">
        <f t="shared" si="2"/>
        <v>0</v>
      </c>
      <c r="O187" s="196">
        <v>186</v>
      </c>
      <c r="P187" s="196" t="str">
        <f t="shared" si="19"/>
        <v xml:space="preserve">INSERT INTO `hr_kpi_list` (`KPI_LIST_ID`, `COMPANY_ID`, `KPI_TITLE`, `DESCRIPTION`, `VALID_FROM`, `VALID_TO`, `INPUT_TYPE`, `PARENT_ID`, `KORELASI`,`RANGE_START`,`RANGE_END`,`NUMBER_INDEX`) VALUES ('20220417186', '504404575327187914', 'Persentase pemenuhan kualitas pengkinian data, profil dan pola transaksi nasabah yang dilakukan Kantor Cabang secara akurat dan valid', 'Menyusun rencana dan progres realisasi pengkinian data, profil  dan pola transaksi  nasabah. Pengukuran KPI : kualitas pengkinian data, profil dan pola transaksi nasabah yang dilakukan Kantor Cabang secara akurat dan up to date.  Polarisasi KPI : maximize.', '2022-03-01 00:00:00', '9999-12-31 00:00:00', '0', '0', '0','0', '0','186'); </v>
      </c>
      <c r="Q187" s="198"/>
      <c r="R187" s="198"/>
    </row>
    <row r="188" spans="1:18" ht="14.25" customHeight="1" x14ac:dyDescent="0.25">
      <c r="A188" s="194" t="s">
        <v>822</v>
      </c>
      <c r="B188" s="218" t="s">
        <v>1152</v>
      </c>
      <c r="C188" s="196">
        <v>20220417187</v>
      </c>
      <c r="D188" s="197" t="s">
        <v>1153</v>
      </c>
      <c r="E188" s="194" t="s">
        <v>825</v>
      </c>
      <c r="F188" s="194" t="s">
        <v>826</v>
      </c>
      <c r="G188" s="194"/>
      <c r="H188" s="194" t="s">
        <v>827</v>
      </c>
      <c r="I188" s="196">
        <f t="shared" si="20"/>
        <v>0</v>
      </c>
      <c r="J188" s="194">
        <v>0</v>
      </c>
      <c r="K188" s="194" t="s">
        <v>828</v>
      </c>
      <c r="L188" s="196">
        <f t="shared" si="27"/>
        <v>0</v>
      </c>
      <c r="M188" s="194" t="s">
        <v>829</v>
      </c>
      <c r="N188" s="196" t="str">
        <f t="shared" si="2"/>
        <v>0</v>
      </c>
      <c r="O188" s="196">
        <v>187</v>
      </c>
      <c r="P188" s="196" t="str">
        <f t="shared" si="19"/>
        <v xml:space="preserve">INSERT INTO `hr_kpi_list` (`KPI_LIST_ID`, `COMPANY_ID`, `KPI_TITLE`, `DESCRIPTION`, `VALID_FROM`, `VALID_TO`, `INPUT_TYPE`, `PARENT_ID`, `KORELASI`,`RANGE_START`,`RANGE_END`,`NUMBER_INDEX`) VALUES ('20220417187', '504404575327187914', 'Persentase pemenuhan kualitas penyelesaian bantuan/   konsultasi dan pendampingan hukum yang ditindaklanjuti optimal', 'Mengevaluasi dan mengkoordinasikan bantuan, sosialisasi dan konsultasi hukum bagi internal Bank sesuai ketentuan yang berlaku untuk meminimalkan risiko hukum. Pengukuran KPI : tingkat kepuasan atasan penilai/satker/organisasi, dapat dilakukan melalui penilaian dan evaluasi berkala. Polarisasi KPI : maximize.', '2022-03-01 00:00:00', '9999-12-31 00:00:00', '0', '0', '0','0', '0','187'); </v>
      </c>
      <c r="Q188" s="198"/>
      <c r="R188" s="198"/>
    </row>
    <row r="189" spans="1:18" ht="14.25" customHeight="1" x14ac:dyDescent="0.25">
      <c r="A189" s="194" t="s">
        <v>822</v>
      </c>
      <c r="B189" s="218" t="s">
        <v>1154</v>
      </c>
      <c r="C189" s="196">
        <v>20220417188</v>
      </c>
      <c r="D189" s="197" t="s">
        <v>1155</v>
      </c>
      <c r="E189" s="194" t="s">
        <v>825</v>
      </c>
      <c r="F189" s="194" t="s">
        <v>826</v>
      </c>
      <c r="G189" s="194"/>
      <c r="H189" s="194" t="s">
        <v>827</v>
      </c>
      <c r="I189" s="196">
        <f t="shared" si="20"/>
        <v>0</v>
      </c>
      <c r="J189" s="194">
        <v>0</v>
      </c>
      <c r="K189" s="194" t="s">
        <v>828</v>
      </c>
      <c r="L189" s="196">
        <f t="shared" si="27"/>
        <v>0</v>
      </c>
      <c r="M189" s="194" t="s">
        <v>829</v>
      </c>
      <c r="N189" s="196" t="str">
        <f t="shared" si="2"/>
        <v>0</v>
      </c>
      <c r="O189" s="196">
        <v>188</v>
      </c>
      <c r="P189" s="196" t="str">
        <f t="shared" si="19"/>
        <v xml:space="preserve">INSERT INTO `hr_kpi_list` (`KPI_LIST_ID`, `COMPANY_ID`, `KPI_TITLE`, `DESCRIPTION`, `VALID_FROM`, `VALID_TO`, `INPUT_TYPE`, `PARENT_ID`, `KORELASI`,`RANGE_START`,`RANGE_END`,`NUMBER_INDEX`) VALUES ('20220417188', '504404575327187914', 'Persentase pemenuhan kualitas penyelesaian bantuan/ konsultasi dan pendampingan hukum yang ditindaklanjuti optimal ', 'Mencakup pendampingan yang diberikan kepada karyawan, mantan karyawan, pengurus, mantan pengurus, unit kerja dan  satuan kerja apabila terdapat permasalahan hukum.Pengukuran KPI : tingkat kepuasan atasan penilai/satker/organisasi, dapat dilakukan melalui penilaian dan evaluasi berkala. Polarisasi KPI : maximize.', '2022-03-01 00:00:00', '9999-12-31 00:00:00', '0', '0', '0','0', '0','188'); </v>
      </c>
      <c r="Q189" s="198"/>
      <c r="R189" s="198"/>
    </row>
    <row r="190" spans="1:18" ht="14.25" customHeight="1" x14ac:dyDescent="0.25">
      <c r="A190" s="194" t="s">
        <v>822</v>
      </c>
      <c r="B190" s="218" t="s">
        <v>1156</v>
      </c>
      <c r="C190" s="196">
        <v>20220417189</v>
      </c>
      <c r="D190" s="218" t="s">
        <v>1157</v>
      </c>
      <c r="E190" s="194" t="s">
        <v>825</v>
      </c>
      <c r="F190" s="194" t="s">
        <v>826</v>
      </c>
      <c r="G190" s="194"/>
      <c r="H190" s="194" t="s">
        <v>827</v>
      </c>
      <c r="I190" s="196">
        <f t="shared" si="20"/>
        <v>0</v>
      </c>
      <c r="J190" s="194">
        <v>0</v>
      </c>
      <c r="K190" s="194" t="s">
        <v>828</v>
      </c>
      <c r="L190" s="196">
        <f t="shared" si="27"/>
        <v>0</v>
      </c>
      <c r="M190" s="194" t="s">
        <v>829</v>
      </c>
      <c r="N190" s="196" t="str">
        <f t="shared" si="2"/>
        <v>0</v>
      </c>
      <c r="O190" s="196">
        <v>189</v>
      </c>
      <c r="P190" s="196" t="str">
        <f t="shared" si="19"/>
        <v xml:space="preserve">INSERT INTO `hr_kpi_list` (`KPI_LIST_ID`, `COMPANY_ID`, `KPI_TITLE`, `DESCRIPTION`, `VALID_FROM`, `VALID_TO`, `INPUT_TYPE`, `PARENT_ID`, `KORELASI`,`RANGE_START`,`RANGE_END`,`NUMBER_INDEX`) VALUES ('20220417189', '504404575327187914', 'Persentase pemenuhan kualitas penyelesaian perkara hukum pada lembaga peradilan secara optimal', 'Persentase pemenuhan penyelesaian perkara perdata di Pengadilan Negeri, Pengadilan Tinggi, Mahkamah Agung dan Peninjauan Kembali dan jumlah pendampingan hukum pada proses pidana. Termasuk bantuan dan pendampingan hukum bagi pegawai. Pengukuran KPI : tingkat kepuasan atasan penilai/satker/organisasi yang mengalami masalah hukum terkait tugas dan kewenangan Bank. Polarisasi KPI : maximize', '2022-03-01 00:00:00', '9999-12-31 00:00:00', '0', '0', '0','0', '0','189'); </v>
      </c>
      <c r="Q190" s="198"/>
      <c r="R190" s="198"/>
    </row>
    <row r="191" spans="1:18" ht="14.25" customHeight="1" x14ac:dyDescent="0.25">
      <c r="A191" s="194" t="s">
        <v>822</v>
      </c>
      <c r="B191" s="218" t="s">
        <v>1158</v>
      </c>
      <c r="C191" s="196">
        <v>20220417190</v>
      </c>
      <c r="D191" s="197" t="s">
        <v>1159</v>
      </c>
      <c r="E191" s="194" t="s">
        <v>825</v>
      </c>
      <c r="F191" s="194" t="s">
        <v>826</v>
      </c>
      <c r="G191" s="198"/>
      <c r="H191" s="194" t="s">
        <v>827</v>
      </c>
      <c r="I191" s="196">
        <f t="shared" si="20"/>
        <v>0</v>
      </c>
      <c r="J191" s="194">
        <v>0</v>
      </c>
      <c r="K191" s="194" t="s">
        <v>828</v>
      </c>
      <c r="L191" s="196">
        <f t="shared" si="27"/>
        <v>0</v>
      </c>
      <c r="M191" s="194" t="s">
        <v>829</v>
      </c>
      <c r="N191" s="196" t="str">
        <f t="shared" si="2"/>
        <v>0</v>
      </c>
      <c r="O191" s="196">
        <v>190</v>
      </c>
      <c r="P191" s="196" t="str">
        <f t="shared" si="19"/>
        <v xml:space="preserve">INSERT INTO `hr_kpi_list` (`KPI_LIST_ID`, `COMPANY_ID`, `KPI_TITLE`, `DESCRIPTION`, `VALID_FROM`, `VALID_TO`, `INPUT_TYPE`, `PARENT_ID`, `KORELASI`,`RANGE_START`,`RANGE_END`,`NUMBER_INDEX`) VALUES ('20220417190', '504404575327187914', 'Persentase pemenuhan kualitas penyusunan Credit Risk Register ', 'Tingkat kepuasan atasan penilai dan/atau pihak terkait atas kualitas penyusunan Credit Risk Register sesuai dengan target penyelesaian dan/atau melalui survey.', '2022-03-01 00:00:00', '9999-12-31 00:00:00', '0', '0', '0','0', '0','190'); </v>
      </c>
      <c r="Q191" s="198"/>
      <c r="R191" s="198"/>
    </row>
    <row r="192" spans="1:18" ht="14.25" customHeight="1" x14ac:dyDescent="0.25">
      <c r="A192" s="194" t="s">
        <v>822</v>
      </c>
      <c r="B192" s="218" t="s">
        <v>1160</v>
      </c>
      <c r="C192" s="196">
        <v>20220417191</v>
      </c>
      <c r="D192" s="197" t="s">
        <v>1161</v>
      </c>
      <c r="E192" s="194" t="s">
        <v>825</v>
      </c>
      <c r="F192" s="194" t="s">
        <v>826</v>
      </c>
      <c r="G192" s="198"/>
      <c r="H192" s="194" t="s">
        <v>827</v>
      </c>
      <c r="I192" s="196">
        <f t="shared" si="20"/>
        <v>0</v>
      </c>
      <c r="J192" s="194">
        <v>0</v>
      </c>
      <c r="K192" s="194" t="s">
        <v>828</v>
      </c>
      <c r="L192" s="196">
        <f t="shared" si="27"/>
        <v>0</v>
      </c>
      <c r="M192" s="194" t="s">
        <v>829</v>
      </c>
      <c r="N192" s="196" t="str">
        <f t="shared" si="2"/>
        <v>0</v>
      </c>
      <c r="O192" s="196">
        <v>191</v>
      </c>
      <c r="P192" s="196" t="str">
        <f t="shared" si="19"/>
        <v xml:space="preserve">INSERT INTO `hr_kpi_list` (`KPI_LIST_ID`, `COMPANY_ID`, `KPI_TITLE`, `DESCRIPTION`, `VALID_FROM`, `VALID_TO`, `INPUT_TYPE`, `PARENT_ID`, `KORELASI`,`RANGE_START`,`RANGE_END`,`NUMBER_INDEX`) VALUES ('20220417191', '504404575327187914', 'Persentase pemenuhan kualitas penyusunan dan implementasi kebijakan selera risiko, toleransi risiko dan limit risiko. 
', 'Pengukuran KPI : tingkat kepuasan atasan penilai/  satker/organisasi.  Perlu penetapan parameter, kriteria, skor penilaian tingkat kepuasan. Polarisasi KPI : maximize. ', '2022-03-01 00:00:00', '9999-12-31 00:00:00', '0', '0', '0','0', '0','191'); </v>
      </c>
      <c r="Q192" s="198"/>
      <c r="R192" s="198"/>
    </row>
    <row r="193" spans="1:18" ht="14.25" customHeight="1" x14ac:dyDescent="0.25">
      <c r="A193" s="194" t="s">
        <v>822</v>
      </c>
      <c r="B193" s="218" t="s">
        <v>1162</v>
      </c>
      <c r="C193" s="196">
        <v>20220417192</v>
      </c>
      <c r="D193" s="243" t="s">
        <v>1163</v>
      </c>
      <c r="E193" s="194" t="s">
        <v>825</v>
      </c>
      <c r="F193" s="194" t="s">
        <v>826</v>
      </c>
      <c r="G193" s="198"/>
      <c r="H193" s="194" t="s">
        <v>827</v>
      </c>
      <c r="I193" s="196">
        <f t="shared" si="20"/>
        <v>0</v>
      </c>
      <c r="J193" s="194">
        <v>0</v>
      </c>
      <c r="K193" s="194" t="s">
        <v>828</v>
      </c>
      <c r="L193" s="196">
        <f t="shared" si="27"/>
        <v>0</v>
      </c>
      <c r="M193" s="194" t="s">
        <v>829</v>
      </c>
      <c r="N193" s="196" t="str">
        <f t="shared" si="2"/>
        <v>0</v>
      </c>
      <c r="O193" s="196">
        <v>192</v>
      </c>
      <c r="P193" s="196" t="str">
        <f t="shared" si="19"/>
        <v xml:space="preserve">INSERT INTO `hr_kpi_list` (`KPI_LIST_ID`, `COMPANY_ID`, `KPI_TITLE`, `DESCRIPTION`, `VALID_FROM`, `VALID_TO`, `INPUT_TYPE`, `PARENT_ID`, `KORELASI`,`RANGE_START`,`RANGE_END`,`NUMBER_INDEX`) VALUES ('20220417192', '504404575327187914', 'Persentase pemenuhan kualitas penyusunan dan penyampaian laporan manajemen risiko bank', 'Mencakup antara lain Laporan Profil Risiko, Tingkat Kesehatan Bank, stress testing, dan Rasio Pengungkit. Pengukuran KPI : tingkat kepuasan secara akurat dan tepat waktu oleh atasan penilai/satker/organisasi. Polarisasi KPI : maximize ', '2022-03-01 00:00:00', '9999-12-31 00:00:00', '0', '0', '0','0', '0','192'); </v>
      </c>
      <c r="Q193" s="198"/>
      <c r="R193" s="198"/>
    </row>
    <row r="194" spans="1:18" ht="14.25" customHeight="1" x14ac:dyDescent="0.25">
      <c r="A194" s="194" t="s">
        <v>822</v>
      </c>
      <c r="B194" s="218" t="s">
        <v>1164</v>
      </c>
      <c r="C194" s="196">
        <v>20220417193</v>
      </c>
      <c r="D194" s="243" t="s">
        <v>1165</v>
      </c>
      <c r="E194" s="194" t="s">
        <v>825</v>
      </c>
      <c r="F194" s="194" t="s">
        <v>826</v>
      </c>
      <c r="G194" s="198"/>
      <c r="H194" s="194" t="s">
        <v>827</v>
      </c>
      <c r="I194" s="196">
        <f t="shared" si="20"/>
        <v>0</v>
      </c>
      <c r="J194" s="194">
        <v>0</v>
      </c>
      <c r="K194" s="194" t="s">
        <v>828</v>
      </c>
      <c r="L194" s="196">
        <f t="shared" si="27"/>
        <v>0</v>
      </c>
      <c r="M194" s="194" t="s">
        <v>829</v>
      </c>
      <c r="N194" s="196" t="str">
        <f t="shared" si="2"/>
        <v>0</v>
      </c>
      <c r="O194" s="196">
        <v>193</v>
      </c>
      <c r="P194" s="196" t="str">
        <f t="shared" ref="P194:P257" si="28">"INSERT INTO `hr_kpi_list` (`KPI_LIST_ID`, `COMPANY_ID`, `KPI_TITLE`, `DESCRIPTION`, `VALID_FROM`, `VALID_TO`, `INPUT_TYPE`, `PARENT_ID`, `KORELASI`,`RANGE_START`,`RANGE_END`,`NUMBER_INDEX`) VALUES ('"&amp;C194&amp;"', '"&amp;A194&amp;"', '"&amp;B194&amp;"', '"&amp;D194&amp;"', '"&amp;E194&amp;"', '"&amp;F194&amp;"', '"&amp;I194&amp;"', '"&amp;J194&amp;"', '"&amp;L194&amp;"','"&amp;M194&amp;"', '"&amp;N194&amp;"','"&amp;O194&amp;"'); "</f>
        <v xml:space="preserve">INSERT INTO `hr_kpi_list` (`KPI_LIST_ID`, `COMPANY_ID`, `KPI_TITLE`, `DESCRIPTION`, `VALID_FROM`, `VALID_TO`, `INPUT_TYPE`, `PARENT_ID`, `KORELASI`,`RANGE_START`,`RANGE_END`,`NUMBER_INDEX`) VALUES ('20220417193', '504404575327187914', 'Persentase pemenuhan kualitas penyusunan dan penyampaian laporan manajemen risiko bank secara akurat dan tepat waktu', 'Mencakup antara lain Laporan Profil Risiko, Tingkat Kesehatan Bank, stress testing, Rasio Pengungkit, APOLO, Profil Risiko Cabang, ATMR Risiko Operasional, Laporan Kualitatif Eksposur Risiko. Pengukuran KPI : tingkat kepuasan secara akurat dan tepat waktu oleh atasan penilai/satker/organisasi. Perlu penetapan kriteria, parameter dan skor penilaian. Polarisasi KPI : maximize ', '2022-03-01 00:00:00', '9999-12-31 00:00:00', '0', '0', '0','0', '0','193'); </v>
      </c>
      <c r="Q194" s="198"/>
      <c r="R194" s="198"/>
    </row>
    <row r="195" spans="1:18" ht="14.25" customHeight="1" x14ac:dyDescent="0.25">
      <c r="A195" s="194" t="s">
        <v>822</v>
      </c>
      <c r="B195" s="195" t="s">
        <v>1166</v>
      </c>
      <c r="C195" s="196">
        <v>20220417194</v>
      </c>
      <c r="D195" s="218" t="s">
        <v>1167</v>
      </c>
      <c r="E195" s="194" t="s">
        <v>825</v>
      </c>
      <c r="F195" s="194" t="s">
        <v>826</v>
      </c>
      <c r="G195" s="194"/>
      <c r="H195" s="196" t="s">
        <v>827</v>
      </c>
      <c r="I195" s="196">
        <f t="shared" ref="I195:I258" si="29">IF(H195="Waktu",1,IF(H195="Jumlah",2,0))</f>
        <v>0</v>
      </c>
      <c r="J195" s="194">
        <v>0</v>
      </c>
      <c r="K195" s="194" t="s">
        <v>828</v>
      </c>
      <c r="L195" s="196">
        <f t="shared" si="27"/>
        <v>0</v>
      </c>
      <c r="M195" s="194" t="s">
        <v>829</v>
      </c>
      <c r="N195" s="196" t="str">
        <f t="shared" si="2"/>
        <v>0</v>
      </c>
      <c r="O195" s="196">
        <v>194</v>
      </c>
      <c r="P195" s="196" t="str">
        <f t="shared" si="28"/>
        <v xml:space="preserve">INSERT INTO `hr_kpi_list` (`KPI_LIST_ID`, `COMPANY_ID`, `KPI_TITLE`, `DESCRIPTION`, `VALID_FROM`, `VALID_TO`, `INPUT_TYPE`, `PARENT_ID`, `KORELASI`,`RANGE_START`,`RANGE_END`,`NUMBER_INDEX`) VALUES ('20220417194', '504404575327187914', 'Persentase pemenuhan kualitas penyusunan dan penyampaian pelaporan transaksi keuangan nasabah', 'Pengukuran KPI : tingkat kepuasan atasan penilai/satker terkait/organisasi atas  kualitas penyusunan dan penyampaian laporan transaksi keuangan nasabah secara tepat waktu dan akurat. Polarisasi KPI : maximize.', '2022-03-01 00:00:00', '9999-12-31 00:00:00', '0', '0', '0','0', '0','194'); </v>
      </c>
      <c r="Q195" s="198"/>
      <c r="R195" s="198"/>
    </row>
    <row r="196" spans="1:18" ht="14.25" customHeight="1" x14ac:dyDescent="0.25">
      <c r="A196" s="194" t="s">
        <v>822</v>
      </c>
      <c r="B196" s="218" t="s">
        <v>1168</v>
      </c>
      <c r="C196" s="196">
        <v>20220417195</v>
      </c>
      <c r="D196" s="197" t="s">
        <v>1169</v>
      </c>
      <c r="E196" s="194" t="s">
        <v>825</v>
      </c>
      <c r="F196" s="194" t="s">
        <v>826</v>
      </c>
      <c r="G196" s="194"/>
      <c r="H196" s="194" t="s">
        <v>827</v>
      </c>
      <c r="I196" s="196">
        <f t="shared" si="29"/>
        <v>0</v>
      </c>
      <c r="J196" s="194">
        <v>0</v>
      </c>
      <c r="K196" s="194" t="s">
        <v>828</v>
      </c>
      <c r="L196" s="196">
        <f t="shared" si="27"/>
        <v>0</v>
      </c>
      <c r="M196" s="194" t="s">
        <v>829</v>
      </c>
      <c r="N196" s="196" t="str">
        <f t="shared" si="2"/>
        <v>0</v>
      </c>
      <c r="O196" s="196">
        <v>195</v>
      </c>
      <c r="P196" s="196" t="str">
        <f t="shared" si="28"/>
        <v xml:space="preserve">INSERT INTO `hr_kpi_list` (`KPI_LIST_ID`, `COMPANY_ID`, `KPI_TITLE`, `DESCRIPTION`, `VALID_FROM`, `VALID_TO`, `INPUT_TYPE`, `PARENT_ID`, `KORELASI`,`RANGE_START`,`RANGE_END`,`NUMBER_INDEX`) VALUES ('20220417195', '504404575327187914', 'Persentase pemenuhan kualitas penyusunan dan penyampaian pelaporan transaksi keuangan nasabah sesuai ketentuan, akurat dan tepat waktu', 'Pengukuran KPI : tingkat kepuasan atasan penilai/   organisasi atas kualitas penyusunan dan penyampaian pelaporan transaksi keuangan nasabah secara tepat waktu dan akurat.  Polarisasi KPI : maximize.', '2022-03-01 00:00:00', '9999-12-31 00:00:00', '0', '0', '0','0', '0','195'); </v>
      </c>
      <c r="Q196" s="198"/>
      <c r="R196" s="198"/>
    </row>
    <row r="197" spans="1:18" ht="14.25" customHeight="1" x14ac:dyDescent="0.25">
      <c r="A197" s="194" t="s">
        <v>822</v>
      </c>
      <c r="B197" s="218" t="s">
        <v>1170</v>
      </c>
      <c r="C197" s="196">
        <v>20220417196</v>
      </c>
      <c r="D197" s="197" t="s">
        <v>1171</v>
      </c>
      <c r="E197" s="194" t="s">
        <v>825</v>
      </c>
      <c r="F197" s="194" t="s">
        <v>826</v>
      </c>
      <c r="G197" s="194"/>
      <c r="H197" s="194" t="s">
        <v>827</v>
      </c>
      <c r="I197" s="196">
        <f t="shared" si="29"/>
        <v>0</v>
      </c>
      <c r="J197" s="194">
        <v>0</v>
      </c>
      <c r="K197" s="194" t="s">
        <v>828</v>
      </c>
      <c r="L197" s="196">
        <f t="shared" si="27"/>
        <v>0</v>
      </c>
      <c r="M197" s="194" t="s">
        <v>829</v>
      </c>
      <c r="N197" s="196" t="str">
        <f t="shared" si="2"/>
        <v>0</v>
      </c>
      <c r="O197" s="196">
        <v>196</v>
      </c>
      <c r="P197" s="196" t="str">
        <f t="shared" si="28"/>
        <v xml:space="preserve">INSERT INTO `hr_kpi_list` (`KPI_LIST_ID`, `COMPANY_ID`, `KPI_TITLE`, `DESCRIPTION`, `VALID_FROM`, `VALID_TO`, `INPUT_TYPE`, `PARENT_ID`, `KORELASI`,`RANGE_START`,`RANGE_END`,`NUMBER_INDEX`) VALUES ('20220417196', '504404575327187914', 'Persentase pemenuhan kualitas penyusunan kajian atas MOU, PKS', 'Mencakup pembuatan kajian kepada satuan kerja dan atau unit kerja terkait di dalam melakukan kerjasama dengan pihak ketiga. Pengukuran KPI : tingkat kepuasan atasan penilai/satker/organisasi, dapat dilakukan melalui penilaian dan evaluasi berkala. Polarisasi KPI : maximize.', '2022-03-01 00:00:00', '9999-12-31 00:00:00', '0', '0', '0','0', '0','196'); </v>
      </c>
      <c r="Q197" s="198"/>
      <c r="R197" s="198"/>
    </row>
    <row r="198" spans="1:18" ht="14.25" customHeight="1" x14ac:dyDescent="0.25">
      <c r="A198" s="194" t="s">
        <v>822</v>
      </c>
      <c r="B198" s="218" t="s">
        <v>1172</v>
      </c>
      <c r="C198" s="196">
        <v>20220417197</v>
      </c>
      <c r="D198" s="197" t="s">
        <v>1173</v>
      </c>
      <c r="E198" s="194" t="s">
        <v>825</v>
      </c>
      <c r="F198" s="194" t="s">
        <v>826</v>
      </c>
      <c r="G198" s="198"/>
      <c r="H198" s="194" t="s">
        <v>827</v>
      </c>
      <c r="I198" s="196">
        <f t="shared" si="29"/>
        <v>0</v>
      </c>
      <c r="J198" s="194">
        <v>0</v>
      </c>
      <c r="K198" s="194" t="s">
        <v>828</v>
      </c>
      <c r="L198" s="196">
        <f t="shared" si="27"/>
        <v>0</v>
      </c>
      <c r="M198" s="194" t="s">
        <v>829</v>
      </c>
      <c r="N198" s="196" t="str">
        <f t="shared" si="2"/>
        <v>0</v>
      </c>
      <c r="O198" s="196">
        <v>197</v>
      </c>
      <c r="P198" s="196" t="str">
        <f t="shared" si="28"/>
        <v xml:space="preserve">INSERT INTO `hr_kpi_list` (`KPI_LIST_ID`, `COMPANY_ID`, `KPI_TITLE`, `DESCRIPTION`, `VALID_FROM`, `VALID_TO`, `INPUT_TYPE`, `PARENT_ID`, `KORELASI`,`RANGE_START`,`RANGE_END`,`NUMBER_INDEX`) VALUES ('20220417197', '504404575327187914', 'Persentase pemenuhan kualitas penyusunan Laporan Tingkat Kesehatan Bank dan Profil Risiko Bank', 'Tingkat kepuasan atasan penilai dan/atau pihak terkait atas kualitas penyusunan Laporan TKB dan Profil Risiko yang disampaikan sesuai dengan SLA dan/atau melalui survey.', '2022-03-01 00:00:00', '9999-12-31 00:00:00', '0', '0', '0','0', '0','197'); </v>
      </c>
      <c r="Q198" s="198"/>
      <c r="R198" s="198"/>
    </row>
    <row r="199" spans="1:18" ht="14.25" customHeight="1" x14ac:dyDescent="0.25">
      <c r="A199" s="194" t="s">
        <v>822</v>
      </c>
      <c r="B199" s="218" t="s">
        <v>1174</v>
      </c>
      <c r="C199" s="196">
        <v>20220417198</v>
      </c>
      <c r="D199" s="197" t="s">
        <v>1173</v>
      </c>
      <c r="E199" s="194" t="s">
        <v>825</v>
      </c>
      <c r="F199" s="194" t="s">
        <v>826</v>
      </c>
      <c r="G199" s="198"/>
      <c r="H199" s="194" t="s">
        <v>827</v>
      </c>
      <c r="I199" s="196">
        <f t="shared" si="29"/>
        <v>0</v>
      </c>
      <c r="J199" s="194">
        <v>0</v>
      </c>
      <c r="K199" s="194" t="s">
        <v>828</v>
      </c>
      <c r="L199" s="196">
        <f t="shared" si="27"/>
        <v>0</v>
      </c>
      <c r="M199" s="194" t="s">
        <v>829</v>
      </c>
      <c r="N199" s="196" t="str">
        <f t="shared" si="2"/>
        <v>0</v>
      </c>
      <c r="O199" s="196">
        <v>198</v>
      </c>
      <c r="P199" s="196" t="str">
        <f t="shared" si="28"/>
        <v xml:space="preserve">INSERT INTO `hr_kpi_list` (`KPI_LIST_ID`, `COMPANY_ID`, `KPI_TITLE`, `DESCRIPTION`, `VALID_FROM`, `VALID_TO`, `INPUT_TYPE`, `PARENT_ID`, `KORELASI`,`RANGE_START`,`RANGE_END`,`NUMBER_INDEX`) VALUES ('20220417198', '504404575327187914', 'Persentase pemenuhan kualitas penyusunan Laporan Tingkat Kesehatan Bank dan Profil Risiko Bank secara akurat dan tepat waktu', 'Tingkat kepuasan atasan penilai dan/atau pihak terkait atas kualitas penyusunan Laporan TKB dan Profil Risiko yang disampaikan sesuai dengan SLA dan/atau melalui survey.', '2022-03-01 00:00:00', '9999-12-31 00:00:00', '0', '0', '0','0', '0','198'); </v>
      </c>
      <c r="Q199" s="198"/>
      <c r="R199" s="198"/>
    </row>
    <row r="200" spans="1:18" ht="14.25" customHeight="1" x14ac:dyDescent="0.25">
      <c r="A200" s="194" t="s">
        <v>822</v>
      </c>
      <c r="B200" s="221" t="s">
        <v>1175</v>
      </c>
      <c r="C200" s="196">
        <v>20220417199</v>
      </c>
      <c r="D200" s="243" t="s">
        <v>1176</v>
      </c>
      <c r="E200" s="194" t="s">
        <v>825</v>
      </c>
      <c r="F200" s="194" t="s">
        <v>826</v>
      </c>
      <c r="G200" s="198"/>
      <c r="H200" s="194" t="s">
        <v>827</v>
      </c>
      <c r="I200" s="196">
        <f t="shared" si="29"/>
        <v>0</v>
      </c>
      <c r="J200" s="194">
        <v>0</v>
      </c>
      <c r="K200" s="194" t="s">
        <v>828</v>
      </c>
      <c r="L200" s="196">
        <f t="shared" si="27"/>
        <v>0</v>
      </c>
      <c r="M200" s="194" t="s">
        <v>829</v>
      </c>
      <c r="N200" s="196" t="str">
        <f t="shared" si="2"/>
        <v>0</v>
      </c>
      <c r="O200" s="196">
        <v>199</v>
      </c>
      <c r="P200" s="196" t="str">
        <f t="shared" si="28"/>
        <v xml:space="preserve">INSERT INTO `hr_kpi_list` (`KPI_LIST_ID`, `COMPANY_ID`, `KPI_TITLE`, `DESCRIPTION`, `VALID_FROM`, `VALID_TO`, `INPUT_TYPE`, `PARENT_ID`, `KORELASI`,`RANGE_START`,`RANGE_END`,`NUMBER_INDEX`) VALUES ('20220417199', '504404575327187914', 'Persentase pemenuhan kualitas penyusunan Profil Risiko Kantor Pusat secara komprehensif dan akurat', ' Pengukuran KPI : tingkat kepuasan atasan penilai/  satker/organisasi.  Perlu penetapan parameter, kriteria, skor penilaian tingkat kepuasan. Polarisasi KPI : maximize. ', '2022-03-01 00:00:00', '9999-12-31 00:00:00', '0', '0', '0','0', '0','199'); </v>
      </c>
      <c r="Q200" s="198"/>
      <c r="R200" s="198"/>
    </row>
    <row r="201" spans="1:18" ht="14.25" customHeight="1" x14ac:dyDescent="0.25">
      <c r="A201" s="194" t="s">
        <v>822</v>
      </c>
      <c r="B201" s="238" t="s">
        <v>1177</v>
      </c>
      <c r="C201" s="196">
        <v>20220417200</v>
      </c>
      <c r="D201" s="245" t="s">
        <v>1178</v>
      </c>
      <c r="E201" s="194" t="s">
        <v>825</v>
      </c>
      <c r="F201" s="194" t="s">
        <v>826</v>
      </c>
      <c r="G201" s="198"/>
      <c r="H201" s="194" t="s">
        <v>827</v>
      </c>
      <c r="I201" s="196">
        <f t="shared" si="29"/>
        <v>0</v>
      </c>
      <c r="J201" s="194">
        <v>0</v>
      </c>
      <c r="K201" s="194" t="s">
        <v>828</v>
      </c>
      <c r="L201" s="196">
        <f t="shared" si="27"/>
        <v>0</v>
      </c>
      <c r="M201" s="194" t="s">
        <v>829</v>
      </c>
      <c r="N201" s="196" t="str">
        <f t="shared" si="2"/>
        <v>0</v>
      </c>
      <c r="O201" s="196">
        <v>200</v>
      </c>
      <c r="P201" s="196" t="str">
        <f t="shared" si="28"/>
        <v xml:space="preserve">INSERT INTO `hr_kpi_list` (`KPI_LIST_ID`, `COMPANY_ID`, `KPI_TITLE`, `DESCRIPTION`, `VALID_FROM`, `VALID_TO`, `INPUT_TYPE`, `PARENT_ID`, `KORELASI`,`RANGE_START`,`RANGE_END`,`NUMBER_INDEX`) VALUES ('20220417200', '504404575327187914', 'Persentase pemenuhan kualitas penyusunan sistem rating risiko yang akurat ', 'Mengkaji secara teratur dan mengidentifikasi secepatnya setiap perubahan yang diperlukan dalam rating risiko yang dipakai, mengkaji analisa risk return dan proyeksi debt service. Mengkaji ulang secara berkala dengan frekuensi yang disesuaikan dengan kebutuhan Bank untuk memastikan:a) Kecukupan kerangka Manajemen Risikob) Keakuratan metodologi penilaian Risikoc) Kecukupan Sistem Informasi Manajemen Risiko', '2022-03-01 00:00:00', '9999-12-31 00:00:00', '0', '0', '0','0', '0','200'); </v>
      </c>
      <c r="Q201" s="198"/>
      <c r="R201" s="198"/>
    </row>
    <row r="202" spans="1:18" ht="14.25" customHeight="1" x14ac:dyDescent="0.25">
      <c r="A202" s="194" t="s">
        <v>822</v>
      </c>
      <c r="B202" s="226" t="s">
        <v>1179</v>
      </c>
      <c r="C202" s="196">
        <v>20220417201</v>
      </c>
      <c r="D202" s="194" t="s">
        <v>1137</v>
      </c>
      <c r="E202" s="194" t="s">
        <v>825</v>
      </c>
      <c r="F202" s="194" t="s">
        <v>826</v>
      </c>
      <c r="G202" s="194"/>
      <c r="H202" s="194" t="s">
        <v>827</v>
      </c>
      <c r="I202" s="196">
        <f t="shared" si="29"/>
        <v>0</v>
      </c>
      <c r="J202" s="196" t="s">
        <v>829</v>
      </c>
      <c r="K202" s="196" t="s">
        <v>828</v>
      </c>
      <c r="L202" s="196">
        <f t="shared" si="27"/>
        <v>0</v>
      </c>
      <c r="M202" s="196" t="s">
        <v>829</v>
      </c>
      <c r="N202" s="196" t="str">
        <f t="shared" si="2"/>
        <v>0</v>
      </c>
      <c r="O202" s="196">
        <v>201</v>
      </c>
      <c r="P202" s="196" t="str">
        <f t="shared" si="28"/>
        <v xml:space="preserve">INSERT INTO `hr_kpi_list` (`KPI_LIST_ID`, `COMPANY_ID`, `KPI_TITLE`, `DESCRIPTION`, `VALID_FROM`, `VALID_TO`, `INPUT_TYPE`, `PARENT_ID`, `KORELASI`,`RANGE_START`,`RANGE_END`,`NUMBER_INDEX`) VALUES ('20220417201', '504404575327187914', 'Persentase pemenuhan kualitas perencanaan dan pelaksanaan pengadaan barang dan jasa  secara akurat dan komprehensif', 'Mencakup kegiatan : mencatat dan memonitor kegiatan pengumpulan dan kompilasi seluruh laporan pengajuan kebutuhan barang dan jasa dari Satuan Kerja dan Unit Kerja, menganalisis pengajuan barang dan jasa oleh Satuan Kerja dan Unit Kerja, memonitor proses penyusunan dan persiapan berkas administrasi rencana pengadaan barang dan jasa dan memonitor pengelolaan berkas administrasi pengadaan barang dan jasa (invoice, surat jalan, berita acara, faktur pajak); memonitor aktivitas survey gedung yang akan direnovasi, melakukan koordinasi dengan Satuan Kerja dan Unit Kerja dalam perencanaan renovasi gedung, memastikan bahwa aktivitas pengelolaan renovasi gedung yang disampaikan oleh Satuan Kerja dan Unit Kerja telah sesuai dengan rencana anggaran terkait pengajuan rencana renovasi gedung;   memonitor proses penayangan pengumuman lelang tebuka di media masa, melalui online juga mengundang penyedia jasa profesional untuk pemesanan barang/jasa, memonitor penyusunan Term Of Reference perjanjian kerja sama dengan penyedia jasa profesional untuk pemesanan barang/jasa dan menandatangani laporan perencanaan dan pelaksanaan pengadaan barang &amp; jasa. Pengukuran kualitas pelaksanaan dilakukan oleh atasan penilai (line manager)/satker terkait. Polarisasi KPI : maximize', '2022-03-01 00:00:00', '9999-12-31 00:00:00', '0', '0', '0','0', '0','201'); </v>
      </c>
      <c r="Q202" s="198"/>
      <c r="R202" s="198"/>
    </row>
    <row r="203" spans="1:18" ht="14.25" customHeight="1" x14ac:dyDescent="0.25">
      <c r="A203" s="194" t="s">
        <v>822</v>
      </c>
      <c r="B203" s="206" t="s">
        <v>1180</v>
      </c>
      <c r="C203" s="196">
        <v>20220417202</v>
      </c>
      <c r="D203" s="194" t="s">
        <v>1181</v>
      </c>
      <c r="E203" s="194" t="s">
        <v>825</v>
      </c>
      <c r="F203" s="194" t="s">
        <v>826</v>
      </c>
      <c r="G203" s="194"/>
      <c r="H203" s="194" t="s">
        <v>827</v>
      </c>
      <c r="I203" s="196">
        <f t="shared" si="29"/>
        <v>0</v>
      </c>
      <c r="J203" s="194" t="s">
        <v>829</v>
      </c>
      <c r="K203" s="196" t="s">
        <v>828</v>
      </c>
      <c r="L203" s="196">
        <f t="shared" si="27"/>
        <v>0</v>
      </c>
      <c r="M203" s="196" t="s">
        <v>829</v>
      </c>
      <c r="N203" s="196" t="str">
        <f t="shared" si="2"/>
        <v>0</v>
      </c>
      <c r="O203" s="196">
        <v>202</v>
      </c>
      <c r="P203" s="196" t="str">
        <f t="shared" si="28"/>
        <v xml:space="preserve">INSERT INTO `hr_kpi_list` (`KPI_LIST_ID`, `COMPANY_ID`, `KPI_TITLE`, `DESCRIPTION`, `VALID_FROM`, `VALID_TO`, `INPUT_TYPE`, `PARENT_ID`, `KORELASI`,`RANGE_START`,`RANGE_END`,`NUMBER_INDEX`) VALUES ('20220417202', '504404575327187914', 'Persentase pemenuhan kualitas perencanaan, pelaksanaan dan pemeliharaan konstruksi bangunan gedung dan sipil ', 'Memastikan perencanaaan, pelaksanaan pekerjaan, dan pemeliharaanberkala  konstruksi bangunan gedung &amp; sipil berlangsung aman, berkelanjutan dan sesuai SLA. Pengukuran KPI : tingkat kepuasan atasan penilai/satker terkait/organisasi, dapat dilakukan melalui survei/penilaian berkala. Polarisasi KPI : maximize ', '2022-03-01 00:00:00', '9999-12-31 00:00:00', '0', '0', '0','0', '0','202'); </v>
      </c>
      <c r="Q203" s="198"/>
      <c r="R203" s="198"/>
    </row>
    <row r="204" spans="1:18" ht="14.25" customHeight="1" x14ac:dyDescent="0.25">
      <c r="A204" s="194" t="s">
        <v>822</v>
      </c>
      <c r="B204" s="246" t="s">
        <v>1182</v>
      </c>
      <c r="C204" s="196">
        <v>20220417203</v>
      </c>
      <c r="D204" s="215" t="s">
        <v>1183</v>
      </c>
      <c r="E204" s="194" t="s">
        <v>825</v>
      </c>
      <c r="F204" s="194" t="s">
        <v>826</v>
      </c>
      <c r="G204" s="198"/>
      <c r="H204" s="194" t="s">
        <v>827</v>
      </c>
      <c r="I204" s="196">
        <f t="shared" si="29"/>
        <v>0</v>
      </c>
      <c r="J204" s="194">
        <v>0</v>
      </c>
      <c r="K204" s="194" t="s">
        <v>828</v>
      </c>
      <c r="L204" s="196">
        <f t="shared" si="27"/>
        <v>0</v>
      </c>
      <c r="M204" s="194" t="s">
        <v>829</v>
      </c>
      <c r="N204" s="196" t="str">
        <f t="shared" si="2"/>
        <v>0</v>
      </c>
      <c r="O204" s="196">
        <v>203</v>
      </c>
      <c r="P204" s="196" t="str">
        <f t="shared" si="28"/>
        <v xml:space="preserve">INSERT INTO `hr_kpi_list` (`KPI_LIST_ID`, `COMPANY_ID`, `KPI_TITLE`, `DESCRIPTION`, `VALID_FROM`, `VALID_TO`, `INPUT_TYPE`, `PARENT_ID`, `KORELASI`,`RANGE_START`,`RANGE_END`,`NUMBER_INDEX`) VALUES ('20220417203', '504404575327187914', 'Persentase pemenuhan kualitas reviu kecukupan modal terhadap perkembangan usaha Bank ', 'Pengukuran KPI : tingkat kepuasan atasan penilai dan/atau pihak terkait atas kualitas Laporan ICAAP dan stress testing permodalan yang disampaikan sesuai dengan SLA dan/atau melalui survey. Polarisasi KPI : maximize', '2022-03-01 00:00:00', '9999-12-31 00:00:00', '0', '0', '0','0', '0','203'); </v>
      </c>
      <c r="Q204" s="198"/>
      <c r="R204" s="198"/>
    </row>
    <row r="205" spans="1:18" ht="14.25" customHeight="1" x14ac:dyDescent="0.25">
      <c r="A205" s="194" t="s">
        <v>822</v>
      </c>
      <c r="B205" s="227" t="s">
        <v>1184</v>
      </c>
      <c r="C205" s="196">
        <v>20220417204</v>
      </c>
      <c r="D205" s="194" t="s">
        <v>1185</v>
      </c>
      <c r="E205" s="194" t="s">
        <v>825</v>
      </c>
      <c r="F205" s="194" t="s">
        <v>826</v>
      </c>
      <c r="G205" s="198"/>
      <c r="H205" s="194" t="s">
        <v>827</v>
      </c>
      <c r="I205" s="196">
        <f t="shared" si="29"/>
        <v>0</v>
      </c>
      <c r="J205" s="196" t="s">
        <v>829</v>
      </c>
      <c r="K205" s="196" t="s">
        <v>828</v>
      </c>
      <c r="L205" s="196">
        <v>0</v>
      </c>
      <c r="M205" s="196" t="s">
        <v>829</v>
      </c>
      <c r="N205" s="196" t="str">
        <f t="shared" si="2"/>
        <v>0</v>
      </c>
      <c r="O205" s="196">
        <v>204</v>
      </c>
      <c r="P205" s="196" t="str">
        <f t="shared" si="28"/>
        <v xml:space="preserve">INSERT INTO `hr_kpi_list` (`KPI_LIST_ID`, `COMPANY_ID`, `KPI_TITLE`, `DESCRIPTION`, `VALID_FROM`, `VALID_TO`, `INPUT_TYPE`, `PARENT_ID`, `KORELASI`,`RANGE_START`,`RANGE_END`,`NUMBER_INDEX`) VALUES ('20220417204', '504404575327187914', 'Persentase pemenuhan laporan pencapaian program kerja keuangan berkelanjutan', 'Formula:Persentase = (Jumlah laporan pencapaian program kerja keuangan berkelanjutan yang disampaikan sesuai tenggat waktu / Jumlah laporan pencapaian program kerja keuangan berkelanjutan yang direncanakan) * 100%', '2022-03-01 00:00:00', '9999-12-31 00:00:00', '0', '0', '0','0', '0','204'); </v>
      </c>
      <c r="Q205" s="198"/>
      <c r="R205" s="198"/>
    </row>
    <row r="206" spans="1:18" ht="14.25" customHeight="1" x14ac:dyDescent="0.25">
      <c r="A206" s="194" t="s">
        <v>822</v>
      </c>
      <c r="B206" s="247" t="s">
        <v>1186</v>
      </c>
      <c r="C206" s="196">
        <v>20220417205</v>
      </c>
      <c r="D206" s="194" t="s">
        <v>1187</v>
      </c>
      <c r="E206" s="194" t="s">
        <v>825</v>
      </c>
      <c r="F206" s="194" t="s">
        <v>826</v>
      </c>
      <c r="G206" s="194"/>
      <c r="H206" s="194" t="s">
        <v>827</v>
      </c>
      <c r="I206" s="196">
        <f t="shared" si="29"/>
        <v>0</v>
      </c>
      <c r="J206" s="194">
        <v>0</v>
      </c>
      <c r="K206" s="194" t="s">
        <v>828</v>
      </c>
      <c r="L206" s="196">
        <f>IF(K206="Negatif",1,0)</f>
        <v>0</v>
      </c>
      <c r="M206" s="194" t="s">
        <v>829</v>
      </c>
      <c r="N206" s="196" t="str">
        <f t="shared" si="2"/>
        <v>0</v>
      </c>
      <c r="O206" s="196">
        <v>205</v>
      </c>
      <c r="P206" s="196" t="str">
        <f t="shared" si="28"/>
        <v xml:space="preserve">INSERT INTO `hr_kpi_list` (`KPI_LIST_ID`, `COMPANY_ID`, `KPI_TITLE`, `DESCRIPTION`, `VALID_FROM`, `VALID_TO`, `INPUT_TYPE`, `PARENT_ID`, `KORELASI`,`RANGE_START`,`RANGE_END`,`NUMBER_INDEX`) VALUES ('20220417205', '504404575327187914', 'Persentase pemenuhan layanan ATM Center sesuai SLA', 'Formula:Persentase = (Jumlah butir dalam SLA yang tercapai kinerjanya/ Total butir kinerja dalam SLA) * 100%', '2022-03-01 00:00:00', '9999-12-31 00:00:00', '0', '0', '0','0', '0','205'); </v>
      </c>
      <c r="Q206" s="198"/>
      <c r="R206" s="198"/>
    </row>
    <row r="207" spans="1:18" ht="14.25" customHeight="1" x14ac:dyDescent="0.25">
      <c r="A207" s="194" t="s">
        <v>822</v>
      </c>
      <c r="B207" s="230" t="s">
        <v>1188</v>
      </c>
      <c r="C207" s="196">
        <v>20220417206</v>
      </c>
      <c r="D207" s="194" t="s">
        <v>1189</v>
      </c>
      <c r="E207" s="194" t="s">
        <v>825</v>
      </c>
      <c r="F207" s="194" t="s">
        <v>826</v>
      </c>
      <c r="G207" s="198"/>
      <c r="H207" s="194" t="s">
        <v>827</v>
      </c>
      <c r="I207" s="196">
        <f t="shared" si="29"/>
        <v>0</v>
      </c>
      <c r="J207" s="196" t="s">
        <v>829</v>
      </c>
      <c r="K207" s="194" t="s">
        <v>828</v>
      </c>
      <c r="L207" s="196">
        <v>0</v>
      </c>
      <c r="M207" s="196" t="s">
        <v>829</v>
      </c>
      <c r="N207" s="196" t="str">
        <f t="shared" si="2"/>
        <v>0</v>
      </c>
      <c r="O207" s="196">
        <v>206</v>
      </c>
      <c r="P207" s="196" t="str">
        <f t="shared" si="28"/>
        <v xml:space="preserve">INSERT INTO `hr_kpi_list` (`KPI_LIST_ID`, `COMPANY_ID`, `KPI_TITLE`, `DESCRIPTION`, `VALID_FROM`, `VALID_TO`, `INPUT_TYPE`, `PARENT_ID`, `KORELASI`,`RANGE_START`,`RANGE_END`,`NUMBER_INDEX`) VALUES ('20220417206', '504404575327187914', 'Persentase pemenuhan materi  ', 'Formula:Persentase = (Jumlah materi yang dapat diselesaikan/ Jumlah ajang penghargaan yang diselenggarakan oleh pihak eksternal) * 100%', '2022-03-01 00:00:00', '9999-12-31 00:00:00', '0', '0', '0','0', '0','206'); </v>
      </c>
      <c r="Q207" s="198"/>
      <c r="R207" s="198"/>
    </row>
    <row r="208" spans="1:18" ht="14.25" customHeight="1" x14ac:dyDescent="0.25">
      <c r="A208" s="194" t="s">
        <v>822</v>
      </c>
      <c r="B208" s="208" t="s">
        <v>1190</v>
      </c>
      <c r="C208" s="196">
        <v>20220417207</v>
      </c>
      <c r="D208" s="194" t="s">
        <v>1191</v>
      </c>
      <c r="E208" s="194" t="s">
        <v>825</v>
      </c>
      <c r="F208" s="194" t="s">
        <v>826</v>
      </c>
      <c r="G208" s="194"/>
      <c r="H208" s="194" t="s">
        <v>827</v>
      </c>
      <c r="I208" s="196">
        <f t="shared" si="29"/>
        <v>0</v>
      </c>
      <c r="J208" s="194" t="s">
        <v>829</v>
      </c>
      <c r="K208" s="196" t="s">
        <v>828</v>
      </c>
      <c r="L208" s="196">
        <f t="shared" ref="L208:L210" si="30">IF(K208="Negatif",1,0)</f>
        <v>0</v>
      </c>
      <c r="M208" s="196" t="s">
        <v>829</v>
      </c>
      <c r="N208" s="196" t="str">
        <f t="shared" si="2"/>
        <v>0</v>
      </c>
      <c r="O208" s="196">
        <v>207</v>
      </c>
      <c r="P208" s="196" t="str">
        <f t="shared" si="28"/>
        <v xml:space="preserve">INSERT INTO `hr_kpi_list` (`KPI_LIST_ID`, `COMPANY_ID`, `KPI_TITLE`, `DESCRIPTION`, `VALID_FROM`, `VALID_TO`, `INPUT_TYPE`, `PARENT_ID`, `KORELASI`,`RANGE_START`,`RANGE_END`,`NUMBER_INDEX`) VALUES ('20220417207', '504404575327187914', 'Persentase pemenuhan membangun dan mengembangkan Sistem Informasi Kearsipan Dinamis (SIKD)  sesuai tahapan ', 'Yang tercakup dalam SIKD : tata naskah dinas (surat masuk/keluar), tanda tangan elektronik, lembar disposisi.  Meningkatnya volume dokumen bank (termasuk transaksi dan pembukuan) menyebabkan pengelolaan kearsipan Bank perlu dilakukan secara digitalisasi, sehingga mengefisiensikan sumberdaya dan ruang arsip. Pengukuran KPI : Tingkat kepuasan atasan penilai/satker terkait/organisasi, didasarkan atas pencapaian tahapan kemajuan kegiatan, yang dipantau dan dinilai berkala (1/3/6 blnan). Perlu penetapan skor, parameter dan kriteria tingkat kepuasan. Polarisasi KPI : stabilize (apabila berada pada target rentang parameter yang ditetapkan maka kinerjanya baik)', '2022-03-01 00:00:00', '9999-12-31 00:00:00', '0', '0', '0','0', '0','207'); </v>
      </c>
      <c r="Q208" s="198"/>
      <c r="R208" s="198"/>
    </row>
    <row r="209" spans="1:18" ht="14.25" customHeight="1" x14ac:dyDescent="0.25">
      <c r="A209" s="194" t="s">
        <v>822</v>
      </c>
      <c r="B209" s="225" t="s">
        <v>1192</v>
      </c>
      <c r="C209" s="196">
        <v>20220417208</v>
      </c>
      <c r="D209" s="212" t="s">
        <v>1193</v>
      </c>
      <c r="E209" s="194" t="s">
        <v>825</v>
      </c>
      <c r="F209" s="194" t="s">
        <v>826</v>
      </c>
      <c r="G209" s="198"/>
      <c r="H209" s="194" t="s">
        <v>827</v>
      </c>
      <c r="I209" s="196">
        <f t="shared" si="29"/>
        <v>0</v>
      </c>
      <c r="J209" s="194">
        <v>0</v>
      </c>
      <c r="K209" s="194" t="s">
        <v>828</v>
      </c>
      <c r="L209" s="196">
        <f t="shared" si="30"/>
        <v>0</v>
      </c>
      <c r="M209" s="194" t="s">
        <v>829</v>
      </c>
      <c r="N209" s="196" t="str">
        <f t="shared" si="2"/>
        <v>0</v>
      </c>
      <c r="O209" s="196">
        <v>208</v>
      </c>
      <c r="P209" s="196" t="str">
        <f t="shared" si="28"/>
        <v xml:space="preserve">INSERT INTO `hr_kpi_list` (`KPI_LIST_ID`, `COMPANY_ID`, `KPI_TITLE`, `DESCRIPTION`, `VALID_FROM`, `VALID_TO`, `INPUT_TYPE`, `PARENT_ID`, `KORELASI`,`RANGE_START`,`RANGE_END`,`NUMBER_INDEX`) VALUES ('20220417208', '504404575327187914', 'Persentase pemenuhan mitigasi pencegahan dan pengendalian Covid-19 di tempat kerja perkantoran', 'Sebagai implementasi KepMenkes No. HK.01.07/   MENKES/328/2020 tentang Panduan dan Pengendalian Covid-19 di tempat kerja perkantoran dalam rangka mendukung keberlangsungan usaha pada situasi pandemi untuk semua jajaran di lingkungan Bank. Memastikan tersedianya fasilitas protokol kesehatan di satuan kerja dan unit kerja, menyusun Laporan Harian terkait Penanganan Covid-19, dan mereview Surat Edaran terkait Penanganan Covid-19. Metode : survei berkala kepada semua satuan kerja dan uker. Pengukuran KPI : tingkat kepuasan atasan penilai/satker/   organisasi.  Perlu penetapan parameter, kriteria, skor penilaian tingkat kepuasan. Polarisasi KPI : maximize. ', '2022-03-01 00:00:00', '9999-12-31 00:00:00', '0', '0', '0','0', '0','208'); </v>
      </c>
      <c r="Q209" s="198"/>
      <c r="R209" s="198"/>
    </row>
    <row r="210" spans="1:18" ht="14.25" customHeight="1" x14ac:dyDescent="0.25">
      <c r="A210" s="194" t="s">
        <v>822</v>
      </c>
      <c r="B210" s="226" t="s">
        <v>1194</v>
      </c>
      <c r="C210" s="196">
        <v>20220417209</v>
      </c>
      <c r="D210" s="194" t="s">
        <v>1195</v>
      </c>
      <c r="E210" s="194" t="s">
        <v>825</v>
      </c>
      <c r="F210" s="194" t="s">
        <v>826</v>
      </c>
      <c r="G210" s="194"/>
      <c r="H210" s="194" t="s">
        <v>827</v>
      </c>
      <c r="I210" s="196">
        <f t="shared" si="29"/>
        <v>0</v>
      </c>
      <c r="J210" s="194" t="s">
        <v>829</v>
      </c>
      <c r="K210" s="196" t="s">
        <v>828</v>
      </c>
      <c r="L210" s="196">
        <f t="shared" si="30"/>
        <v>0</v>
      </c>
      <c r="M210" s="196" t="s">
        <v>829</v>
      </c>
      <c r="N210" s="196" t="str">
        <f t="shared" si="2"/>
        <v>0</v>
      </c>
      <c r="O210" s="196">
        <v>209</v>
      </c>
      <c r="P210" s="196" t="str">
        <f t="shared" si="28"/>
        <v xml:space="preserve">INSERT INTO `hr_kpi_list` (`KPI_LIST_ID`, `COMPANY_ID`, `KPI_TITLE`, `DESCRIPTION`, `VALID_FROM`, `VALID_TO`, `INPUT_TYPE`, `PARENT_ID`, `KORELASI`,`RANGE_START`,`RANGE_END`,`NUMBER_INDEX`) VALUES ('20220417209', '504404575327187914', 'Persentase pemenuhan pelaksanaan budaya hari arsip seluruh satker secara periodik dan berkesinambungan ', 'Pemahaman dan budaya sadar arsip sangat penting bagi semua karyawan dan satker. Dilakukan sosialisasi dan pelatihan kearsipan kepada semua satuan kerja secara berkala (2 kali setahun) dan berkesinambungan. Pengukuran KPI : skala index 1-4  (1=Kurang Baik, 2=Cukup Baik, 3=Baik, 4= Sangat Baik), dapat dilakukan melalui survei berkala.  Polarisasi KPI : maximize ', '2022-03-01 00:00:00', '9999-12-31 00:00:00', '0', '0', '0','0', '0','209'); </v>
      </c>
      <c r="Q210" s="198"/>
      <c r="R210" s="198"/>
    </row>
    <row r="211" spans="1:18" ht="14.25" customHeight="1" x14ac:dyDescent="0.25">
      <c r="A211" s="194" t="s">
        <v>822</v>
      </c>
      <c r="B211" s="233" t="s">
        <v>1196</v>
      </c>
      <c r="C211" s="196">
        <v>20220417210</v>
      </c>
      <c r="D211" s="194" t="s">
        <v>1197</v>
      </c>
      <c r="E211" s="194" t="s">
        <v>825</v>
      </c>
      <c r="F211" s="194" t="s">
        <v>826</v>
      </c>
      <c r="G211" s="198"/>
      <c r="H211" s="194" t="s">
        <v>827</v>
      </c>
      <c r="I211" s="196">
        <f t="shared" si="29"/>
        <v>0</v>
      </c>
      <c r="J211" s="196" t="s">
        <v>829</v>
      </c>
      <c r="K211" s="194" t="s">
        <v>828</v>
      </c>
      <c r="L211" s="196">
        <v>0</v>
      </c>
      <c r="M211" s="196" t="s">
        <v>829</v>
      </c>
      <c r="N211" s="196" t="str">
        <f t="shared" si="2"/>
        <v>0</v>
      </c>
      <c r="O211" s="196">
        <v>210</v>
      </c>
      <c r="P211" s="196" t="str">
        <f t="shared" si="28"/>
        <v xml:space="preserve">INSERT INTO `hr_kpi_list` (`KPI_LIST_ID`, `COMPANY_ID`, `KPI_TITLE`, `DESCRIPTION`, `VALID_FROM`, `VALID_TO`, `INPUT_TYPE`, `PARENT_ID`, `KORELASI`,`RANGE_START`,`RANGE_END`,`NUMBER_INDEX`) VALUES ('20220417210', '504404575327187914', 'Persentase pemenuhan pelaksanaan program promosi sesuai rencana', 'Formula:Persentase = (Jumlah program promosi yang terlaksana sesuai rencana/ Jumlah total program promosi) * 100%Pengertian sesuai rencana mengacu kepada rencana program yang ditetapkan sebelum program diluncurkan.Promosi menggunakan media cetak, media elektronik dan videotron. ', '2022-03-01 00:00:00', '9999-12-31 00:00:00', '0', '0', '0','0', '0','210'); </v>
      </c>
      <c r="Q211" s="198"/>
      <c r="R211" s="198"/>
    </row>
    <row r="212" spans="1:18" ht="14.25" customHeight="1" x14ac:dyDescent="0.25">
      <c r="A212" s="194" t="s">
        <v>822</v>
      </c>
      <c r="B212" s="248" t="s">
        <v>1198</v>
      </c>
      <c r="C212" s="196">
        <v>20220417211</v>
      </c>
      <c r="D212" s="194" t="s">
        <v>1199</v>
      </c>
      <c r="E212" s="194" t="s">
        <v>825</v>
      </c>
      <c r="F212" s="194" t="s">
        <v>826</v>
      </c>
      <c r="G212" s="194"/>
      <c r="H212" s="194" t="s">
        <v>827</v>
      </c>
      <c r="I212" s="196">
        <f t="shared" si="29"/>
        <v>0</v>
      </c>
      <c r="J212" s="194">
        <v>0</v>
      </c>
      <c r="K212" s="194" t="s">
        <v>828</v>
      </c>
      <c r="L212" s="196">
        <f t="shared" ref="L212:L220" si="31">IF(K212="Negatif",1,0)</f>
        <v>0</v>
      </c>
      <c r="M212" s="194" t="s">
        <v>829</v>
      </c>
      <c r="N212" s="196" t="str">
        <f t="shared" si="2"/>
        <v>0</v>
      </c>
      <c r="O212" s="196">
        <v>211</v>
      </c>
      <c r="P212" s="196" t="str">
        <f t="shared" si="28"/>
        <v xml:space="preserve">INSERT INTO `hr_kpi_list` (`KPI_LIST_ID`, `COMPANY_ID`, `KPI_TITLE`, `DESCRIPTION`, `VALID_FROM`, `VALID_TO`, `INPUT_TYPE`, `PARENT_ID`, `KORELASI`,`RANGE_START`,`RANGE_END`,`NUMBER_INDEX`) VALUES ('20220417211', '504404575327187914', 'Persentase pemenuhan peluncuran produk baru sesuai timeline', 'Formula:Persentase pemenuhan = (Jumlah produk baru yang telah diluncurkan sesuai timeline / Jumlah produk baru yang direncanakan untuk diluncurkan) * 100%', '2022-03-01 00:00:00', '9999-12-31 00:00:00', '0', '0', '0','0', '0','211'); </v>
      </c>
      <c r="Q212" s="198"/>
      <c r="R212" s="198"/>
    </row>
    <row r="213" spans="1:18" ht="14.25" customHeight="1" x14ac:dyDescent="0.25">
      <c r="A213" s="194" t="s">
        <v>822</v>
      </c>
      <c r="B213" s="249" t="s">
        <v>1200</v>
      </c>
      <c r="C213" s="196">
        <v>20220417212</v>
      </c>
      <c r="D213" s="194" t="s">
        <v>1201</v>
      </c>
      <c r="E213" s="194" t="s">
        <v>825</v>
      </c>
      <c r="F213" s="194" t="s">
        <v>826</v>
      </c>
      <c r="G213" s="194"/>
      <c r="H213" s="194" t="s">
        <v>827</v>
      </c>
      <c r="I213" s="196">
        <f t="shared" si="29"/>
        <v>0</v>
      </c>
      <c r="J213" s="194">
        <v>0</v>
      </c>
      <c r="K213" s="194" t="s">
        <v>828</v>
      </c>
      <c r="L213" s="196">
        <f t="shared" si="31"/>
        <v>0</v>
      </c>
      <c r="M213" s="194" t="s">
        <v>829</v>
      </c>
      <c r="N213" s="196" t="str">
        <f t="shared" si="2"/>
        <v>0</v>
      </c>
      <c r="O213" s="196">
        <v>212</v>
      </c>
      <c r="P213" s="196" t="str">
        <f t="shared" si="28"/>
        <v xml:space="preserve">INSERT INTO `hr_kpi_list` (`KPI_LIST_ID`, `COMPANY_ID`, `KPI_TITLE`, `DESCRIPTION`, `VALID_FROM`, `VALID_TO`, `INPUT_TYPE`, `PARENT_ID`, `KORELASI`,`RANGE_START`,`RANGE_END`,`NUMBER_INDEX`) VALUES ('20220417212', '504404575327187914', 'Persentase pemenuhan peluncuran produk baru sesuai timeline (dalam lingkup Bagian EDB)', 'Formula:Persentase pemenuhan = (Jumlah produk baru yang telah diluncurkan sesuai timeline / Jumlah produk baru yang direncanakan untuk diluncurkan) * 100% Cakupan pemenuhan adalah area kinerja yang menjadi akuntabilitas Bagian EDB.', '2022-03-01 00:00:00', '9999-12-31 00:00:00', '0', '0', '0','0', '0','212'); </v>
      </c>
      <c r="Q213" s="198"/>
      <c r="R213" s="198"/>
    </row>
    <row r="214" spans="1:18" ht="14.25" customHeight="1" x14ac:dyDescent="0.25">
      <c r="A214" s="194" t="s">
        <v>822</v>
      </c>
      <c r="B214" s="250" t="s">
        <v>1202</v>
      </c>
      <c r="C214" s="196">
        <v>20220417213</v>
      </c>
      <c r="D214" s="194" t="s">
        <v>1086</v>
      </c>
      <c r="E214" s="194" t="s">
        <v>825</v>
      </c>
      <c r="F214" s="194" t="s">
        <v>826</v>
      </c>
      <c r="G214" s="194"/>
      <c r="H214" s="194" t="s">
        <v>827</v>
      </c>
      <c r="I214" s="196">
        <f t="shared" si="29"/>
        <v>0</v>
      </c>
      <c r="J214" s="194">
        <v>0</v>
      </c>
      <c r="K214" s="194" t="s">
        <v>828</v>
      </c>
      <c r="L214" s="196">
        <f t="shared" si="31"/>
        <v>0</v>
      </c>
      <c r="M214" s="194" t="s">
        <v>829</v>
      </c>
      <c r="N214" s="196" t="str">
        <f t="shared" si="2"/>
        <v>0</v>
      </c>
      <c r="O214" s="196">
        <v>213</v>
      </c>
      <c r="P214" s="196" t="str">
        <f t="shared" si="28"/>
        <v xml:space="preserve">INSERT INTO `hr_kpi_list` (`KPI_LIST_ID`, `COMPANY_ID`, `KPI_TITLE`, `DESCRIPTION`, `VALID_FROM`, `VALID_TO`, `INPUT_TYPE`, `PARENT_ID`, `KORELASI`,`RANGE_START`,`RANGE_END`,`NUMBER_INDEX`) VALUES ('20220417213', '504404575327187914', 'Persentase pemenuhan pemantauan dan evaluasi sesuai timeline', 'Formula:Persentase = (Jumlah sesi evaluasi yang terlaksana / Jumlah sesi evaluasi yang direncanakan) * 100%', '2022-03-01 00:00:00', '9999-12-31 00:00:00', '0', '0', '0','0', '0','213'); </v>
      </c>
      <c r="Q214" s="198"/>
      <c r="R214" s="198"/>
    </row>
    <row r="215" spans="1:18" ht="14.25" customHeight="1" x14ac:dyDescent="0.25">
      <c r="A215" s="194" t="s">
        <v>822</v>
      </c>
      <c r="B215" s="251" t="s">
        <v>1203</v>
      </c>
      <c r="C215" s="196">
        <v>20220417214</v>
      </c>
      <c r="D215" s="215" t="s">
        <v>1204</v>
      </c>
      <c r="E215" s="194" t="s">
        <v>825</v>
      </c>
      <c r="F215" s="194" t="s">
        <v>826</v>
      </c>
      <c r="G215" s="198"/>
      <c r="H215" s="194" t="s">
        <v>827</v>
      </c>
      <c r="I215" s="196">
        <f t="shared" si="29"/>
        <v>0</v>
      </c>
      <c r="J215" s="194">
        <v>0</v>
      </c>
      <c r="K215" s="194" t="s">
        <v>828</v>
      </c>
      <c r="L215" s="196">
        <f t="shared" si="31"/>
        <v>0</v>
      </c>
      <c r="M215" s="194" t="s">
        <v>829</v>
      </c>
      <c r="N215" s="196" t="str">
        <f t="shared" si="2"/>
        <v>0</v>
      </c>
      <c r="O215" s="196">
        <v>214</v>
      </c>
      <c r="P215" s="196" t="str">
        <f t="shared" si="28"/>
        <v xml:space="preserve">INSERT INTO `hr_kpi_list` (`KPI_LIST_ID`, `COMPANY_ID`, `KPI_TITLE`, `DESCRIPTION`, `VALID_FROM`, `VALID_TO`, `INPUT_TYPE`, `PARENT_ID`, `KORELASI`,`RANGE_START`,`RANGE_END`,`NUMBER_INDEX`) VALUES ('20220417214', '504404575327187914', 'Persentase pemenuhan pemegang jabatan atas posisi/jabatan kosong sesuai SLA', 'Persentase rekrutmen yang sesuai dengan jumlah dan kualifikasi jabatan yang direkrut dalam jangka waktu yang ditetapkan dalam Service Level Aggrement (SLA)', '2022-03-01 00:00:00', '9999-12-31 00:00:00', '0', '0', '0','0', '0','214'); </v>
      </c>
      <c r="Q215" s="198"/>
      <c r="R215" s="198"/>
    </row>
    <row r="216" spans="1:18" ht="14.25" customHeight="1" x14ac:dyDescent="0.25">
      <c r="A216" s="194" t="s">
        <v>822</v>
      </c>
      <c r="B216" s="237" t="s">
        <v>1205</v>
      </c>
      <c r="C216" s="196">
        <v>20220417215</v>
      </c>
      <c r="D216" s="215" t="s">
        <v>1206</v>
      </c>
      <c r="E216" s="194" t="s">
        <v>825</v>
      </c>
      <c r="F216" s="194" t="s">
        <v>826</v>
      </c>
      <c r="G216" s="198"/>
      <c r="H216" s="194" t="s">
        <v>827</v>
      </c>
      <c r="I216" s="196">
        <f t="shared" si="29"/>
        <v>0</v>
      </c>
      <c r="J216" s="194">
        <v>0</v>
      </c>
      <c r="K216" s="194" t="s">
        <v>828</v>
      </c>
      <c r="L216" s="196">
        <f t="shared" si="31"/>
        <v>0</v>
      </c>
      <c r="M216" s="194" t="s">
        <v>829</v>
      </c>
      <c r="N216" s="196" t="str">
        <f t="shared" si="2"/>
        <v>0</v>
      </c>
      <c r="O216" s="196">
        <v>215</v>
      </c>
      <c r="P216" s="196" t="str">
        <f t="shared" si="28"/>
        <v xml:space="preserve">INSERT INTO `hr_kpi_list` (`KPI_LIST_ID`, `COMPANY_ID`, `KPI_TITLE`, `DESCRIPTION`, `VALID_FROM`, `VALID_TO`, `INPUT_TYPE`, `PARENT_ID`, `KORELASI`,`RANGE_START`,`RANGE_END`,`NUMBER_INDEX`) VALUES ('20220417215', '504404575327187914', 'Persentase pemenuhan pengembangan dan/atau maintenance Sistem Informasi Manajemen (SIM) SDM sesuai kebijakan/ketentuan bank', 'KPI ini mengukur proporsi pengembangan dan/atau maintenance Sistem Informasi Manajemen (SIM) SDM yang telah sesuai kebijakan/ketentuan bank terhadap keseluruhan Sistem Informasi Manajemen (SIM) SDM ', '2022-03-01 00:00:00', '9999-12-31 00:00:00', '0', '0', '0','0', '0','215'); </v>
      </c>
      <c r="Q216" s="198"/>
      <c r="R216" s="198"/>
    </row>
    <row r="217" spans="1:18" ht="14.25" customHeight="1" x14ac:dyDescent="0.25">
      <c r="A217" s="194" t="s">
        <v>822</v>
      </c>
      <c r="B217" s="206" t="s">
        <v>1207</v>
      </c>
      <c r="C217" s="196">
        <v>20220417216</v>
      </c>
      <c r="D217" s="194" t="s">
        <v>1208</v>
      </c>
      <c r="E217" s="194" t="s">
        <v>825</v>
      </c>
      <c r="F217" s="194" t="s">
        <v>826</v>
      </c>
      <c r="G217" s="194"/>
      <c r="H217" s="194" t="s">
        <v>827</v>
      </c>
      <c r="I217" s="196">
        <f t="shared" si="29"/>
        <v>0</v>
      </c>
      <c r="J217" s="194" t="s">
        <v>829</v>
      </c>
      <c r="K217" s="196" t="s">
        <v>828</v>
      </c>
      <c r="L217" s="196">
        <f t="shared" si="31"/>
        <v>0</v>
      </c>
      <c r="M217" s="196" t="s">
        <v>829</v>
      </c>
      <c r="N217" s="196" t="str">
        <f t="shared" si="2"/>
        <v>0</v>
      </c>
      <c r="O217" s="196">
        <v>216</v>
      </c>
      <c r="P217" s="196" t="str">
        <f t="shared" si="28"/>
        <v xml:space="preserve">INSERT INTO `hr_kpi_list` (`KPI_LIST_ID`, `COMPANY_ID`, `KPI_TITLE`, `DESCRIPTION`, `VALID_FROM`, `VALID_TO`, `INPUT_TYPE`, `PARENT_ID`, `KORELASI`,`RANGE_START`,`RANGE_END`,`NUMBER_INDEX`) VALUES ('20220417216', '504404575327187914', 'Persentase pemenuhan pengembangan otomasi Sistem Informasi Pengelolaan Aset (SIPA)', 'Berkolaborasi dengan Officer Logistik dan Divisi TI membangun dan mengembangkan otomasi Sistem Informasi Pengelolaan Aset. Pengukuran KPI : tingkat kepuasan atasan penilai/   satker terkait/organisasi,  atas kemajuan proyek pengembangan kegiatan otomasi, dilakukan melalui metode penilain berkala (triwulanan/  semesteran). Polarisasi KPI : stabilize', '2022-03-01 00:00:00', '9999-12-31 00:00:00', '0', '0', '0','0', '0','216'); </v>
      </c>
      <c r="Q217" s="198"/>
      <c r="R217" s="198"/>
    </row>
    <row r="218" spans="1:18" ht="14.25" customHeight="1" x14ac:dyDescent="0.25">
      <c r="A218" s="194" t="s">
        <v>822</v>
      </c>
      <c r="B218" s="252" t="s">
        <v>1209</v>
      </c>
      <c r="C218" s="196">
        <v>20220417217</v>
      </c>
      <c r="D218" s="215" t="s">
        <v>1210</v>
      </c>
      <c r="E218" s="194" t="s">
        <v>825</v>
      </c>
      <c r="F218" s="194" t="s">
        <v>826</v>
      </c>
      <c r="G218" s="194"/>
      <c r="H218" s="194" t="s">
        <v>827</v>
      </c>
      <c r="I218" s="196">
        <f t="shared" si="29"/>
        <v>0</v>
      </c>
      <c r="J218" s="194">
        <v>0</v>
      </c>
      <c r="K218" s="194" t="s">
        <v>828</v>
      </c>
      <c r="L218" s="196">
        <f t="shared" si="31"/>
        <v>0</v>
      </c>
      <c r="M218" s="194" t="s">
        <v>829</v>
      </c>
      <c r="N218" s="196" t="str">
        <f t="shared" si="2"/>
        <v>0</v>
      </c>
      <c r="O218" s="196">
        <v>217</v>
      </c>
      <c r="P218" s="196" t="str">
        <f t="shared" si="28"/>
        <v xml:space="preserve">INSERT INTO `hr_kpi_list` (`KPI_LIST_ID`, `COMPANY_ID`, `KPI_TITLE`, `DESCRIPTION`, `VALID_FROM`, `VALID_TO`, `INPUT_TYPE`, `PARENT_ID`, `KORELASI`,`RANGE_START`,`RANGE_END`,`NUMBER_INDEX`) VALUES ('20220417217', '504404575327187914', 'Persentase pemenuhan pengembangan sistem monitoring dan evaluasi pengelolaan penerapan program APU-PPT secara terintegrasi', 'Menyusun rencana dan progres realisasi pengkinian data, profil  dan pola transaksi  nasabah. Pengukuran KPI : kualitas pengkinian data, profil dan pola transaksi nasabah yang dilakukan Kantor Cabang secara akurat dan up to date.  Polarisasi KPI : maximize.', '2022-03-01 00:00:00', '9999-12-31 00:00:00', '0', '0', '0','0', '0','217'); </v>
      </c>
      <c r="Q218" s="198"/>
      <c r="R218" s="198"/>
    </row>
    <row r="219" spans="1:18" ht="14.25" customHeight="1" x14ac:dyDescent="0.25">
      <c r="A219" s="194" t="s">
        <v>822</v>
      </c>
      <c r="B219" s="237" t="s">
        <v>1211</v>
      </c>
      <c r="C219" s="196">
        <v>20220417218</v>
      </c>
      <c r="D219" s="194" t="s">
        <v>1212</v>
      </c>
      <c r="E219" s="194" t="s">
        <v>825</v>
      </c>
      <c r="F219" s="194" t="s">
        <v>826</v>
      </c>
      <c r="G219" s="194"/>
      <c r="H219" s="194" t="s">
        <v>827</v>
      </c>
      <c r="I219" s="196">
        <f t="shared" si="29"/>
        <v>0</v>
      </c>
      <c r="J219" s="194">
        <v>0</v>
      </c>
      <c r="K219" s="194" t="s">
        <v>828</v>
      </c>
      <c r="L219" s="196">
        <f t="shared" si="31"/>
        <v>0</v>
      </c>
      <c r="M219" s="194" t="s">
        <v>829</v>
      </c>
      <c r="N219" s="196" t="str">
        <f t="shared" si="2"/>
        <v>0</v>
      </c>
      <c r="O219" s="196">
        <v>218</v>
      </c>
      <c r="P219" s="196" t="str">
        <f t="shared" si="28"/>
        <v xml:space="preserve">INSERT INTO `hr_kpi_list` (`KPI_LIST_ID`, `COMPANY_ID`, `KPI_TITLE`, `DESCRIPTION`, `VALID_FROM`, `VALID_TO`, `INPUT_TYPE`, `PARENT_ID`, `KORELASI`,`RANGE_START`,`RANGE_END`,`NUMBER_INDEX`) VALUES ('20220417218', '504404575327187914', 'Persentase pemenuhan pengembangan sistem monitoring dan pengawasan pengelolaan tata kelola secara holistik dan terintegrasi', '-', '2022-03-01 00:00:00', '9999-12-31 00:00:00', '0', '0', '0','0', '0','218'); </v>
      </c>
      <c r="Q219" s="198"/>
      <c r="R219" s="198"/>
    </row>
    <row r="220" spans="1:18" ht="14.25" customHeight="1" x14ac:dyDescent="0.25">
      <c r="A220" s="194" t="s">
        <v>822</v>
      </c>
      <c r="B220" s="227" t="s">
        <v>1213</v>
      </c>
      <c r="C220" s="196">
        <v>20220417219</v>
      </c>
      <c r="D220" s="194" t="s">
        <v>1212</v>
      </c>
      <c r="E220" s="194" t="s">
        <v>825</v>
      </c>
      <c r="F220" s="194" t="s">
        <v>826</v>
      </c>
      <c r="G220" s="194"/>
      <c r="H220" s="194" t="s">
        <v>827</v>
      </c>
      <c r="I220" s="196">
        <f t="shared" si="29"/>
        <v>0</v>
      </c>
      <c r="J220" s="196" t="s">
        <v>829</v>
      </c>
      <c r="K220" s="196" t="s">
        <v>828</v>
      </c>
      <c r="L220" s="196">
        <f t="shared" si="31"/>
        <v>0</v>
      </c>
      <c r="M220" s="196" t="s">
        <v>829</v>
      </c>
      <c r="N220" s="196" t="str">
        <f t="shared" si="2"/>
        <v>0</v>
      </c>
      <c r="O220" s="196">
        <v>219</v>
      </c>
      <c r="P220" s="196" t="str">
        <f t="shared" si="28"/>
        <v xml:space="preserve">INSERT INTO `hr_kpi_list` (`KPI_LIST_ID`, `COMPANY_ID`, `KPI_TITLE`, `DESCRIPTION`, `VALID_FROM`, `VALID_TO`, `INPUT_TYPE`, `PARENT_ID`, `KORELASI`,`RANGE_START`,`RANGE_END`,`NUMBER_INDEX`) VALUES ('20220417219', '504404575327187914', 'Persentase pemenuhan pengembangan sistem pengelolaan CSR, termasuk penatausahaan dokumen, secara efektif', '-', '2022-03-01 00:00:00', '9999-12-31 00:00:00', '0', '0', '0','0', '0','219'); </v>
      </c>
      <c r="Q220" s="198"/>
      <c r="R220" s="198"/>
    </row>
    <row r="221" spans="1:18" ht="14.25" customHeight="1" x14ac:dyDescent="0.25">
      <c r="A221" s="194" t="s">
        <v>822</v>
      </c>
      <c r="B221" s="239" t="s">
        <v>1214</v>
      </c>
      <c r="C221" s="196">
        <v>20220417220</v>
      </c>
      <c r="D221" s="194" t="s">
        <v>1215</v>
      </c>
      <c r="E221" s="194" t="s">
        <v>825</v>
      </c>
      <c r="F221" s="194" t="s">
        <v>826</v>
      </c>
      <c r="G221" s="198"/>
      <c r="H221" s="194" t="s">
        <v>827</v>
      </c>
      <c r="I221" s="196">
        <f t="shared" si="29"/>
        <v>0</v>
      </c>
      <c r="J221" s="196" t="s">
        <v>829</v>
      </c>
      <c r="K221" s="194" t="s">
        <v>828</v>
      </c>
      <c r="L221" s="196">
        <v>0</v>
      </c>
      <c r="M221" s="196" t="s">
        <v>829</v>
      </c>
      <c r="N221" s="196" t="str">
        <f t="shared" si="2"/>
        <v>0</v>
      </c>
      <c r="O221" s="196">
        <v>220</v>
      </c>
      <c r="P221" s="196" t="str">
        <f t="shared" si="28"/>
        <v xml:space="preserve">INSERT INTO `hr_kpi_list` (`KPI_LIST_ID`, `COMPANY_ID`, `KPI_TITLE`, `DESCRIPTION`, `VALID_FROM`, `VALID_TO`, `INPUT_TYPE`, `PARENT_ID`, `KORELASI`,`RANGE_START`,`RANGE_END`,`NUMBER_INDEX`) VALUES ('20220417220', '504404575327187914', 'Persentase pemenuhan pengkinian pedoman pengelolaan proyek', 'Formula:Persentase = (Jumlah pedoman proyek yang telah terkinikan / Jumlah pedoman proyek  yang direncanakan untuk diperbaharui) * 100%', '2022-03-01 00:00:00', '9999-12-31 00:00:00', '0', '0', '0','0', '0','220'); </v>
      </c>
      <c r="Q221" s="198"/>
      <c r="R221" s="198"/>
    </row>
    <row r="222" spans="1:18" ht="14.25" customHeight="1" x14ac:dyDescent="0.25">
      <c r="A222" s="194" t="s">
        <v>822</v>
      </c>
      <c r="B222" s="233" t="s">
        <v>1216</v>
      </c>
      <c r="C222" s="196">
        <v>20220417221</v>
      </c>
      <c r="D222" s="194" t="s">
        <v>1217</v>
      </c>
      <c r="E222" s="194" t="s">
        <v>825</v>
      </c>
      <c r="F222" s="194" t="s">
        <v>826</v>
      </c>
      <c r="G222" s="198"/>
      <c r="H222" s="194" t="s">
        <v>827</v>
      </c>
      <c r="I222" s="196">
        <f t="shared" si="29"/>
        <v>0</v>
      </c>
      <c r="J222" s="196" t="s">
        <v>829</v>
      </c>
      <c r="K222" s="194" t="s">
        <v>828</v>
      </c>
      <c r="L222" s="196">
        <v>0</v>
      </c>
      <c r="M222" s="196" t="s">
        <v>829</v>
      </c>
      <c r="N222" s="196" t="str">
        <f t="shared" si="2"/>
        <v>0</v>
      </c>
      <c r="O222" s="196">
        <v>221</v>
      </c>
      <c r="P222" s="196" t="str">
        <f t="shared" si="28"/>
        <v xml:space="preserve">INSERT INTO `hr_kpi_list` (`KPI_LIST_ID`, `COMPANY_ID`, `KPI_TITLE`, `DESCRIPTION`, `VALID_FROM`, `VALID_TO`, `INPUT_TYPE`, `PARENT_ID`, `KORELASI`,`RANGE_START`,`RANGE_END`,`NUMBER_INDEX`) VALUES ('20220417221', '504404575327187914', 'Persentase pemenuhan pengkinian pedoman pengembangan produk', 'Formula:Persentase = (Jumlah pedoman pengembangan produk yang telah terkinikan / Jumlah pedoman pengembangan produk yang direncanakan untuk diperbaharui) * 100%', '2022-03-01 00:00:00', '9999-12-31 00:00:00', '0', '0', '0','0', '0','221'); </v>
      </c>
      <c r="Q222" s="198"/>
      <c r="R222" s="198"/>
    </row>
    <row r="223" spans="1:18" ht="14.25" customHeight="1" x14ac:dyDescent="0.25">
      <c r="A223" s="194" t="s">
        <v>822</v>
      </c>
      <c r="B223" s="253" t="s">
        <v>1218</v>
      </c>
      <c r="C223" s="196">
        <v>20220417222</v>
      </c>
      <c r="D223" s="194" t="s">
        <v>1219</v>
      </c>
      <c r="E223" s="194" t="s">
        <v>825</v>
      </c>
      <c r="F223" s="194" t="s">
        <v>826</v>
      </c>
      <c r="G223" s="198"/>
      <c r="H223" s="194" t="s">
        <v>827</v>
      </c>
      <c r="I223" s="196">
        <f t="shared" si="29"/>
        <v>0</v>
      </c>
      <c r="J223" s="196" t="s">
        <v>829</v>
      </c>
      <c r="K223" s="196" t="s">
        <v>828</v>
      </c>
      <c r="L223" s="196">
        <v>0</v>
      </c>
      <c r="M223" s="196" t="s">
        <v>829</v>
      </c>
      <c r="N223" s="196" t="str">
        <f t="shared" si="2"/>
        <v>0</v>
      </c>
      <c r="O223" s="196">
        <v>222</v>
      </c>
      <c r="P223" s="196" t="str">
        <f t="shared" si="28"/>
        <v xml:space="preserve">INSERT INTO `hr_kpi_list` (`KPI_LIST_ID`, `COMPANY_ID`, `KPI_TITLE`, `DESCRIPTION`, `VALID_FROM`, `VALID_TO`, `INPUT_TYPE`, `PARENT_ID`, `KORELASI`,`RANGE_START`,`RANGE_END`,`NUMBER_INDEX`) VALUES ('20220417222', '504404575327187914', 'Persentase pemenuhan pengkinian pedoman Sistem Klasifikasi Kantor Cabang dan Kantor Cabang Pembantu', 'Formula:Persentase = (Jumlah pedoman Sistem Klasifikasi Kantor Cabang dan Kantor Cabang Pembantu yang telah terkinikan / Jumlah pedoman Sistem Klasifikasi Kantor Cabang dan Kantor Cabang Pembantu yang direncanakan untuk diperbaharui) * 100%', '2022-03-01 00:00:00', '9999-12-31 00:00:00', '0', '0', '0','0', '0','222'); </v>
      </c>
      <c r="Q223" s="198"/>
      <c r="R223" s="198"/>
    </row>
    <row r="224" spans="1:18" ht="14.25" customHeight="1" x14ac:dyDescent="0.25">
      <c r="A224" s="194" t="s">
        <v>822</v>
      </c>
      <c r="B224" s="194" t="s">
        <v>1220</v>
      </c>
      <c r="C224" s="196">
        <v>20220417223</v>
      </c>
      <c r="D224" s="194" t="s">
        <v>1221</v>
      </c>
      <c r="E224" s="194" t="s">
        <v>825</v>
      </c>
      <c r="F224" s="194" t="s">
        <v>826</v>
      </c>
      <c r="G224" s="194"/>
      <c r="H224" s="194" t="s">
        <v>827</v>
      </c>
      <c r="I224" s="196">
        <f t="shared" si="29"/>
        <v>0</v>
      </c>
      <c r="J224" s="196" t="s">
        <v>829</v>
      </c>
      <c r="K224" s="196" t="s">
        <v>828</v>
      </c>
      <c r="L224" s="196">
        <f t="shared" ref="L224:L225" si="32">IF(K224="Negatif",1,0)</f>
        <v>0</v>
      </c>
      <c r="M224" s="196" t="s">
        <v>829</v>
      </c>
      <c r="N224" s="196" t="str">
        <f t="shared" si="2"/>
        <v>0</v>
      </c>
      <c r="O224" s="196">
        <v>223</v>
      </c>
      <c r="P224" s="196" t="str">
        <f t="shared" si="28"/>
        <v xml:space="preserve">INSERT INTO `hr_kpi_list` (`KPI_LIST_ID`, `COMPANY_ID`, `KPI_TITLE`, `DESCRIPTION`, `VALID_FROM`, `VALID_TO`, `INPUT_TYPE`, `PARENT_ID`, `KORELASI`,`RANGE_START`,`RANGE_END`,`NUMBER_INDEX`) VALUES ('20220417223', '504404575327187914', 'Persentase pemenuhan penguatan fungsi corporate secretary ', 'Tugas corsec adalah mengembangkan strategi hubungan dengan stakeholder guna menunjang aktivitas perusahaan; membina identitas dan citra/reputasi perseroan untuk menunjang peningkatan nilai perusahaan; memenuhi kewajiban perseroan dengan pihak yang terkait dengan regulator dan pemegang saham sesuai dengan ketentuan yang berlaku. Selain itu, membina hubungan dengan pemda, investor, dan media; mengelola media komunikasi internal dan eksternal perusahaan; dan mengarahkan seluruh unit bisnis dalam aktivitas public relations yang berkesinambungan. Peran corsec dalam pengelolaan informasi harus memenuhi prinsip keterbukaan. Publik atau pemegang saham ingin mengetahui keadaan perusahaan yang disampaikan melalui laporan berkala yang akurat, valid dan up to date seperti Laporan Tahunan, Laporan Triwulanan, dsb. Selain itu, penyampaian peristiwa atau informasi material dan kejadian penting lainnya, seperti kontrak kerja sama atau pemutusan kontrak kerja sama yang material, informasi pembelian atau kerugian penjualan aktiva yang material, juga ditunggu oleh publik. Setiap pelanggaran terhadap ketentuan mengenai keterbukaan dapat menyebabkan perusahaan terkena sanksi yang akan sangat mempengaruhi strategic partners. Dalam hal informasi publik, corsec secara bersamaan menjalankan fungsi compliance officer, investor relations, dan public relations officer.', '2022-03-01 00:00:00', '9999-12-31 00:00:00', '0', '0', '0','0', '0','223'); </v>
      </c>
      <c r="Q224" s="198"/>
      <c r="R224" s="198"/>
    </row>
    <row r="225" spans="1:18" ht="14.25" customHeight="1" x14ac:dyDescent="0.25">
      <c r="A225" s="194" t="s">
        <v>822</v>
      </c>
      <c r="B225" s="220" t="s">
        <v>1222</v>
      </c>
      <c r="C225" s="196">
        <v>20220417224</v>
      </c>
      <c r="D225" s="220" t="s">
        <v>1223</v>
      </c>
      <c r="E225" s="194" t="s">
        <v>825</v>
      </c>
      <c r="F225" s="194" t="s">
        <v>826</v>
      </c>
      <c r="G225" s="194"/>
      <c r="H225" s="196" t="s">
        <v>827</v>
      </c>
      <c r="I225" s="196">
        <f t="shared" si="29"/>
        <v>0</v>
      </c>
      <c r="J225" s="194">
        <v>0</v>
      </c>
      <c r="K225" s="194" t="s">
        <v>828</v>
      </c>
      <c r="L225" s="196">
        <f t="shared" si="32"/>
        <v>0</v>
      </c>
      <c r="M225" s="194" t="s">
        <v>829</v>
      </c>
      <c r="N225" s="196" t="str">
        <f t="shared" si="2"/>
        <v>0</v>
      </c>
      <c r="O225" s="196">
        <v>224</v>
      </c>
      <c r="P225" s="196" t="str">
        <f t="shared" si="28"/>
        <v xml:space="preserve">INSERT INTO `hr_kpi_list` (`KPI_LIST_ID`, `COMPANY_ID`, `KPI_TITLE`, `DESCRIPTION`, `VALID_FROM`, `VALID_TO`, `INPUT_TYPE`, `PARENT_ID`, `KORELASI`,`RANGE_START`,`RANGE_END`,`NUMBER_INDEX`) VALUES ('20220417224', '504404575327187914', 'Persentase pemenuhan penguatan pengelolaan sistem, kebijakan dan prosedur pengendalian intern (CMS)', 'Penguatan dan pengelolaan otomasi sistem, kebijakan dan prosedur pengendalian intern (CMS) berkolaborasi dengan satker terkait secara komprehensif dan terintegrasi. Pengukuran KPI : Tingkat kepuasan atasan penilai/satker terkait/organisasi, didasarkan atas pencapaian tahapan kemajuan kegiatan pengembangan (enhancement)  sistem, yang dipantau dan dinilai berkala (1/3/6 blnan). Perlu penetapan skor, parameter progress project dan kriteria tingkat kepuasan. Polarisasi KPI : maximize (semakin tinggi tingkat kepuasan semakin baik nilai kinerja satker)', '2022-03-01 00:00:00', '9999-12-31 00:00:00', '0', '0', '0','0', '0','224'); </v>
      </c>
      <c r="Q225" s="198"/>
      <c r="R225" s="198"/>
    </row>
    <row r="226" spans="1:18" ht="14.25" customHeight="1" x14ac:dyDescent="0.25">
      <c r="A226" s="194" t="s">
        <v>822</v>
      </c>
      <c r="B226" s="194" t="s">
        <v>1224</v>
      </c>
      <c r="C226" s="196">
        <v>20220417225</v>
      </c>
      <c r="D226" s="194" t="s">
        <v>1225</v>
      </c>
      <c r="E226" s="194" t="s">
        <v>825</v>
      </c>
      <c r="F226" s="194" t="s">
        <v>826</v>
      </c>
      <c r="G226" s="198"/>
      <c r="H226" s="194" t="s">
        <v>827</v>
      </c>
      <c r="I226" s="196">
        <f t="shared" si="29"/>
        <v>0</v>
      </c>
      <c r="J226" s="196" t="s">
        <v>829</v>
      </c>
      <c r="K226" s="196" t="s">
        <v>828</v>
      </c>
      <c r="L226" s="196">
        <v>0</v>
      </c>
      <c r="M226" s="196" t="s">
        <v>829</v>
      </c>
      <c r="N226" s="196" t="str">
        <f t="shared" si="2"/>
        <v>0</v>
      </c>
      <c r="O226" s="196">
        <v>225</v>
      </c>
      <c r="P226" s="196" t="str">
        <f t="shared" si="28"/>
        <v xml:space="preserve">INSERT INTO `hr_kpi_list` (`KPI_LIST_ID`, `COMPANY_ID`, `KPI_TITLE`, `DESCRIPTION`, `VALID_FROM`, `VALID_TO`, `INPUT_TYPE`, `PARENT_ID`, `KORELASI`,`RANGE_START`,`RANGE_END`,`NUMBER_INDEX`) VALUES ('20220417225', '504404575327187914', 'Persentase pemenuhan penilaian kinerja satuan kerja dan unit kerja', 'Persentase = (Jumlah sesi pelaksanaan penilaian kinerja yang berjalan sesuai timeline / Jumlah total sesi penilaian kinerja yang direncanakan) * 100%Penilaian kinerja dilakukan untuk satuan kerja (divisi dan satuan kerja anti fraud) serta unit kerja (cabang). Penilaian kinerja dilakukan semesteran.', '2022-03-01 00:00:00', '9999-12-31 00:00:00', '0', '0', '0','0', '0','225'); </v>
      </c>
      <c r="Q226" s="198"/>
      <c r="R226" s="198"/>
    </row>
    <row r="227" spans="1:18" ht="14.25" customHeight="1" x14ac:dyDescent="0.25">
      <c r="A227" s="194" t="s">
        <v>822</v>
      </c>
      <c r="B227" s="212" t="s">
        <v>1226</v>
      </c>
      <c r="C227" s="196">
        <v>20220417226</v>
      </c>
      <c r="D227" s="215" t="s">
        <v>1227</v>
      </c>
      <c r="E227" s="194" t="s">
        <v>825</v>
      </c>
      <c r="F227" s="194" t="s">
        <v>826</v>
      </c>
      <c r="G227" s="194"/>
      <c r="H227" s="194" t="s">
        <v>827</v>
      </c>
      <c r="I227" s="196">
        <f t="shared" si="29"/>
        <v>0</v>
      </c>
      <c r="J227" s="194">
        <v>0</v>
      </c>
      <c r="K227" s="194" t="s">
        <v>828</v>
      </c>
      <c r="L227" s="196">
        <f t="shared" ref="L227:L228" si="33">IF(K227="Negatif",1,0)</f>
        <v>0</v>
      </c>
      <c r="M227" s="194" t="s">
        <v>829</v>
      </c>
      <c r="N227" s="196" t="str">
        <f t="shared" si="2"/>
        <v>0</v>
      </c>
      <c r="O227" s="196">
        <v>226</v>
      </c>
      <c r="P227" s="196" t="str">
        <f t="shared" si="28"/>
        <v xml:space="preserve">INSERT INTO `hr_kpi_list` (`KPI_LIST_ID`, `COMPANY_ID`, `KPI_TITLE`, `DESCRIPTION`, `VALID_FROM`, `VALID_TO`, `INPUT_TYPE`, `PARENT_ID`, `KORELASI`,`RANGE_START`,`RANGE_END`,`NUMBER_INDEX`) VALUES ('20220417226', '504404575327187914', 'Persentase pemenuhan peningkatan kualitas koordinasi dengan pihak eksternal ', 'Melakukan kordinasi secara intensif dengan pihak eksternal (Firma Hukum, Hakim, Kepolisian, Notaris, Pengacara dll) serta serangkaian tindakan advokasi atau pendampingan atau kerjasama sebagai tindakan antisipatif terhadap masalah hukum yang terjadi di Bank BPD Bali. KPI : Jumlah kordinasi secara intensif dengan pihak eksternal (firma hukum, Hakim, Kepolisian, Kejaksaan, Notaris, Pengacara dll) atau legal opinion terkait permasalahan hukum yang dihadapi Bank. Polarisasi KPI : maximize.', '2022-03-01 00:00:00', '9999-12-31 00:00:00', '0', '0', '0','0', '0','226'); </v>
      </c>
      <c r="Q227" s="198"/>
      <c r="R227" s="198"/>
    </row>
    <row r="228" spans="1:18" ht="14.25" customHeight="1" x14ac:dyDescent="0.25">
      <c r="A228" s="194" t="s">
        <v>822</v>
      </c>
      <c r="B228" s="194" t="s">
        <v>1228</v>
      </c>
      <c r="C228" s="196">
        <v>20220417227</v>
      </c>
      <c r="D228" s="194" t="s">
        <v>1229</v>
      </c>
      <c r="E228" s="194" t="s">
        <v>825</v>
      </c>
      <c r="F228" s="194" t="s">
        <v>826</v>
      </c>
      <c r="G228" s="194"/>
      <c r="H228" s="194" t="s">
        <v>832</v>
      </c>
      <c r="I228" s="196">
        <f t="shared" si="29"/>
        <v>2</v>
      </c>
      <c r="J228" s="194">
        <v>0</v>
      </c>
      <c r="K228" s="194" t="s">
        <v>828</v>
      </c>
      <c r="L228" s="196">
        <f t="shared" si="33"/>
        <v>0</v>
      </c>
      <c r="M228" s="194" t="s">
        <v>829</v>
      </c>
      <c r="N228" s="196" t="str">
        <f t="shared" si="2"/>
        <v>0</v>
      </c>
      <c r="O228" s="196">
        <v>227</v>
      </c>
      <c r="P228" s="196" t="str">
        <f t="shared" si="28"/>
        <v xml:space="preserve">INSERT INTO `hr_kpi_list` (`KPI_LIST_ID`, `COMPANY_ID`, `KPI_TITLE`, `DESCRIPTION`, `VALID_FROM`, `VALID_TO`, `INPUT_TYPE`, `PARENT_ID`, `KORELASI`,`RANGE_START`,`RANGE_END`,`NUMBER_INDEX`) VALUES ('20220417227', '504404575327187914', 'Persentase pemenuhan penyampaian laporan', 'Persentase = (Jumlah laporan yang disampaikan sesuai timeline / Jumlah laporan yang direncanakan) * 100%Penilaian kinerja dilakukan untuk satuan kerja (divisi dan satuan kerja anti fraud) serta unit kerja (cabang). Penilaian kinerja dilakukan semesteran.', '2022-03-01 00:00:00', '9999-12-31 00:00:00', '2', '0', '0','0', '0','227'); </v>
      </c>
      <c r="Q228" s="198"/>
      <c r="R228" s="198"/>
    </row>
    <row r="229" spans="1:18" ht="14.25" customHeight="1" x14ac:dyDescent="0.25">
      <c r="A229" s="194" t="s">
        <v>822</v>
      </c>
      <c r="B229" s="194" t="s">
        <v>1230</v>
      </c>
      <c r="C229" s="196">
        <v>20220417228</v>
      </c>
      <c r="D229" s="194" t="s">
        <v>1231</v>
      </c>
      <c r="E229" s="194" t="s">
        <v>825</v>
      </c>
      <c r="F229" s="194" t="s">
        <v>826</v>
      </c>
      <c r="G229" s="198"/>
      <c r="H229" s="194" t="s">
        <v>827</v>
      </c>
      <c r="I229" s="196">
        <f t="shared" si="29"/>
        <v>0</v>
      </c>
      <c r="J229" s="196" t="s">
        <v>829</v>
      </c>
      <c r="K229" s="194" t="s">
        <v>828</v>
      </c>
      <c r="L229" s="196">
        <v>0</v>
      </c>
      <c r="M229" s="196" t="s">
        <v>829</v>
      </c>
      <c r="N229" s="196" t="str">
        <f t="shared" si="2"/>
        <v>0</v>
      </c>
      <c r="O229" s="196">
        <v>228</v>
      </c>
      <c r="P229" s="196" t="str">
        <f t="shared" si="28"/>
        <v xml:space="preserve">INSERT INTO `hr_kpi_list` (`KPI_LIST_ID`, `COMPANY_ID`, `KPI_TITLE`, `DESCRIPTION`, `VALID_FROM`, `VALID_TO`, `INPUT_TYPE`, `PARENT_ID`, `KORELASI`,`RANGE_START`,`RANGE_END`,`NUMBER_INDEX`) VALUES ('20220417228', '504404575327187914', 'Persentase pemenuhan penyampaian laporan monitoring dan evaluasi proyek', 'Formula:Persentase = (Jumlah laporan  monitoring proyek yang disampaikan sesuai tenggat waktu / Jumlah laporan monitoring proyek  yang direncanakan) * 100%', '2022-03-01 00:00:00', '9999-12-31 00:00:00', '0', '0', '0','0', '0','228'); </v>
      </c>
      <c r="Q229" s="198"/>
      <c r="R229" s="198"/>
    </row>
    <row r="230" spans="1:18" ht="14.25" customHeight="1" x14ac:dyDescent="0.25">
      <c r="A230" s="194" t="s">
        <v>822</v>
      </c>
      <c r="B230" s="194" t="s">
        <v>1232</v>
      </c>
      <c r="C230" s="196">
        <v>20220417229</v>
      </c>
      <c r="D230" s="194" t="s">
        <v>1233</v>
      </c>
      <c r="E230" s="194" t="s">
        <v>825</v>
      </c>
      <c r="F230" s="194" t="s">
        <v>826</v>
      </c>
      <c r="G230" s="198"/>
      <c r="H230" s="194" t="s">
        <v>827</v>
      </c>
      <c r="I230" s="196">
        <f t="shared" si="29"/>
        <v>0</v>
      </c>
      <c r="J230" s="196" t="s">
        <v>829</v>
      </c>
      <c r="K230" s="194" t="s">
        <v>828</v>
      </c>
      <c r="L230" s="196">
        <v>0</v>
      </c>
      <c r="M230" s="196" t="s">
        <v>829</v>
      </c>
      <c r="N230" s="196" t="str">
        <f t="shared" si="2"/>
        <v>0</v>
      </c>
      <c r="O230" s="196">
        <v>229</v>
      </c>
      <c r="P230" s="196" t="str">
        <f t="shared" si="28"/>
        <v xml:space="preserve">INSERT INTO `hr_kpi_list` (`KPI_LIST_ID`, `COMPANY_ID`, `KPI_TITLE`, `DESCRIPTION`, `VALID_FROM`, `VALID_TO`, `INPUT_TYPE`, `PARENT_ID`, `KORELASI`,`RANGE_START`,`RANGE_END`,`NUMBER_INDEX`) VALUES ('20220417229', '504404575327187914', 'Persentase pemenuhan penyampaian laporan program transformasi', 'Formula:Persentase = (Jumlah laporan program transformasi yang disampaikan sesuai tenggat waktu / Jumlah laporan program transformasi  yang direncanakan) * 100%', '2022-03-01 00:00:00', '9999-12-31 00:00:00', '0', '0', '0','0', '0','229'); </v>
      </c>
      <c r="Q230" s="198"/>
      <c r="R230" s="198"/>
    </row>
    <row r="231" spans="1:18" ht="14.25" customHeight="1" x14ac:dyDescent="0.25">
      <c r="A231" s="194" t="s">
        <v>822</v>
      </c>
      <c r="B231" s="194" t="s">
        <v>1234</v>
      </c>
      <c r="C231" s="196">
        <v>20220417230</v>
      </c>
      <c r="D231" s="194" t="s">
        <v>1235</v>
      </c>
      <c r="E231" s="194" t="s">
        <v>825</v>
      </c>
      <c r="F231" s="194" t="s">
        <v>826</v>
      </c>
      <c r="G231" s="194"/>
      <c r="H231" s="194" t="s">
        <v>832</v>
      </c>
      <c r="I231" s="196">
        <f t="shared" si="29"/>
        <v>2</v>
      </c>
      <c r="J231" s="194" t="s">
        <v>829</v>
      </c>
      <c r="K231" s="196" t="s">
        <v>828</v>
      </c>
      <c r="L231" s="196">
        <f t="shared" ref="L231:L236" si="34">IF(K231="Negatif",1,0)</f>
        <v>0</v>
      </c>
      <c r="M231" s="196" t="s">
        <v>829</v>
      </c>
      <c r="N231" s="196" t="str">
        <f t="shared" si="2"/>
        <v>0</v>
      </c>
      <c r="O231" s="196">
        <v>230</v>
      </c>
      <c r="P231" s="196" t="str">
        <f t="shared" si="28"/>
        <v xml:space="preserve">INSERT INTO `hr_kpi_list` (`KPI_LIST_ID`, `COMPANY_ID`, `KPI_TITLE`, `DESCRIPTION`, `VALID_FROM`, `VALID_TO`, `INPUT_TYPE`, `PARENT_ID`, `KORELASI`,`RANGE_START`,`RANGE_END`,`NUMBER_INDEX`) VALUES ('20220417230', '504404575327187914', 'Persentase pemenuhan penyelenggaraan kegiatan Direksi, rapat Direksi dan RUPS secara efektif', 'Termasuk : pertemuan Direksi dengan pihak eskternal, serta penyiapan materi, data dan informasi rapat Direksi. Pengukuran KPI : tingkat kepuasan Direksi, dengan target index 3,0 dengan skala index 1-4  (1 = Kurang Baik, 2 = Cukup Baik, 3 = Baik, 4 + Sangat Baik), dilakukan melalui evaluasi dan penilaian berkala. Perlu penetapan skor, parameter dan kriteria penilaian. Polarisasi KPI : maximize ', '2022-03-01 00:00:00', '9999-12-31 00:00:00', '2', '0', '0','0', '0','230'); </v>
      </c>
      <c r="Q231" s="198"/>
      <c r="R231" s="198"/>
    </row>
    <row r="232" spans="1:18" ht="14.25" customHeight="1" x14ac:dyDescent="0.25">
      <c r="A232" s="194" t="s">
        <v>822</v>
      </c>
      <c r="B232" s="194" t="s">
        <v>1236</v>
      </c>
      <c r="C232" s="196">
        <v>20220417231</v>
      </c>
      <c r="D232" s="194" t="s">
        <v>1237</v>
      </c>
      <c r="E232" s="194" t="s">
        <v>825</v>
      </c>
      <c r="F232" s="194" t="s">
        <v>826</v>
      </c>
      <c r="G232" s="194"/>
      <c r="H232" s="194" t="s">
        <v>827</v>
      </c>
      <c r="I232" s="196">
        <f t="shared" si="29"/>
        <v>0</v>
      </c>
      <c r="J232" s="194" t="s">
        <v>829</v>
      </c>
      <c r="K232" s="196" t="s">
        <v>828</v>
      </c>
      <c r="L232" s="196">
        <f t="shared" si="34"/>
        <v>0</v>
      </c>
      <c r="M232" s="196" t="s">
        <v>829</v>
      </c>
      <c r="N232" s="196" t="str">
        <f t="shared" si="2"/>
        <v>0</v>
      </c>
      <c r="O232" s="196">
        <v>231</v>
      </c>
      <c r="P232" s="196" t="str">
        <f t="shared" si="28"/>
        <v xml:space="preserve">INSERT INTO `hr_kpi_list` (`KPI_LIST_ID`, `COMPANY_ID`, `KPI_TITLE`, `DESCRIPTION`, `VALID_FROM`, `VALID_TO`, `INPUT_TYPE`, `PARENT_ID`, `KORELASI`,`RANGE_START`,`RANGE_END`,`NUMBER_INDEX`) VALUES ('20220417231', '504404575327187914', 'Persentase pemenuhan penyelesaian pengembangan sistem informasi kearsipan dinamis (SIKD)   ', 'Meningkatnya volume dokumen bank (termasuk transaksi dan pembukuan) menyebabkan pengelolaan kearsipan Bank perlu dilakukan secara digitalisasi, sehingga mengefisiensikan sumberdaya dan ruang arsip. Pengukuran KPI : pencapaian penyelesaian kegiatan/proyek tepat waktu dan tepat kualitas. Polarisasi KPI : stabilize (apabila berada pada target rentang parameter yang ditetapkan maka kinerjanya 100%/baik)', '2022-03-01 00:00:00', '9999-12-31 00:00:00', '0', '0', '0','0', '0','231'); </v>
      </c>
      <c r="Q232" s="198"/>
      <c r="R232" s="198"/>
    </row>
    <row r="233" spans="1:18" ht="14.25" customHeight="1" x14ac:dyDescent="0.25">
      <c r="A233" s="194" t="s">
        <v>822</v>
      </c>
      <c r="B233" s="212" t="s">
        <v>1238</v>
      </c>
      <c r="C233" s="196">
        <v>20220417232</v>
      </c>
      <c r="D233" s="212" t="s">
        <v>1239</v>
      </c>
      <c r="E233" s="194" t="s">
        <v>825</v>
      </c>
      <c r="F233" s="194" t="s">
        <v>826</v>
      </c>
      <c r="G233" s="194"/>
      <c r="H233" s="196" t="s">
        <v>827</v>
      </c>
      <c r="I233" s="196">
        <f t="shared" si="29"/>
        <v>0</v>
      </c>
      <c r="J233" s="194">
        <v>0</v>
      </c>
      <c r="K233" s="194" t="s">
        <v>828</v>
      </c>
      <c r="L233" s="196">
        <f t="shared" si="34"/>
        <v>0</v>
      </c>
      <c r="M233" s="194" t="s">
        <v>829</v>
      </c>
      <c r="N233" s="196" t="str">
        <f t="shared" si="2"/>
        <v>0</v>
      </c>
      <c r="O233" s="196">
        <v>232</v>
      </c>
      <c r="P233" s="196" t="str">
        <f t="shared" si="28"/>
        <v xml:space="preserve">INSERT INTO `hr_kpi_list` (`KPI_LIST_ID`, `COMPANY_ID`, `KPI_TITLE`, `DESCRIPTION`, `VALID_FROM`, `VALID_TO`, `INPUT_TYPE`, `PARENT_ID`, `KORELASI`,`RANGE_START`,`RANGE_END`,`NUMBER_INDEX`) VALUES ('20220417232', '504404575327187914', 'Persentase pemenuhan penyelesaian perkara hukum pada lembaga peradilan secara optimal', 'Persentase pemenuhan penyelesaian perkara perdata di Pengadilan Negeri, Pengadilan Tinggi, Mahkamah Agung dan Peninjauan Kembali dan jumlah pendampingan hukum pada proses pidana. Termasuk bantuan dan pendampingan hukum bagi pegawai. Pengukuran KPI : tingkat kepuasan atasan penilai/satker/organisasi yang mengalami masalah hukum terkait tugas dan kewenangan Bank. Polarisasi KPI : maximize', '2022-03-01 00:00:00', '9999-12-31 00:00:00', '0', '0', '0','0', '0','232'); </v>
      </c>
      <c r="Q233" s="198"/>
      <c r="R233" s="198"/>
    </row>
    <row r="234" spans="1:18" ht="14.25" customHeight="1" x14ac:dyDescent="0.25">
      <c r="A234" s="194" t="s">
        <v>822</v>
      </c>
      <c r="B234" s="194" t="s">
        <v>1240</v>
      </c>
      <c r="C234" s="196">
        <v>20220417233</v>
      </c>
      <c r="D234" s="194" t="s">
        <v>1212</v>
      </c>
      <c r="E234" s="194" t="s">
        <v>825</v>
      </c>
      <c r="F234" s="194" t="s">
        <v>826</v>
      </c>
      <c r="G234" s="194"/>
      <c r="H234" s="194" t="s">
        <v>827</v>
      </c>
      <c r="I234" s="196">
        <f t="shared" si="29"/>
        <v>0</v>
      </c>
      <c r="J234" s="194" t="s">
        <v>829</v>
      </c>
      <c r="K234" s="196" t="s">
        <v>828</v>
      </c>
      <c r="L234" s="196">
        <f t="shared" si="34"/>
        <v>0</v>
      </c>
      <c r="M234" s="196" t="s">
        <v>829</v>
      </c>
      <c r="N234" s="196" t="str">
        <f t="shared" si="2"/>
        <v>0</v>
      </c>
      <c r="O234" s="196">
        <v>233</v>
      </c>
      <c r="P234" s="196" t="str">
        <f t="shared" si="28"/>
        <v xml:space="preserve">INSERT INTO `hr_kpi_list` (`KPI_LIST_ID`, `COMPANY_ID`, `KPI_TITLE`, `DESCRIPTION`, `VALID_FROM`, `VALID_TO`, `INPUT_TYPE`, `PARENT_ID`, `KORELASI`,`RANGE_START`,`RANGE_END`,`NUMBER_INDEX`) VALUES ('20220417233', '504404575327187914', 'Persentase pemenuhan penyusunan dan penyampaian laporan CSR secara komprehensif, akurat dan tepat waktu', '-', '2022-03-01 00:00:00', '9999-12-31 00:00:00', '0', '0', '0','0', '0','233'); </v>
      </c>
      <c r="Q234" s="198"/>
      <c r="R234" s="198"/>
    </row>
    <row r="235" spans="1:18" ht="14.25" customHeight="1" x14ac:dyDescent="0.25">
      <c r="A235" s="194" t="s">
        <v>822</v>
      </c>
      <c r="B235" s="212" t="s">
        <v>1241</v>
      </c>
      <c r="C235" s="196">
        <v>20220417234</v>
      </c>
      <c r="D235" s="194" t="s">
        <v>1212</v>
      </c>
      <c r="E235" s="194" t="s">
        <v>825</v>
      </c>
      <c r="F235" s="194" t="s">
        <v>826</v>
      </c>
      <c r="G235" s="194"/>
      <c r="H235" s="194" t="s">
        <v>827</v>
      </c>
      <c r="I235" s="196">
        <f t="shared" si="29"/>
        <v>0</v>
      </c>
      <c r="J235" s="194">
        <v>0</v>
      </c>
      <c r="K235" s="194" t="s">
        <v>828</v>
      </c>
      <c r="L235" s="196">
        <f t="shared" si="34"/>
        <v>0</v>
      </c>
      <c r="M235" s="194" t="s">
        <v>829</v>
      </c>
      <c r="N235" s="196" t="str">
        <f t="shared" si="2"/>
        <v>0</v>
      </c>
      <c r="O235" s="196">
        <v>234</v>
      </c>
      <c r="P235" s="196" t="str">
        <f t="shared" si="28"/>
        <v xml:space="preserve">INSERT INTO `hr_kpi_list` (`KPI_LIST_ID`, `COMPANY_ID`, `KPI_TITLE`, `DESCRIPTION`, `VALID_FROM`, `VALID_TO`, `INPUT_TYPE`, `PARENT_ID`, `KORELASI`,`RANGE_START`,`RANGE_END`,`NUMBER_INDEX`) VALUES ('20220417234', '504404575327187914', 'Persentase pemenuhan penyusunan dan penyampaian laporan kepada pihak internal dan eksternal secara akurat dan tepat waktu', '-', '2022-03-01 00:00:00', '9999-12-31 00:00:00', '0', '0', '0','0', '0','234'); </v>
      </c>
      <c r="Q235" s="198"/>
      <c r="R235" s="198"/>
    </row>
    <row r="236" spans="1:18" ht="14.25" customHeight="1" x14ac:dyDescent="0.25">
      <c r="A236" s="194" t="s">
        <v>822</v>
      </c>
      <c r="B236" s="194" t="s">
        <v>1242</v>
      </c>
      <c r="C236" s="196">
        <v>20220417235</v>
      </c>
      <c r="D236" s="194" t="s">
        <v>1243</v>
      </c>
      <c r="E236" s="194" t="s">
        <v>825</v>
      </c>
      <c r="F236" s="194" t="s">
        <v>826</v>
      </c>
      <c r="G236" s="194"/>
      <c r="H236" s="194" t="s">
        <v>827</v>
      </c>
      <c r="I236" s="196">
        <f t="shared" si="29"/>
        <v>0</v>
      </c>
      <c r="J236" s="196" t="s">
        <v>829</v>
      </c>
      <c r="K236" s="196" t="s">
        <v>828</v>
      </c>
      <c r="L236" s="196">
        <f t="shared" si="34"/>
        <v>0</v>
      </c>
      <c r="M236" s="196" t="s">
        <v>829</v>
      </c>
      <c r="N236" s="196" t="str">
        <f t="shared" si="2"/>
        <v>0</v>
      </c>
      <c r="O236" s="196">
        <v>235</v>
      </c>
      <c r="P236" s="196" t="str">
        <f t="shared" si="28"/>
        <v xml:space="preserve">INSERT INTO `hr_kpi_list` (`KPI_LIST_ID`, `COMPANY_ID`, `KPI_TITLE`, `DESCRIPTION`, `VALID_FROM`, `VALID_TO`, `INPUT_TYPE`, `PARENT_ID`, `KORELASI`,`RANGE_START`,`RANGE_END`,`NUMBER_INDEX`) VALUES ('20220417235', '504404575327187914', 'Persentase pemenuhan perencanaan dan pelaksanaan serta pengawasan dan penatausahaan dokumen pengadaan barang &amp; jasa  secara akurat dan komprehensif', 'Manajemen pengadaan barang &amp; jasa mencakup antara lain :  realisasi waktu proses dan jadwal pengadaan (mencerminkan kemampuan untuk mendeliver hasil pengadaan secara tepat waktu kepada user sesuai SLA), meminimalkan persentase perbedaan nilai kontrak/HPS dalam mendapatkan pricing wajar, memastikan ketepatan waktu penyerahan/penyelesaian pengadaan barang dan jasa oleh vendor dibandingkan kontrak. Dokumen pendukung sebagai sumber data antara lain : laporan progress dan kontrak. Pengukuran KPI : atasan penilai (line manager) dan atau satker terkait/  pihak eksternal. Polarisasi KPI : maximize', '2022-03-01 00:00:00', '9999-12-31 00:00:00', '0', '0', '0','0', '0','235'); </v>
      </c>
      <c r="Q236" s="198"/>
      <c r="R236" s="198"/>
    </row>
    <row r="237" spans="1:18" ht="14.25" customHeight="1" x14ac:dyDescent="0.25">
      <c r="A237" s="194" t="s">
        <v>822</v>
      </c>
      <c r="B237" s="194" t="s">
        <v>1244</v>
      </c>
      <c r="C237" s="196">
        <v>20220417236</v>
      </c>
      <c r="D237" s="194" t="s">
        <v>1245</v>
      </c>
      <c r="E237" s="194" t="s">
        <v>825</v>
      </c>
      <c r="F237" s="194" t="s">
        <v>826</v>
      </c>
      <c r="G237" s="198"/>
      <c r="H237" s="194" t="s">
        <v>827</v>
      </c>
      <c r="I237" s="196">
        <f t="shared" si="29"/>
        <v>0</v>
      </c>
      <c r="J237" s="196" t="s">
        <v>829</v>
      </c>
      <c r="K237" s="194" t="s">
        <v>828</v>
      </c>
      <c r="L237" s="196">
        <v>0</v>
      </c>
      <c r="M237" s="196" t="s">
        <v>829</v>
      </c>
      <c r="N237" s="196" t="str">
        <f t="shared" si="2"/>
        <v>0</v>
      </c>
      <c r="O237" s="196">
        <v>236</v>
      </c>
      <c r="P237" s="196" t="str">
        <f t="shared" si="28"/>
        <v xml:space="preserve">INSERT INTO `hr_kpi_list` (`KPI_LIST_ID`, `COMPANY_ID`, `KPI_TITLE`, `DESCRIPTION`, `VALID_FROM`, `VALID_TO`, `INPUT_TYPE`, `PARENT_ID`, `KORELASI`,`RANGE_START`,`RANGE_END`,`NUMBER_INDEX`) VALUES ('20220417236', '504404575327187914', 'Persentase pemenuhan posisi dan perhitungan Net Open Position (NOP) sesuai ketentuan bank', 'KPI ini mengukur persentase pemenuhan posisi dan perhitungan Net Open Position (NOP) sesuai ketentuan bank', '2022-03-01 00:00:00', '9999-12-31 00:00:00', '0', '0', '0','0', '0','236'); </v>
      </c>
      <c r="Q237" s="198"/>
      <c r="R237" s="198"/>
    </row>
    <row r="238" spans="1:18" ht="14.25" customHeight="1" x14ac:dyDescent="0.25">
      <c r="A238" s="194" t="s">
        <v>822</v>
      </c>
      <c r="B238" s="194" t="s">
        <v>1246</v>
      </c>
      <c r="C238" s="196">
        <v>20220417237</v>
      </c>
      <c r="D238" s="194" t="s">
        <v>1247</v>
      </c>
      <c r="E238" s="194" t="s">
        <v>825</v>
      </c>
      <c r="F238" s="194" t="s">
        <v>826</v>
      </c>
      <c r="G238" s="198"/>
      <c r="H238" s="194" t="s">
        <v>827</v>
      </c>
      <c r="I238" s="196">
        <f t="shared" si="29"/>
        <v>0</v>
      </c>
      <c r="J238" s="196" t="s">
        <v>829</v>
      </c>
      <c r="K238" s="194" t="s">
        <v>828</v>
      </c>
      <c r="L238" s="196">
        <v>0</v>
      </c>
      <c r="M238" s="196" t="s">
        <v>829</v>
      </c>
      <c r="N238" s="196" t="str">
        <f t="shared" si="2"/>
        <v>0</v>
      </c>
      <c r="O238" s="196">
        <v>237</v>
      </c>
      <c r="P238" s="196" t="str">
        <f t="shared" si="28"/>
        <v xml:space="preserve">INSERT INTO `hr_kpi_list` (`KPI_LIST_ID`, `COMPANY_ID`, `KPI_TITLE`, `DESCRIPTION`, `VALID_FROM`, `VALID_TO`, `INPUT_TYPE`, `PARENT_ID`, `KORELASI`,`RANGE_START`,`RANGE_END`,`NUMBER_INDEX`) VALUES ('20220417237', '504404575327187914', 'Persentase pemenuhan posisi secondary reserve rupiah sesuai dengan ketentuan bank', 'KPI ini mengukur persentase posisi secondary reserve rupiah sesuai dengan ketentuan bank', '2022-03-01 00:00:00', '9999-12-31 00:00:00', '0', '0', '0','0', '0','237'); </v>
      </c>
      <c r="Q238" s="198"/>
      <c r="R238" s="198"/>
    </row>
    <row r="239" spans="1:18" ht="14.25" customHeight="1" x14ac:dyDescent="0.25">
      <c r="A239" s="194" t="s">
        <v>822</v>
      </c>
      <c r="B239" s="194" t="s">
        <v>1248</v>
      </c>
      <c r="C239" s="196">
        <v>20220417238</v>
      </c>
      <c r="D239" s="194" t="s">
        <v>1249</v>
      </c>
      <c r="E239" s="194" t="s">
        <v>825</v>
      </c>
      <c r="F239" s="194" t="s">
        <v>826</v>
      </c>
      <c r="G239" s="198"/>
      <c r="H239" s="194" t="s">
        <v>827</v>
      </c>
      <c r="I239" s="196">
        <f t="shared" si="29"/>
        <v>0</v>
      </c>
      <c r="J239" s="196" t="s">
        <v>829</v>
      </c>
      <c r="K239" s="196" t="s">
        <v>828</v>
      </c>
      <c r="L239" s="196">
        <v>0</v>
      </c>
      <c r="M239" s="196" t="s">
        <v>829</v>
      </c>
      <c r="N239" s="196" t="str">
        <f t="shared" si="2"/>
        <v>0</v>
      </c>
      <c r="O239" s="196">
        <v>238</v>
      </c>
      <c r="P239" s="196" t="str">
        <f t="shared" si="28"/>
        <v xml:space="preserve">INSERT INTO `hr_kpi_list` (`KPI_LIST_ID`, `COMPANY_ID`, `KPI_TITLE`, `DESCRIPTION`, `VALID_FROM`, `VALID_TO`, `INPUT_TYPE`, `PARENT_ID`, `KORELASI`,`RANGE_START`,`RANGE_END`,`NUMBER_INDEX`) VALUES ('20220417238', '504404575327187914', 'Persentase pemenuhan promosi outdoor dengan materi terkini', 'Formula:Persentase = (promosi outdoor dengan materi terkini/total jumlah promosi outdoor) * 100%', '2022-03-01 00:00:00', '9999-12-31 00:00:00', '0', '0', '0','0', '0','238'); </v>
      </c>
      <c r="Q239" s="198"/>
      <c r="R239" s="198"/>
    </row>
    <row r="240" spans="1:18" ht="14.25" customHeight="1" x14ac:dyDescent="0.25">
      <c r="A240" s="194" t="s">
        <v>822</v>
      </c>
      <c r="B240" s="194" t="s">
        <v>1250</v>
      </c>
      <c r="C240" s="196">
        <v>20220417239</v>
      </c>
      <c r="D240" s="194" t="s">
        <v>1251</v>
      </c>
      <c r="E240" s="194" t="s">
        <v>825</v>
      </c>
      <c r="F240" s="194" t="s">
        <v>826</v>
      </c>
      <c r="G240" s="198"/>
      <c r="H240" s="194" t="s">
        <v>827</v>
      </c>
      <c r="I240" s="196">
        <f t="shared" si="29"/>
        <v>0</v>
      </c>
      <c r="J240" s="196" t="s">
        <v>829</v>
      </c>
      <c r="K240" s="194" t="s">
        <v>828</v>
      </c>
      <c r="L240" s="196">
        <v>0</v>
      </c>
      <c r="M240" s="196" t="s">
        <v>829</v>
      </c>
      <c r="N240" s="196" t="str">
        <f t="shared" si="2"/>
        <v>0</v>
      </c>
      <c r="O240" s="196">
        <v>239</v>
      </c>
      <c r="P240" s="196" t="str">
        <f t="shared" si="28"/>
        <v xml:space="preserve">INSERT INTO `hr_kpi_list` (`KPI_LIST_ID`, `COMPANY_ID`, `KPI_TITLE`, `DESCRIPTION`, `VALID_FROM`, `VALID_TO`, `INPUT_TYPE`, `PARENT_ID`, `KORELASI`,`RANGE_START`,`RANGE_END`,`NUMBER_INDEX`) VALUES ('20220417239', '504404575327187914', 'Persentase pemenuhan rekening saldo rupiah &amp; valas di Bank koresponden sesuai ketentuan bank', 'KPI ini mengukur persentase rekening saldo rupiah &amp; valas di Bank koresponden sesuai ketentuan bank', '2022-03-01 00:00:00', '9999-12-31 00:00:00', '0', '0', '0','0', '0','239'); </v>
      </c>
      <c r="Q240" s="198"/>
      <c r="R240" s="198"/>
    </row>
    <row r="241" spans="1:18" ht="14.25" customHeight="1" x14ac:dyDescent="0.25">
      <c r="A241" s="194" t="s">
        <v>822</v>
      </c>
      <c r="B241" s="194" t="s">
        <v>1252</v>
      </c>
      <c r="C241" s="196">
        <v>20220417240</v>
      </c>
      <c r="D241" s="194" t="s">
        <v>1253</v>
      </c>
      <c r="E241" s="194" t="s">
        <v>825</v>
      </c>
      <c r="F241" s="194" t="s">
        <v>826</v>
      </c>
      <c r="G241" s="198"/>
      <c r="H241" s="194" t="s">
        <v>827</v>
      </c>
      <c r="I241" s="196">
        <f t="shared" si="29"/>
        <v>0</v>
      </c>
      <c r="J241" s="196" t="s">
        <v>829</v>
      </c>
      <c r="K241" s="196" t="s">
        <v>828</v>
      </c>
      <c r="L241" s="196">
        <v>0</v>
      </c>
      <c r="M241" s="196" t="s">
        <v>829</v>
      </c>
      <c r="N241" s="196" t="str">
        <f t="shared" si="2"/>
        <v>0</v>
      </c>
      <c r="O241" s="196">
        <v>240</v>
      </c>
      <c r="P241" s="196" t="str">
        <f t="shared" si="28"/>
        <v xml:space="preserve">INSERT INTO `hr_kpi_list` (`KPI_LIST_ID`, `COMPANY_ID`, `KPI_TITLE`, `DESCRIPTION`, `VALID_FROM`, `VALID_TO`, `INPUT_TYPE`, `PARENT_ID`, `KORELASI`,`RANGE_START`,`RANGE_END`,`NUMBER_INDEX`) VALUES ('20220417240', '504404575327187914', 'Persentase pemenuhan rencana kerjasama dengan lembaga pendidikan', 'Formula:Persentase = (Jumlah kerjasama yang terlaksana sesuai rencana/ Jumlah total kerjasama yang direncanakan) * 100%', '2022-03-01 00:00:00', '9999-12-31 00:00:00', '0', '0', '0','0', '0','240'); </v>
      </c>
      <c r="Q241" s="198"/>
      <c r="R241" s="198"/>
    </row>
    <row r="242" spans="1:18" ht="14.25" customHeight="1" x14ac:dyDescent="0.25">
      <c r="A242" s="194" t="s">
        <v>822</v>
      </c>
      <c r="B242" s="194" t="s">
        <v>1254</v>
      </c>
      <c r="C242" s="196">
        <v>20220417241</v>
      </c>
      <c r="D242" s="194" t="s">
        <v>1255</v>
      </c>
      <c r="E242" s="194" t="s">
        <v>825</v>
      </c>
      <c r="F242" s="194" t="s">
        <v>826</v>
      </c>
      <c r="G242" s="198"/>
      <c r="H242" s="194" t="s">
        <v>827</v>
      </c>
      <c r="I242" s="196">
        <f t="shared" si="29"/>
        <v>0</v>
      </c>
      <c r="J242" s="196" t="s">
        <v>829</v>
      </c>
      <c r="K242" s="194" t="s">
        <v>828</v>
      </c>
      <c r="L242" s="196">
        <v>0</v>
      </c>
      <c r="M242" s="196" t="s">
        <v>829</v>
      </c>
      <c r="N242" s="196" t="str">
        <f t="shared" si="2"/>
        <v>0</v>
      </c>
      <c r="O242" s="196">
        <v>241</v>
      </c>
      <c r="P242" s="196" t="str">
        <f t="shared" si="28"/>
        <v xml:space="preserve">INSERT INTO `hr_kpi_list` (`KPI_LIST_ID`, `COMPANY_ID`, `KPI_TITLE`, `DESCRIPTION`, `VALID_FROM`, `VALID_TO`, `INPUT_TYPE`, `PARENT_ID`, `KORELASI`,`RANGE_START`,`RANGE_END`,`NUMBER_INDEX`) VALUES ('20220417241', '504404575327187914', 'Persentase pemenuhan saldo Nostro untuk mengcover transaksi jasa luar negeri sesuai target yang ditetapkan', 'KPI ini mengukur proporsi pemenuhan saldo Nostro untuk meng-cover transaksi jasa luar negeri sesuai target yang ditetapkan terhadap keseluruhan transaksi jasa luar negeri yang harus di-cover', '2022-03-01 00:00:00', '9999-12-31 00:00:00', '0', '0', '0','0', '0','241'); </v>
      </c>
      <c r="Q242" s="198"/>
      <c r="R242" s="198"/>
    </row>
    <row r="243" spans="1:18" ht="14.25" customHeight="1" x14ac:dyDescent="0.25">
      <c r="A243" s="194" t="s">
        <v>822</v>
      </c>
      <c r="B243" s="214" t="s">
        <v>1256</v>
      </c>
      <c r="C243" s="196">
        <v>20220417242</v>
      </c>
      <c r="D243" s="194" t="s">
        <v>1257</v>
      </c>
      <c r="E243" s="194" t="s">
        <v>825</v>
      </c>
      <c r="F243" s="194" t="s">
        <v>826</v>
      </c>
      <c r="G243" s="198"/>
      <c r="H243" s="194" t="s">
        <v>827</v>
      </c>
      <c r="I243" s="196">
        <f t="shared" si="29"/>
        <v>0</v>
      </c>
      <c r="J243" s="196" t="s">
        <v>829</v>
      </c>
      <c r="K243" s="194" t="s">
        <v>828</v>
      </c>
      <c r="L243" s="196">
        <v>0</v>
      </c>
      <c r="M243" s="196" t="s">
        <v>829</v>
      </c>
      <c r="N243" s="196" t="str">
        <f t="shared" si="2"/>
        <v>0</v>
      </c>
      <c r="O243" s="196">
        <v>242</v>
      </c>
      <c r="P243" s="196" t="str">
        <f t="shared" si="28"/>
        <v xml:space="preserve">INSERT INTO `hr_kpi_list` (`KPI_LIST_ID`, `COMPANY_ID`, `KPI_TITLE`, `DESCRIPTION`, `VALID_FROM`, `VALID_TO`, `INPUT_TYPE`, `PARENT_ID`, `KORELASI`,`RANGE_START`,`RANGE_END`,`NUMBER_INDEX`) VALUES ('20220417242', '504404575327187914', 'Persentase pemenuhan seluruh ketentuan regulator terkait likuiditas ', 'KPI ini merupakan persentase pemenuhan seluruh ketentuan regulator terkait likuiditas (seperti GWM, PLM, RIM, PDN dan rasio lainnya) ', '2022-03-01 00:00:00', '9999-12-31 00:00:00', '0', '0', '0','0', '0','242'); </v>
      </c>
      <c r="Q243" s="198"/>
      <c r="R243" s="198"/>
    </row>
    <row r="244" spans="1:18" ht="14.25" customHeight="1" x14ac:dyDescent="0.25">
      <c r="A244" s="194" t="s">
        <v>822</v>
      </c>
      <c r="B244" s="194" t="s">
        <v>1258</v>
      </c>
      <c r="C244" s="196">
        <v>20220417243</v>
      </c>
      <c r="D244" s="194" t="s">
        <v>1187</v>
      </c>
      <c r="E244" s="194" t="s">
        <v>825</v>
      </c>
      <c r="F244" s="194" t="s">
        <v>826</v>
      </c>
      <c r="G244" s="194"/>
      <c r="H244" s="194" t="s">
        <v>832</v>
      </c>
      <c r="I244" s="196">
        <f t="shared" si="29"/>
        <v>2</v>
      </c>
      <c r="J244" s="194">
        <v>0</v>
      </c>
      <c r="K244" s="194" t="s">
        <v>828</v>
      </c>
      <c r="L244" s="196">
        <f t="shared" ref="L244:L245" si="35">IF(K244="Negatif",1,0)</f>
        <v>0</v>
      </c>
      <c r="M244" s="194" t="s">
        <v>829</v>
      </c>
      <c r="N244" s="196" t="str">
        <f t="shared" si="2"/>
        <v>0</v>
      </c>
      <c r="O244" s="196">
        <v>243</v>
      </c>
      <c r="P244" s="196" t="str">
        <f t="shared" si="28"/>
        <v xml:space="preserve">INSERT INTO `hr_kpi_list` (`KPI_LIST_ID`, `COMPANY_ID`, `KPI_TITLE`, `DESCRIPTION`, `VALID_FROM`, `VALID_TO`, `INPUT_TYPE`, `PARENT_ID`, `KORELASI`,`RANGE_START`,`RANGE_END`,`NUMBER_INDEX`) VALUES ('20220417243', '504404575327187914', 'Persentase pemenuhan SLA layanan digital banking', 'Formula:Persentase = (Jumlah butir dalam SLA yang tercapai kinerjanya/ Total butir kinerja dalam SLA) * 100%', '2022-03-01 00:00:00', '9999-12-31 00:00:00', '2', '0', '0','0', '0','243'); </v>
      </c>
      <c r="Q244" s="198"/>
      <c r="R244" s="198"/>
    </row>
    <row r="245" spans="1:18" ht="14.25" customHeight="1" x14ac:dyDescent="0.25">
      <c r="A245" s="194" t="s">
        <v>822</v>
      </c>
      <c r="B245" s="212" t="s">
        <v>1259</v>
      </c>
      <c r="C245" s="196">
        <v>20220417244</v>
      </c>
      <c r="D245" s="245" t="s">
        <v>1260</v>
      </c>
      <c r="E245" s="194" t="s">
        <v>825</v>
      </c>
      <c r="F245" s="194" t="s">
        <v>826</v>
      </c>
      <c r="G245" s="198"/>
      <c r="H245" s="194" t="s">
        <v>827</v>
      </c>
      <c r="I245" s="196">
        <f t="shared" si="29"/>
        <v>0</v>
      </c>
      <c r="J245" s="194">
        <v>0</v>
      </c>
      <c r="K245" s="194" t="s">
        <v>828</v>
      </c>
      <c r="L245" s="196">
        <f t="shared" si="35"/>
        <v>0</v>
      </c>
      <c r="M245" s="194" t="s">
        <v>829</v>
      </c>
      <c r="N245" s="196" t="str">
        <f t="shared" si="2"/>
        <v>0</v>
      </c>
      <c r="O245" s="196">
        <v>244</v>
      </c>
      <c r="P245" s="196" t="str">
        <f t="shared" si="28"/>
        <v xml:space="preserve">INSERT INTO `hr_kpi_list` (`KPI_LIST_ID`, `COMPANY_ID`, `KPI_TITLE`, `DESCRIPTION`, `VALID_FROM`, `VALID_TO`, `INPUT_TYPE`, `PARENT_ID`, `KORELASI`,`RANGE_START`,`RANGE_END`,`NUMBER_INDEX`) VALUES ('20220417244', '504404575327187914', 'Persentase pemenuhan sosialisasi/pelatihan membangun budaya pengendalian risiko ', 'Pengukuran KPI : jumlah kegiatan sosialisasi dan atau pelatihan Manajemen Risiko dalam rangka membangun budaya pengendalian risiko (risk culture), dan tingkat kepuasan atasan penilai/satker/organisasi. Bisa dilakukan melalui survai berkala (semesteran). Polarisasi KPI : maximize', '2022-03-01 00:00:00', '9999-12-31 00:00:00', '0', '0', '0','0', '0','244'); </v>
      </c>
      <c r="Q245" s="198"/>
      <c r="R245" s="198"/>
    </row>
    <row r="246" spans="1:18" ht="14.25" customHeight="1" x14ac:dyDescent="0.25">
      <c r="A246" s="194" t="s">
        <v>822</v>
      </c>
      <c r="B246" s="194" t="s">
        <v>1261</v>
      </c>
      <c r="C246" s="196">
        <v>20220417245</v>
      </c>
      <c r="D246" s="194" t="s">
        <v>1262</v>
      </c>
      <c r="E246" s="194" t="s">
        <v>825</v>
      </c>
      <c r="F246" s="194" t="s">
        <v>826</v>
      </c>
      <c r="G246" s="198"/>
      <c r="H246" s="194" t="s">
        <v>827</v>
      </c>
      <c r="I246" s="196">
        <f t="shared" si="29"/>
        <v>0</v>
      </c>
      <c r="J246" s="196" t="s">
        <v>829</v>
      </c>
      <c r="K246" s="194" t="s">
        <v>828</v>
      </c>
      <c r="L246" s="196">
        <v>0</v>
      </c>
      <c r="M246" s="196" t="s">
        <v>829</v>
      </c>
      <c r="N246" s="196" t="str">
        <f t="shared" si="2"/>
        <v>0</v>
      </c>
      <c r="O246" s="196">
        <v>245</v>
      </c>
      <c r="P246" s="196" t="str">
        <f t="shared" si="28"/>
        <v xml:space="preserve">INSERT INTO `hr_kpi_list` (`KPI_LIST_ID`, `COMPANY_ID`, `KPI_TITLE`, `DESCRIPTION`, `VALID_FROM`, `VALID_TO`, `INPUT_TYPE`, `PARENT_ID`, `KORELASI`,`RANGE_START`,`RANGE_END`,`NUMBER_INDEX`) VALUES ('20220417245', '504404575327187914', 'Persentase pemenuhan standar SWIFT sesuai ketentuan dari SWIFT HQ Belgia', 'KPI ini mengukur proporsi penyelesaian sistem SWIFT sesuaisesuai ketentuan dari SWIFT HQ Belgia terhadap keseluruhan pemenuhan standar SWIFT yan harus dipenuhi', '2022-03-01 00:00:00', '9999-12-31 00:00:00', '0', '0', '0','0', '0','245'); </v>
      </c>
      <c r="Q246" s="198"/>
      <c r="R246" s="198"/>
    </row>
    <row r="247" spans="1:18" ht="14.25" customHeight="1" x14ac:dyDescent="0.25">
      <c r="A247" s="194" t="s">
        <v>822</v>
      </c>
      <c r="B247" s="220" t="s">
        <v>1263</v>
      </c>
      <c r="C247" s="196">
        <v>20220417246</v>
      </c>
      <c r="D247" s="215" t="s">
        <v>1264</v>
      </c>
      <c r="E247" s="194" t="s">
        <v>825</v>
      </c>
      <c r="F247" s="194" t="s">
        <v>826</v>
      </c>
      <c r="G247" s="198"/>
      <c r="H247" s="194" t="s">
        <v>827</v>
      </c>
      <c r="I247" s="196">
        <f t="shared" si="29"/>
        <v>0</v>
      </c>
      <c r="J247" s="194">
        <v>0</v>
      </c>
      <c r="K247" s="194" t="s">
        <v>828</v>
      </c>
      <c r="L247" s="196">
        <f t="shared" ref="L247:L254" si="36">IF(K247="Negatif",1,0)</f>
        <v>0</v>
      </c>
      <c r="M247" s="194" t="s">
        <v>829</v>
      </c>
      <c r="N247" s="196" t="str">
        <f t="shared" si="2"/>
        <v>0</v>
      </c>
      <c r="O247" s="196">
        <v>246</v>
      </c>
      <c r="P247" s="196" t="str">
        <f t="shared" si="28"/>
        <v xml:space="preserve">INSERT INTO `hr_kpi_list` (`KPI_LIST_ID`, `COMPANY_ID`, `KPI_TITLE`, `DESCRIPTION`, `VALID_FROM`, `VALID_TO`, `INPUT_TYPE`, `PARENT_ID`, `KORELASI`,`RANGE_START`,`RANGE_END`,`NUMBER_INDEX`) VALUES ('20220417246', '504404575327187914', 'Persentase pemenuhan successor untuk setiap jabatan kunci ', 'KPI ini mengukur proporsi jumlah jabatan kunci yang telah memiliki successor terhadap seluruh jabatan kunci', '2022-03-01 00:00:00', '9999-12-31 00:00:00', '0', '0', '0','0', '0','246'); </v>
      </c>
      <c r="Q247" s="198"/>
      <c r="R247" s="198"/>
    </row>
    <row r="248" spans="1:18" ht="14.25" customHeight="1" x14ac:dyDescent="0.25">
      <c r="A248" s="194" t="s">
        <v>822</v>
      </c>
      <c r="B248" s="220" t="s">
        <v>3644</v>
      </c>
      <c r="C248" s="196">
        <v>20220417247</v>
      </c>
      <c r="D248" s="215" t="s">
        <v>1265</v>
      </c>
      <c r="E248" s="194" t="s">
        <v>825</v>
      </c>
      <c r="F248" s="194" t="s">
        <v>826</v>
      </c>
      <c r="G248" s="198"/>
      <c r="H248" s="194" t="s">
        <v>827</v>
      </c>
      <c r="I248" s="196">
        <f t="shared" si="29"/>
        <v>0</v>
      </c>
      <c r="J248" s="194">
        <v>0</v>
      </c>
      <c r="K248" s="194" t="s">
        <v>828</v>
      </c>
      <c r="L248" s="196">
        <f t="shared" si="36"/>
        <v>0</v>
      </c>
      <c r="M248" s="194" t="s">
        <v>829</v>
      </c>
      <c r="N248" s="196" t="str">
        <f t="shared" si="2"/>
        <v>0</v>
      </c>
      <c r="O248" s="196">
        <v>247</v>
      </c>
      <c r="P248" s="196" t="str">
        <f t="shared" si="28"/>
        <v xml:space="preserve">INSERT INTO `hr_kpi_list` (`KPI_LIST_ID`, `COMPANY_ID`, `KPI_TITLE`, `DESCRIPTION`, `VALID_FROM`, `VALID_TO`, `INPUT_TYPE`, `PARENT_ID`, `KORELASI`,`RANGE_START`,`RANGE_END`,`NUMBER_INDEX`) VALUES ('20220417247', '504404575327187914', 'Persentase pemenuhan successor untuk setiap jabatan kunci.', 'KPI ini merupakan proporsi jumlah jabatan kunci yang sudah memenuhi talent pool terhadap total seluruh jabatan kunci dalam organisasi Bank BPD Bali', '2022-03-01 00:00:00', '9999-12-31 00:00:00', '0', '0', '0','0', '0','247'); </v>
      </c>
      <c r="Q248" s="198"/>
      <c r="R248" s="198"/>
    </row>
    <row r="249" spans="1:18" ht="14.25" customHeight="1" x14ac:dyDescent="0.25">
      <c r="A249" s="194" t="s">
        <v>822</v>
      </c>
      <c r="B249" s="194" t="s">
        <v>1266</v>
      </c>
      <c r="C249" s="196">
        <v>20220417248</v>
      </c>
      <c r="D249" s="194" t="s">
        <v>1267</v>
      </c>
      <c r="E249" s="194" t="s">
        <v>825</v>
      </c>
      <c r="F249" s="194" t="s">
        <v>826</v>
      </c>
      <c r="G249" s="194"/>
      <c r="H249" s="194" t="s">
        <v>827</v>
      </c>
      <c r="I249" s="196">
        <f t="shared" si="29"/>
        <v>0</v>
      </c>
      <c r="J249" s="196" t="s">
        <v>829</v>
      </c>
      <c r="K249" s="196" t="s">
        <v>828</v>
      </c>
      <c r="L249" s="196">
        <f t="shared" si="36"/>
        <v>0</v>
      </c>
      <c r="M249" s="196" t="s">
        <v>829</v>
      </c>
      <c r="N249" s="196" t="str">
        <f t="shared" si="2"/>
        <v>0</v>
      </c>
      <c r="O249" s="196">
        <v>248</v>
      </c>
      <c r="P249" s="196" t="str">
        <f t="shared" si="28"/>
        <v xml:space="preserve">INSERT INTO `hr_kpi_list` (`KPI_LIST_ID`, `COMPANY_ID`, `KPI_TITLE`, `DESCRIPTION`, `VALID_FROM`, `VALID_TO`, `INPUT_TYPE`, `PARENT_ID`, `KORELASI`,`RANGE_START`,`RANGE_END`,`NUMBER_INDEX`) VALUES ('20220417248', '504404575327187914', 'Persentase pemenuhan tahapan pengembangan otomasi Sistem Informasi Pengelolaan Aset secara optimal', 'Pengukuran KPI : tingkat kepuasan atasan penilai/   satker/organisasi,  atas kualitas layanan satker secara optimal, konsisten dan berkesinambungan, dilakukan melalui metode survei berkala (triwulanan/  semesteran). Polarisasi KPI : maximize (semakin tinggi tingkat kepuasan, semakin baik kinerja)', '2022-03-01 00:00:00', '9999-12-31 00:00:00', '0', '0', '0','0', '0','248'); </v>
      </c>
      <c r="Q249" s="198"/>
      <c r="R249" s="198"/>
    </row>
    <row r="250" spans="1:18" ht="14.25" customHeight="1" x14ac:dyDescent="0.25">
      <c r="A250" s="194" t="s">
        <v>822</v>
      </c>
      <c r="B250" s="194" t="s">
        <v>1268</v>
      </c>
      <c r="C250" s="196">
        <v>20220417249</v>
      </c>
      <c r="D250" s="194" t="s">
        <v>1269</v>
      </c>
      <c r="E250" s="194" t="s">
        <v>825</v>
      </c>
      <c r="F250" s="194" t="s">
        <v>826</v>
      </c>
      <c r="G250" s="194"/>
      <c r="H250" s="194" t="s">
        <v>827</v>
      </c>
      <c r="I250" s="196">
        <f t="shared" si="29"/>
        <v>0</v>
      </c>
      <c r="J250" s="194" t="s">
        <v>829</v>
      </c>
      <c r="K250" s="196" t="s">
        <v>828</v>
      </c>
      <c r="L250" s="196">
        <f t="shared" si="36"/>
        <v>0</v>
      </c>
      <c r="M250" s="196" t="s">
        <v>829</v>
      </c>
      <c r="N250" s="196" t="str">
        <f t="shared" si="2"/>
        <v>0</v>
      </c>
      <c r="O250" s="196">
        <v>249</v>
      </c>
      <c r="P250" s="196" t="str">
        <f t="shared" si="28"/>
        <v xml:space="preserve">INSERT INTO `hr_kpi_list` (`KPI_LIST_ID`, `COMPANY_ID`, `KPI_TITLE`, `DESCRIPTION`, `VALID_FROM`, `VALID_TO`, `INPUT_TYPE`, `PARENT_ID`, `KORELASI`,`RANGE_START`,`RANGE_END`,`NUMBER_INDEX`) VALUES ('20220417249', '504404575327187914', 'Persentase pemenuhan tahapan pengembangan sistem digitalisasi pengelolaan pengadaan (E-Procurement) secara optimal', 'Peran dan  tugas : aktif dalam pelaksanaan FGD (gagasan, solusi) serta pengadministrasian kemajuan proyek dan pemantauannya. Polarisasi KPI : stabilize (apabila berada pada target rentang parameter yang ditetapkan maka kinerjanya baik). Perlu penetapan tahapan kemajuan proyek/kegiatan terkait penilaian skor.', '2022-03-01 00:00:00', '9999-12-31 00:00:00', '0', '0', '0','0', '0','249'); </v>
      </c>
      <c r="Q250" s="198"/>
      <c r="R250" s="198"/>
    </row>
    <row r="251" spans="1:18" ht="14.25" customHeight="1" x14ac:dyDescent="0.25">
      <c r="A251" s="194" t="s">
        <v>822</v>
      </c>
      <c r="B251" s="220" t="s">
        <v>1270</v>
      </c>
      <c r="C251" s="196">
        <v>20220417250</v>
      </c>
      <c r="D251" s="220" t="s">
        <v>1271</v>
      </c>
      <c r="E251" s="194" t="s">
        <v>825</v>
      </c>
      <c r="F251" s="194" t="s">
        <v>826</v>
      </c>
      <c r="G251" s="198"/>
      <c r="H251" s="194" t="s">
        <v>827</v>
      </c>
      <c r="I251" s="196">
        <f t="shared" si="29"/>
        <v>0</v>
      </c>
      <c r="J251" s="194">
        <v>0</v>
      </c>
      <c r="K251" s="194" t="s">
        <v>828</v>
      </c>
      <c r="L251" s="196">
        <f t="shared" si="36"/>
        <v>0</v>
      </c>
      <c r="M251" s="194" t="s">
        <v>829</v>
      </c>
      <c r="N251" s="196" t="str">
        <f t="shared" si="2"/>
        <v>0</v>
      </c>
      <c r="O251" s="196">
        <v>250</v>
      </c>
      <c r="P251" s="196" t="str">
        <f t="shared" si="28"/>
        <v xml:space="preserve">INSERT INTO `hr_kpi_list` (`KPI_LIST_ID`, `COMPANY_ID`, `KPI_TITLE`, `DESCRIPTION`, `VALID_FROM`, `VALID_TO`, `INPUT_TYPE`, `PARENT_ID`, `KORELASI`,`RANGE_START`,`RANGE_END`,`NUMBER_INDEX`) VALUES ('20220417250', '504404575327187914', 'Persentase pemenuhan talent pool sesuai SLA', 'KPI ini mengukur proporsi jumlah talent yang berhasil dipenuhi sesuai SLA terhadap jumlah talent yang harus dipenuhi.', '2022-03-01 00:00:00', '9999-12-31 00:00:00', '0', '0', '0','0', '0','250'); </v>
      </c>
      <c r="Q251" s="198"/>
      <c r="R251" s="198"/>
    </row>
    <row r="252" spans="1:18" ht="14.25" customHeight="1" x14ac:dyDescent="0.25">
      <c r="A252" s="194" t="s">
        <v>822</v>
      </c>
      <c r="B252" s="215" t="s">
        <v>1272</v>
      </c>
      <c r="C252" s="196">
        <v>20220417251</v>
      </c>
      <c r="D252" s="212" t="s">
        <v>1273</v>
      </c>
      <c r="E252" s="194" t="s">
        <v>825</v>
      </c>
      <c r="F252" s="194" t="s">
        <v>826</v>
      </c>
      <c r="G252" s="198"/>
      <c r="H252" s="194" t="s">
        <v>827</v>
      </c>
      <c r="I252" s="196">
        <f t="shared" si="29"/>
        <v>0</v>
      </c>
      <c r="J252" s="194">
        <v>0</v>
      </c>
      <c r="K252" s="194" t="s">
        <v>828</v>
      </c>
      <c r="L252" s="196">
        <f t="shared" si="36"/>
        <v>0</v>
      </c>
      <c r="M252" s="194" t="s">
        <v>829</v>
      </c>
      <c r="N252" s="196" t="str">
        <f t="shared" si="2"/>
        <v>0</v>
      </c>
      <c r="O252" s="196">
        <v>251</v>
      </c>
      <c r="P252" s="196" t="str">
        <f t="shared" si="28"/>
        <v xml:space="preserve">INSERT INTO `hr_kpi_list` (`KPI_LIST_ID`, `COMPANY_ID`, `KPI_TITLE`, `DESCRIPTION`, `VALID_FROM`, `VALID_TO`, `INPUT_TYPE`, `PARENT_ID`, `KORELASI`,`RANGE_START`,`RANGE_END`,`NUMBER_INDEX`) VALUES ('20220417251', '504404575327187914', 'Persentase pemenuhan tingkat kepuasan kualitas analisis risiko kredit dan DPK (likuiditas)', 'Pengukuran KPI : tingkat kepuasan atasan penilai dan/atau satker terkait atas kualitas rekomendasi analisis risiko kredit dan DPK sesuai SLA, bisa dilakukan melalui survei berkala / indepth interview. Polarisasi KPI : maximize', '2022-03-01 00:00:00', '9999-12-31 00:00:00', '0', '0', '0','0', '0','251'); </v>
      </c>
      <c r="Q252" s="198"/>
      <c r="R252" s="198"/>
    </row>
    <row r="253" spans="1:18" ht="14.25" customHeight="1" x14ac:dyDescent="0.25">
      <c r="A253" s="194" t="s">
        <v>822</v>
      </c>
      <c r="B253" s="212" t="s">
        <v>1274</v>
      </c>
      <c r="C253" s="196">
        <v>20220417252</v>
      </c>
      <c r="D253" s="215" t="s">
        <v>1275</v>
      </c>
      <c r="E253" s="194" t="s">
        <v>825</v>
      </c>
      <c r="F253" s="194" t="s">
        <v>826</v>
      </c>
      <c r="G253" s="198"/>
      <c r="H253" s="194" t="s">
        <v>827</v>
      </c>
      <c r="I253" s="196">
        <f t="shared" si="29"/>
        <v>0</v>
      </c>
      <c r="J253" s="194">
        <v>0</v>
      </c>
      <c r="K253" s="194" t="s">
        <v>828</v>
      </c>
      <c r="L253" s="196">
        <f t="shared" si="36"/>
        <v>0</v>
      </c>
      <c r="M253" s="194" t="s">
        <v>829</v>
      </c>
      <c r="N253" s="196" t="str">
        <f t="shared" si="2"/>
        <v>0</v>
      </c>
      <c r="O253" s="196">
        <v>252</v>
      </c>
      <c r="P253" s="196" t="str">
        <f t="shared" si="28"/>
        <v xml:space="preserve">INSERT INTO `hr_kpi_list` (`KPI_LIST_ID`, `COMPANY_ID`, `KPI_TITLE`, `DESCRIPTION`, `VALID_FROM`, `VALID_TO`, `INPUT_TYPE`, `PARENT_ID`, `KORELASI`,`RANGE_START`,`RANGE_END`,`NUMBER_INDEX`) VALUES ('20220417252', '504404575327187914', 'Persentase pemenuhan update Aplikasi Profil Risiko Cabang', 'Pengukuran KPI : Tingkat kepuasan atasan penilai dan/atau pihak terkait atas  update Aplikasi Profil Risiko Cabang sesuai dengan target penyelesaian dan/atau melalui survey. Polarisasi KPI : maximize ', '2022-03-01 00:00:00', '9999-12-31 00:00:00', '0', '0', '0','0', '0','252'); </v>
      </c>
      <c r="Q253" s="198"/>
      <c r="R253" s="198"/>
    </row>
    <row r="254" spans="1:18" ht="14.25" customHeight="1" x14ac:dyDescent="0.25">
      <c r="A254" s="194" t="s">
        <v>822</v>
      </c>
      <c r="B254" s="220" t="s">
        <v>1276</v>
      </c>
      <c r="C254" s="196">
        <v>20220417253</v>
      </c>
      <c r="D254" s="215" t="s">
        <v>1277</v>
      </c>
      <c r="E254" s="194" t="s">
        <v>825</v>
      </c>
      <c r="F254" s="194" t="s">
        <v>826</v>
      </c>
      <c r="G254" s="198"/>
      <c r="H254" s="194" t="s">
        <v>827</v>
      </c>
      <c r="I254" s="196">
        <f t="shared" si="29"/>
        <v>0</v>
      </c>
      <c r="J254" s="194">
        <v>0</v>
      </c>
      <c r="K254" s="194" t="s">
        <v>828</v>
      </c>
      <c r="L254" s="196">
        <f t="shared" si="36"/>
        <v>0</v>
      </c>
      <c r="M254" s="194" t="s">
        <v>829</v>
      </c>
      <c r="N254" s="196" t="str">
        <f t="shared" si="2"/>
        <v>0</v>
      </c>
      <c r="O254" s="196">
        <v>253</v>
      </c>
      <c r="P254" s="196" t="str">
        <f t="shared" si="28"/>
        <v xml:space="preserve">INSERT INTO `hr_kpi_list` (`KPI_LIST_ID`, `COMPANY_ID`, `KPI_TITLE`, `DESCRIPTION`, `VALID_FROM`, `VALID_TO`, `INPUT_TYPE`, `PARENT_ID`, `KORELASI`,`RANGE_START`,`RANGE_END`,`NUMBER_INDEX`) VALUES ('20220417253', '504404575327187914', 'Persentase penerimaan dan penempatan karyawan di Kantor Pusat dan Kantor Cabang yang sesuai BPP dan SOP', 'KPI ini mengukur proporsi penerimaan dan penempatan karyawan di kantor pusat dan kantor cabang yang telah sesuai dengan BPP dan SOP terhadap keseluruhan penerimaan dan penempatan karyawan.', '2022-03-01 00:00:00', '9999-12-31 00:00:00', '0', '0', '0','0', '0','253'); </v>
      </c>
      <c r="Q254" s="198"/>
      <c r="R254" s="198"/>
    </row>
    <row r="255" spans="1:18" ht="14.25" customHeight="1" x14ac:dyDescent="0.25">
      <c r="A255" s="194" t="s">
        <v>822</v>
      </c>
      <c r="B255" s="194" t="s">
        <v>1278</v>
      </c>
      <c r="C255" s="196">
        <v>20220417254</v>
      </c>
      <c r="D255" s="194" t="s">
        <v>1279</v>
      </c>
      <c r="E255" s="194" t="s">
        <v>825</v>
      </c>
      <c r="F255" s="194" t="s">
        <v>826</v>
      </c>
      <c r="G255" s="198"/>
      <c r="H255" s="194" t="s">
        <v>827</v>
      </c>
      <c r="I255" s="196">
        <f t="shared" si="29"/>
        <v>0</v>
      </c>
      <c r="J255" s="196" t="s">
        <v>829</v>
      </c>
      <c r="K255" s="194" t="s">
        <v>828</v>
      </c>
      <c r="L255" s="196">
        <v>0</v>
      </c>
      <c r="M255" s="196" t="s">
        <v>829</v>
      </c>
      <c r="N255" s="196" t="str">
        <f t="shared" si="2"/>
        <v>0</v>
      </c>
      <c r="O255" s="196">
        <v>254</v>
      </c>
      <c r="P255" s="196" t="str">
        <f t="shared" si="28"/>
        <v xml:space="preserve">INSERT INTO `hr_kpi_list` (`KPI_LIST_ID`, `COMPANY_ID`, `KPI_TITLE`, `DESCRIPTION`, `VALID_FROM`, `VALID_TO`, `INPUT_TYPE`, `PARENT_ID`, `KORELASI`,`RANGE_START`,`RANGE_END`,`NUMBER_INDEX`) VALUES ('20220417254', '504404575327187914', 'Persentase pengelolaan Rating Counterparty yang sesuai dengan kebijakan dan ketentuan bank.', 'KPI ini mengukur persentase pengelolaan Rating Counterparty yang sesuai dengan kebijakan dan ketentuan bank.', '2022-03-01 00:00:00', '9999-12-31 00:00:00', '0', '0', '0','0', '0','254'); </v>
      </c>
      <c r="Q255" s="198"/>
      <c r="R255" s="198"/>
    </row>
    <row r="256" spans="1:18" ht="14.25" customHeight="1" x14ac:dyDescent="0.25">
      <c r="A256" s="194" t="s">
        <v>822</v>
      </c>
      <c r="B256" s="194" t="s">
        <v>1280</v>
      </c>
      <c r="C256" s="196">
        <v>20220417255</v>
      </c>
      <c r="D256" s="194" t="s">
        <v>1281</v>
      </c>
      <c r="E256" s="194" t="s">
        <v>825</v>
      </c>
      <c r="F256" s="194" t="s">
        <v>826</v>
      </c>
      <c r="G256" s="198"/>
      <c r="H256" s="194" t="s">
        <v>827</v>
      </c>
      <c r="I256" s="196">
        <f t="shared" si="29"/>
        <v>0</v>
      </c>
      <c r="J256" s="196" t="s">
        <v>829</v>
      </c>
      <c r="K256" s="194" t="s">
        <v>828</v>
      </c>
      <c r="L256" s="196">
        <v>0</v>
      </c>
      <c r="M256" s="196" t="s">
        <v>829</v>
      </c>
      <c r="N256" s="196" t="str">
        <f t="shared" si="2"/>
        <v>0</v>
      </c>
      <c r="O256" s="196">
        <v>255</v>
      </c>
      <c r="P256" s="196" t="str">
        <f t="shared" si="28"/>
        <v xml:space="preserve">INSERT INTO `hr_kpi_list` (`KPI_LIST_ID`, `COMPANY_ID`, `KPI_TITLE`, `DESCRIPTION`, `VALID_FROM`, `VALID_TO`, `INPUT_TYPE`, `PARENT_ID`, `KORELASI`,`RANGE_START`,`RANGE_END`,`NUMBER_INDEX`) VALUES ('20220417255', '504404575327187914', 'Persentase pengembangan bisnis treasury  secara tepat waktu', 'KPI ini mengukur realisasi pengembangan bisnis treasury secara tepat waktu', '2022-03-01 00:00:00', '9999-12-31 00:00:00', '0', '0', '0','0', '0','255'); </v>
      </c>
      <c r="Q256" s="198"/>
      <c r="R256" s="198"/>
    </row>
    <row r="257" spans="1:18" ht="14.25" customHeight="1" x14ac:dyDescent="0.25">
      <c r="A257" s="194" t="s">
        <v>822</v>
      </c>
      <c r="B257" s="194" t="s">
        <v>1282</v>
      </c>
      <c r="C257" s="196">
        <v>20220417256</v>
      </c>
      <c r="D257" s="194" t="s">
        <v>1283</v>
      </c>
      <c r="E257" s="194" t="s">
        <v>825</v>
      </c>
      <c r="F257" s="194" t="s">
        <v>826</v>
      </c>
      <c r="G257" s="198"/>
      <c r="H257" s="194" t="s">
        <v>827</v>
      </c>
      <c r="I257" s="196">
        <f t="shared" si="29"/>
        <v>0</v>
      </c>
      <c r="J257" s="196" t="s">
        <v>829</v>
      </c>
      <c r="K257" s="194" t="s">
        <v>828</v>
      </c>
      <c r="L257" s="196">
        <v>0</v>
      </c>
      <c r="M257" s="196" t="s">
        <v>829</v>
      </c>
      <c r="N257" s="196" t="str">
        <f t="shared" ref="N257:N506" si="37">IF(H257="PERSENTASE","0","0")</f>
        <v>0</v>
      </c>
      <c r="O257" s="196">
        <v>256</v>
      </c>
      <c r="P257" s="196" t="str">
        <f t="shared" si="28"/>
        <v xml:space="preserve">INSERT INTO `hr_kpi_list` (`KPI_LIST_ID`, `COMPANY_ID`, `KPI_TITLE`, `DESCRIPTION`, `VALID_FROM`, `VALID_TO`, `INPUT_TYPE`, `PARENT_ID`, `KORELASI`,`RANGE_START`,`RANGE_END`,`NUMBER_INDEX`) VALUES ('20220417256', '504404575327187914', 'Persentase pengembangan bisnis treasury  secara tepat waktu (usulan #2)', 'Proposi penyelesaian atas pengembangan bisnis treasury  secara tepat waktu terhadap keseluruhan rencana tahapan pengembangan bisnis treasury yang harus dilaksanakan', '2022-03-01 00:00:00', '9999-12-31 00:00:00', '0', '0', '0','0', '0','256'); </v>
      </c>
      <c r="Q257" s="198"/>
      <c r="R257" s="198"/>
    </row>
    <row r="258" spans="1:18" ht="14.25" customHeight="1" x14ac:dyDescent="0.25">
      <c r="A258" s="194" t="s">
        <v>822</v>
      </c>
      <c r="B258" s="194" t="s">
        <v>1284</v>
      </c>
      <c r="C258" s="196">
        <v>20220417257</v>
      </c>
      <c r="D258" s="194" t="s">
        <v>1285</v>
      </c>
      <c r="E258" s="194" t="s">
        <v>825</v>
      </c>
      <c r="F258" s="194" t="s">
        <v>826</v>
      </c>
      <c r="G258" s="198"/>
      <c r="H258" s="194" t="s">
        <v>827</v>
      </c>
      <c r="I258" s="196">
        <f t="shared" si="29"/>
        <v>0</v>
      </c>
      <c r="J258" s="196" t="s">
        <v>829</v>
      </c>
      <c r="K258" s="196" t="s">
        <v>828</v>
      </c>
      <c r="L258" s="196">
        <v>0</v>
      </c>
      <c r="M258" s="196" t="s">
        <v>829</v>
      </c>
      <c r="N258" s="196" t="str">
        <f t="shared" si="37"/>
        <v>0</v>
      </c>
      <c r="O258" s="196">
        <v>257</v>
      </c>
      <c r="P258" s="196" t="str">
        <f t="shared" ref="P258:P321" si="38">"INSERT INTO `hr_kpi_list` (`KPI_LIST_ID`, `COMPANY_ID`, `KPI_TITLE`, `DESCRIPTION`, `VALID_FROM`, `VALID_TO`, `INPUT_TYPE`, `PARENT_ID`, `KORELASI`,`RANGE_START`,`RANGE_END`,`NUMBER_INDEX`) VALUES ('"&amp;C258&amp;"', '"&amp;A258&amp;"', '"&amp;B258&amp;"', '"&amp;D258&amp;"', '"&amp;E258&amp;"', '"&amp;F258&amp;"', '"&amp;I258&amp;"', '"&amp;J258&amp;"', '"&amp;L258&amp;"','"&amp;M258&amp;"', '"&amp;N258&amp;"','"&amp;O258&amp;"'); "</f>
        <v xml:space="preserve">INSERT INTO `hr_kpi_list` (`KPI_LIST_ID`, `COMPANY_ID`, `KPI_TITLE`, `DESCRIPTION`, `VALID_FROM`, `VALID_TO`, `INPUT_TYPE`, `PARENT_ID`, `KORELASI`,`RANGE_START`,`RANGE_END`,`NUMBER_INDEX`) VALUES ('20220417257', '504404575327187914', 'Persentase pengembangan kebijakan,prosedur, standar dan panduan internal dan/atau PKAT bagi pengembangan dan pelaksanaan fungsi Audit Intern secara tepat waktu', 'KPI ini mengukur proporsi pengembangan kebijakan,prosedur, standar dan panduan internal dan/atau PKAT bagi pengembangan dan pelaksanaan fungsi Audit Intern secara tepat waktu ', '2022-03-01 00:00:00', '9999-12-31 00:00:00', '0', '0', '0','0', '0','257'); </v>
      </c>
      <c r="Q258" s="198"/>
      <c r="R258" s="198"/>
    </row>
    <row r="259" spans="1:18" ht="14.25" customHeight="1" x14ac:dyDescent="0.25">
      <c r="A259" s="194" t="s">
        <v>822</v>
      </c>
      <c r="B259" s="220" t="s">
        <v>1286</v>
      </c>
      <c r="C259" s="196">
        <v>20220417258</v>
      </c>
      <c r="D259" s="215" t="s">
        <v>1287</v>
      </c>
      <c r="E259" s="194" t="s">
        <v>825</v>
      </c>
      <c r="F259" s="194" t="s">
        <v>826</v>
      </c>
      <c r="G259" s="198"/>
      <c r="H259" s="194" t="s">
        <v>827</v>
      </c>
      <c r="I259" s="196">
        <f t="shared" ref="I259:I322" si="39">IF(H259="Waktu",1,IF(H259="Jumlah",2,0))</f>
        <v>0</v>
      </c>
      <c r="J259" s="194">
        <v>0</v>
      </c>
      <c r="K259" s="194" t="s">
        <v>828</v>
      </c>
      <c r="L259" s="196">
        <f t="shared" ref="L259:L260" si="40">IF(K259="Negatif",1,0)</f>
        <v>0</v>
      </c>
      <c r="M259" s="194" t="s">
        <v>829</v>
      </c>
      <c r="N259" s="196" t="str">
        <f t="shared" si="37"/>
        <v>0</v>
      </c>
      <c r="O259" s="196">
        <v>258</v>
      </c>
      <c r="P259" s="196" t="str">
        <f t="shared" si="38"/>
        <v xml:space="preserve">INSERT INTO `hr_kpi_list` (`KPI_LIST_ID`, `COMPANY_ID`, `KPI_TITLE`, `DESCRIPTION`, `VALID_FROM`, `VALID_TO`, `INPUT_TYPE`, `PARENT_ID`, `KORELASI`,`RANGE_START`,`RANGE_END`,`NUMBER_INDEX`) VALUES ('20220417258', '504404575327187914', 'Persentase pengembangan program pendidikan dan pelatihan yang diperbaharui sesuai rencana', 'KPI ini mengukur proporsi program pendidikan dan pelatihan (Training Need Anaylsis beserta silabusnya) dikembangkan secara tepat waktu dan sesuai sasaran yang direncanakan terhadap seluruh program pendidikan dan pelatihan yang akan dikembangkan', '2022-03-01 00:00:00', '9999-12-31 00:00:00', '0', '0', '0','0', '0','258'); </v>
      </c>
      <c r="Q259" s="198"/>
      <c r="R259" s="198"/>
    </row>
    <row r="260" spans="1:18" ht="14.25" customHeight="1" x14ac:dyDescent="0.25">
      <c r="A260" s="194" t="s">
        <v>822</v>
      </c>
      <c r="B260" s="220" t="s">
        <v>1288</v>
      </c>
      <c r="C260" s="196">
        <v>20220417259</v>
      </c>
      <c r="D260" s="245" t="s">
        <v>1289</v>
      </c>
      <c r="E260" s="194" t="s">
        <v>825</v>
      </c>
      <c r="F260" s="194" t="s">
        <v>826</v>
      </c>
      <c r="G260" s="198"/>
      <c r="H260" s="194" t="s">
        <v>827</v>
      </c>
      <c r="I260" s="196">
        <f t="shared" si="39"/>
        <v>0</v>
      </c>
      <c r="J260" s="194">
        <v>0</v>
      </c>
      <c r="K260" s="194" t="s">
        <v>828</v>
      </c>
      <c r="L260" s="196">
        <f t="shared" si="40"/>
        <v>0</v>
      </c>
      <c r="M260" s="194" t="s">
        <v>829</v>
      </c>
      <c r="N260" s="196" t="str">
        <f t="shared" si="37"/>
        <v>0</v>
      </c>
      <c r="O260" s="196">
        <v>259</v>
      </c>
      <c r="P260" s="196" t="str">
        <f t="shared" si="38"/>
        <v xml:space="preserve">INSERT INTO `hr_kpi_list` (`KPI_LIST_ID`, `COMPANY_ID`, `KPI_TITLE`, `DESCRIPTION`, `VALID_FROM`, `VALID_TO`, `INPUT_TYPE`, `PARENT_ID`, `KORELASI`,`RANGE_START`,`RANGE_END`,`NUMBER_INDEX`) VALUES ('20220417259', '504404575327187914', 'Persentase pengembangan program-program kesejahteraan karyawan yang sesuai ketentuan dan kebijakan perusahaan', 'KPI ini mengukur proporsi pengembangnan/inovasi/perbaikan program reward dan punishment secara tepat waktu dan sesuai sasaran yang direncanakan terhadap seluruh program reward dan punishment yang akan dilaksanakan.', '2022-03-01 00:00:00', '9999-12-31 00:00:00', '0', '0', '0','0', '0','259'); </v>
      </c>
      <c r="Q260" s="198"/>
      <c r="R260" s="198"/>
    </row>
    <row r="261" spans="1:18" ht="14.25" customHeight="1" x14ac:dyDescent="0.25">
      <c r="A261" s="194" t="s">
        <v>822</v>
      </c>
      <c r="B261" s="194" t="s">
        <v>1290</v>
      </c>
      <c r="C261" s="196">
        <v>20220417260</v>
      </c>
      <c r="D261" s="194" t="s">
        <v>1291</v>
      </c>
      <c r="E261" s="194" t="s">
        <v>825</v>
      </c>
      <c r="F261" s="194" t="s">
        <v>826</v>
      </c>
      <c r="G261" s="198"/>
      <c r="H261" s="194" t="s">
        <v>827</v>
      </c>
      <c r="I261" s="196">
        <f t="shared" si="39"/>
        <v>0</v>
      </c>
      <c r="J261" s="196" t="s">
        <v>829</v>
      </c>
      <c r="K261" s="196" t="s">
        <v>828</v>
      </c>
      <c r="L261" s="196">
        <v>0</v>
      </c>
      <c r="M261" s="196" t="s">
        <v>829</v>
      </c>
      <c r="N261" s="196" t="str">
        <f t="shared" si="37"/>
        <v>0</v>
      </c>
      <c r="O261" s="196">
        <v>260</v>
      </c>
      <c r="P261" s="196" t="str">
        <f t="shared" si="38"/>
        <v xml:space="preserve">INSERT INTO `hr_kpi_list` (`KPI_LIST_ID`, `COMPANY_ID`, `KPI_TITLE`, `DESCRIPTION`, `VALID_FROM`, `VALID_TO`, `INPUT_TYPE`, `PARENT_ID`, `KORELASI`,`RANGE_START`,`RANGE_END`,`NUMBER_INDEX`) VALUES ('20220417260', '504404575327187914', 'Persentase penyampaian  Laporan Hasil Audit Umum (LHA) secara tepat waktu', 'KPI ini mengukur proporsi jumlah   Laporan Hasil Audit Umum (LHA) yang disampaikan sesuai dengan target waktu yang ditentukan terhadap total keseluruhan LHA yang harus disampaikan.', '2022-03-01 00:00:00', '9999-12-31 00:00:00', '0', '0', '0','0', '0','260'); </v>
      </c>
      <c r="Q261" s="198"/>
      <c r="R261" s="198"/>
    </row>
    <row r="262" spans="1:18" ht="14.25" customHeight="1" x14ac:dyDescent="0.25">
      <c r="A262" s="194" t="s">
        <v>822</v>
      </c>
      <c r="B262" s="194" t="s">
        <v>1292</v>
      </c>
      <c r="C262" s="196">
        <v>20220417261</v>
      </c>
      <c r="D262" s="194" t="s">
        <v>1293</v>
      </c>
      <c r="E262" s="194" t="s">
        <v>825</v>
      </c>
      <c r="F262" s="194" t="s">
        <v>826</v>
      </c>
      <c r="G262" s="198"/>
      <c r="H262" s="194" t="s">
        <v>827</v>
      </c>
      <c r="I262" s="196">
        <f t="shared" si="39"/>
        <v>0</v>
      </c>
      <c r="J262" s="196" t="s">
        <v>829</v>
      </c>
      <c r="K262" s="194" t="s">
        <v>828</v>
      </c>
      <c r="L262" s="196">
        <v>0</v>
      </c>
      <c r="M262" s="196" t="s">
        <v>829</v>
      </c>
      <c r="N262" s="196" t="str">
        <f t="shared" si="37"/>
        <v>0</v>
      </c>
      <c r="O262" s="196">
        <v>261</v>
      </c>
      <c r="P262" s="196" t="str">
        <f t="shared" si="38"/>
        <v xml:space="preserve">INSERT INTO `hr_kpi_list` (`KPI_LIST_ID`, `COMPANY_ID`, `KPI_TITLE`, `DESCRIPTION`, `VALID_FROM`, `VALID_TO`, `INPUT_TYPE`, `PARENT_ID`, `KORELASI`,`RANGE_START`,`RANGE_END`,`NUMBER_INDEX`) VALUES ('20220417261', '504404575327187914', 'Persentase penyampaian keseluruhan laporan kepada pihak internal dan eksternal secara tepat waktu', 'KPI ini mengukur proporsi penyampaian keseluruhan laporan, baik harian, mingguan, bulanan dan triwulan kepada pihak internal dan eksternal secara tepat waktu terhadap total keseluruhan laporan yang harus disampaikan', '2022-03-01 00:00:00', '9999-12-31 00:00:00', '0', '0', '0','0', '0','261'); </v>
      </c>
      <c r="Q262" s="198"/>
      <c r="R262" s="198"/>
    </row>
    <row r="263" spans="1:18" ht="14.25" customHeight="1" x14ac:dyDescent="0.25">
      <c r="A263" s="194" t="s">
        <v>822</v>
      </c>
      <c r="B263" s="194" t="s">
        <v>1294</v>
      </c>
      <c r="C263" s="196">
        <v>20220417262</v>
      </c>
      <c r="D263" s="194" t="s">
        <v>1295</v>
      </c>
      <c r="E263" s="194" t="s">
        <v>825</v>
      </c>
      <c r="F263" s="194" t="s">
        <v>826</v>
      </c>
      <c r="G263" s="198"/>
      <c r="H263" s="194" t="s">
        <v>827</v>
      </c>
      <c r="I263" s="196">
        <f t="shared" si="39"/>
        <v>0</v>
      </c>
      <c r="J263" s="196" t="s">
        <v>829</v>
      </c>
      <c r="K263" s="194" t="s">
        <v>828</v>
      </c>
      <c r="L263" s="196">
        <v>0</v>
      </c>
      <c r="M263" s="196" t="s">
        <v>829</v>
      </c>
      <c r="N263" s="196" t="str">
        <f t="shared" si="37"/>
        <v>0</v>
      </c>
      <c r="O263" s="196">
        <v>262</v>
      </c>
      <c r="P263" s="196" t="str">
        <f t="shared" si="38"/>
        <v xml:space="preserve">INSERT INTO `hr_kpi_list` (`KPI_LIST_ID`, `COMPANY_ID`, `KPI_TITLE`, `DESCRIPTION`, `VALID_FROM`, `VALID_TO`, `INPUT_TYPE`, `PARENT_ID`, `KORELASI`,`RANGE_START`,`RANGE_END`,`NUMBER_INDEX`) VALUES ('20220417262', '504404575327187914', 'Persentase penyampaian laporan baik harian, mingguan, bulanan dan triwulanan kepada pihak internal dan eksternal secara tepat waktu', 'KPI ini mengukur proporsi penyampaian keseluruhan laporan, baik harian, mingguan, bulanan dan triwulanan kepada pihak intrnal dan eksternal secara tepat waktu terhadap total keseluruhan laporan yang harus disampaikan', '2022-03-01 00:00:00', '9999-12-31 00:00:00', '0', '0', '0','0', '0','262'); </v>
      </c>
      <c r="Q263" s="198"/>
      <c r="R263" s="198"/>
    </row>
    <row r="264" spans="1:18" ht="14.25" customHeight="1" x14ac:dyDescent="0.25">
      <c r="A264" s="194" t="s">
        <v>822</v>
      </c>
      <c r="B264" s="194" t="s">
        <v>1296</v>
      </c>
      <c r="C264" s="196">
        <v>20220417263</v>
      </c>
      <c r="D264" s="194" t="s">
        <v>1297</v>
      </c>
      <c r="E264" s="194" t="s">
        <v>825</v>
      </c>
      <c r="F264" s="194" t="s">
        <v>826</v>
      </c>
      <c r="G264" s="198"/>
      <c r="H264" s="194" t="s">
        <v>827</v>
      </c>
      <c r="I264" s="196">
        <f t="shared" si="39"/>
        <v>0</v>
      </c>
      <c r="J264" s="196" t="s">
        <v>829</v>
      </c>
      <c r="K264" s="194" t="s">
        <v>828</v>
      </c>
      <c r="L264" s="196">
        <v>0</v>
      </c>
      <c r="M264" s="196" t="s">
        <v>829</v>
      </c>
      <c r="N264" s="196" t="str">
        <f t="shared" si="37"/>
        <v>0</v>
      </c>
      <c r="O264" s="196">
        <v>263</v>
      </c>
      <c r="P264" s="196" t="str">
        <f t="shared" si="38"/>
        <v xml:space="preserve">INSERT INTO `hr_kpi_list` (`KPI_LIST_ID`, `COMPANY_ID`, `KPI_TITLE`, `DESCRIPTION`, `VALID_FROM`, `VALID_TO`, `INPUT_TYPE`, `PARENT_ID`, `KORELASI`,`RANGE_START`,`RANGE_END`,`NUMBER_INDEX`) VALUES ('20220417263', '504404575327187914', 'Persentase penyampaian laporan baik harian,mingguan, bulanan, triwulan, semester, tahunan kepada pihak internal dan eksternal secara tepat waktu', 'KPI ini mengukur proporsi penyampaian keseluruhan laporan (khusus terkait ALMA), baik harian, mingguan, bulanan, triwulan, semester dan tahunan kepada pihak intrnal dan eksternal secara tepat waktu terhadap total keseluruhan laporan yang harus disampaikan', '2022-03-01 00:00:00', '9999-12-31 00:00:00', '0', '0', '0','0', '0','263'); </v>
      </c>
      <c r="Q264" s="198"/>
      <c r="R264" s="198"/>
    </row>
    <row r="265" spans="1:18" ht="14.25" customHeight="1" x14ac:dyDescent="0.25">
      <c r="A265" s="194" t="s">
        <v>822</v>
      </c>
      <c r="B265" s="194" t="s">
        <v>1298</v>
      </c>
      <c r="C265" s="196">
        <v>20220417264</v>
      </c>
      <c r="D265" s="194" t="s">
        <v>1299</v>
      </c>
      <c r="E265" s="194" t="s">
        <v>825</v>
      </c>
      <c r="F265" s="194" t="s">
        <v>826</v>
      </c>
      <c r="G265" s="198"/>
      <c r="H265" s="194" t="s">
        <v>827</v>
      </c>
      <c r="I265" s="196">
        <f t="shared" si="39"/>
        <v>0</v>
      </c>
      <c r="J265" s="196" t="s">
        <v>829</v>
      </c>
      <c r="K265" s="196" t="s">
        <v>828</v>
      </c>
      <c r="L265" s="196">
        <v>0</v>
      </c>
      <c r="M265" s="196" t="s">
        <v>829</v>
      </c>
      <c r="N265" s="196" t="str">
        <f t="shared" si="37"/>
        <v>0</v>
      </c>
      <c r="O265" s="196">
        <v>264</v>
      </c>
      <c r="P265" s="196" t="str">
        <f t="shared" si="38"/>
        <v xml:space="preserve">INSERT INTO `hr_kpi_list` (`KPI_LIST_ID`, `COMPANY_ID`, `KPI_TITLE`, `DESCRIPTION`, `VALID_FROM`, `VALID_TO`, `INPUT_TYPE`, `PARENT_ID`, `KORELASI`,`RANGE_START`,`RANGE_END`,`NUMBER_INDEX`) VALUES ('20220417264', '504404575327187914', 'Persentase penyampaian laporan evaluasi penerapan strategi anti fraud yang disampaikan kepada Otoritas Jasa Keuangan (OJK) secara tepat waktu', 'KPI merupakan proporsi penyampaian laporan evaluasi penerapan strategi anti fraud kepada disampaikan kepada Otoritas Jasa Keuangan (OJK) secara tepat waktu terhadap total laporan terkait yang harus disampaikan', '2022-03-01 00:00:00', '9999-12-31 00:00:00', '0', '0', '0','0', '0','264'); </v>
      </c>
      <c r="Q265" s="198"/>
      <c r="R265" s="198"/>
    </row>
    <row r="266" spans="1:18" ht="14.25" customHeight="1" x14ac:dyDescent="0.25">
      <c r="A266" s="194" t="s">
        <v>822</v>
      </c>
      <c r="B266" s="194" t="s">
        <v>240</v>
      </c>
      <c r="C266" s="196">
        <v>20220417265</v>
      </c>
      <c r="D266" s="194" t="s">
        <v>1299</v>
      </c>
      <c r="E266" s="194" t="s">
        <v>825</v>
      </c>
      <c r="F266" s="194" t="s">
        <v>826</v>
      </c>
      <c r="G266" s="198"/>
      <c r="H266" s="194" t="s">
        <v>827</v>
      </c>
      <c r="I266" s="196">
        <f t="shared" si="39"/>
        <v>0</v>
      </c>
      <c r="J266" s="194" t="s">
        <v>829</v>
      </c>
      <c r="K266" s="196" t="s">
        <v>828</v>
      </c>
      <c r="L266" s="196">
        <v>0</v>
      </c>
      <c r="M266" s="196" t="s">
        <v>829</v>
      </c>
      <c r="N266" s="196" t="str">
        <f t="shared" si="37"/>
        <v>0</v>
      </c>
      <c r="O266" s="196">
        <v>265</v>
      </c>
      <c r="P266" s="196" t="str">
        <f t="shared" si="38"/>
        <v xml:space="preserve">INSERT INTO `hr_kpi_list` (`KPI_LIST_ID`, `COMPANY_ID`, `KPI_TITLE`, `DESCRIPTION`, `VALID_FROM`, `VALID_TO`, `INPUT_TYPE`, `PARENT_ID`, `KORELASI`,`RANGE_START`,`RANGE_END`,`NUMBER_INDEX`) VALUES ('20220417265', '504404575327187914', 'Persentase penyampaian laporan evaluasi penerapan strategi anti fraud yang disampaikan kepada Otoritas Jasa Keuangan (OJK) secara tepat waktu.', 'KPI merupakan proporsi penyampaian laporan evaluasi penerapan strategi anti fraud kepada disampaikan kepada Otoritas Jasa Keuangan (OJK) secara tepat waktu terhadap total laporan terkait yang harus disampaikan', '2022-03-01 00:00:00', '9999-12-31 00:00:00', '0', '0', '0','0', '0','265'); </v>
      </c>
      <c r="Q266" s="198"/>
      <c r="R266" s="198"/>
    </row>
    <row r="267" spans="1:18" ht="14.25" customHeight="1" x14ac:dyDescent="0.25">
      <c r="A267" s="194" t="s">
        <v>822</v>
      </c>
      <c r="B267" s="194" t="s">
        <v>1300</v>
      </c>
      <c r="C267" s="196">
        <v>20220417266</v>
      </c>
      <c r="D267" s="194" t="s">
        <v>1301</v>
      </c>
      <c r="E267" s="194" t="s">
        <v>825</v>
      </c>
      <c r="F267" s="194" t="s">
        <v>826</v>
      </c>
      <c r="G267" s="198"/>
      <c r="H267" s="194" t="s">
        <v>827</v>
      </c>
      <c r="I267" s="196">
        <f t="shared" si="39"/>
        <v>0</v>
      </c>
      <c r="J267" s="196" t="s">
        <v>829</v>
      </c>
      <c r="K267" s="194" t="s">
        <v>828</v>
      </c>
      <c r="L267" s="196">
        <v>0</v>
      </c>
      <c r="M267" s="196" t="s">
        <v>829</v>
      </c>
      <c r="N267" s="196" t="str">
        <f t="shared" si="37"/>
        <v>0</v>
      </c>
      <c r="O267" s="196">
        <v>266</v>
      </c>
      <c r="P267" s="196" t="str">
        <f t="shared" si="38"/>
        <v xml:space="preserve">INSERT INTO `hr_kpi_list` (`KPI_LIST_ID`, `COMPANY_ID`, `KPI_TITLE`, `DESCRIPTION`, `VALID_FROM`, `VALID_TO`, `INPUT_TYPE`, `PARENT_ID`, `KORELASI`,`RANGE_START`,`RANGE_END`,`NUMBER_INDEX`) VALUES ('20220417266', '504404575327187914', 'Persentase penyampaian laporan kepada pihak internal dan eksternal secara tepat waktu', 'KPI ini mengukur proporsi penyampaian keseluruhan laporan, baik harian, bulanan, triwulan dan tahunan kepada pihak intrnal dan eksternal secara tepat waktu terhadap total keseluruhan laporan yang harus disampaikan', '2022-03-01 00:00:00', '9999-12-31 00:00:00', '0', '0', '0','0', '0','266'); </v>
      </c>
      <c r="Q267" s="198"/>
      <c r="R267" s="198"/>
    </row>
    <row r="268" spans="1:18" ht="14.25" customHeight="1" x14ac:dyDescent="0.25">
      <c r="A268" s="194" t="s">
        <v>822</v>
      </c>
      <c r="B268" s="214" t="s">
        <v>1302</v>
      </c>
      <c r="C268" s="196">
        <v>20220417267</v>
      </c>
      <c r="D268" s="194" t="s">
        <v>1303</v>
      </c>
      <c r="E268" s="194" t="s">
        <v>825</v>
      </c>
      <c r="F268" s="194" t="s">
        <v>826</v>
      </c>
      <c r="G268" s="198"/>
      <c r="H268" s="194" t="s">
        <v>827</v>
      </c>
      <c r="I268" s="196">
        <f t="shared" si="39"/>
        <v>0</v>
      </c>
      <c r="J268" s="194" t="s">
        <v>829</v>
      </c>
      <c r="K268" s="196" t="s">
        <v>828</v>
      </c>
      <c r="L268" s="196">
        <v>0</v>
      </c>
      <c r="M268" s="196" t="s">
        <v>829</v>
      </c>
      <c r="N268" s="196" t="str">
        <f t="shared" si="37"/>
        <v>0</v>
      </c>
      <c r="O268" s="196">
        <v>267</v>
      </c>
      <c r="P268" s="196" t="str">
        <f t="shared" si="38"/>
        <v xml:space="preserve">INSERT INTO `hr_kpi_list` (`KPI_LIST_ID`, `COMPANY_ID`, `KPI_TITLE`, `DESCRIPTION`, `VALID_FROM`, `VALID_TO`, `INPUT_TYPE`, `PARENT_ID`, `KORELASI`,`RANGE_START`,`RANGE_END`,`NUMBER_INDEX`) VALUES ('20220417267', '504404575327187914', 'Persentase penyampaian laporan pelaksanaan dan pokok-pokok hasil audit yang disampaikan kepada Otoritas Jasa Keuangan (OJK) secara tepat waktu.', 'KPI mengukur proporsi penyampaan laporan pelaksanaan dan pokok-pokok hasil audit kepada Otoritas Jasa Keuangan (OJK) secara tepat waktu terhadap  total laporan terkait yang harus disampaikan', '2022-03-01 00:00:00', '9999-12-31 00:00:00', '0', '0', '0','0', '0','267'); </v>
      </c>
      <c r="Q268" s="198"/>
      <c r="R268" s="198"/>
    </row>
    <row r="269" spans="1:18" ht="14.25" customHeight="1" x14ac:dyDescent="0.25">
      <c r="A269" s="194" t="s">
        <v>822</v>
      </c>
      <c r="B269" s="194" t="s">
        <v>238</v>
      </c>
      <c r="C269" s="196">
        <v>20220417268</v>
      </c>
      <c r="D269" s="194" t="s">
        <v>1304</v>
      </c>
      <c r="E269" s="194" t="s">
        <v>825</v>
      </c>
      <c r="F269" s="194" t="s">
        <v>826</v>
      </c>
      <c r="G269" s="198"/>
      <c r="H269" s="194" t="s">
        <v>827</v>
      </c>
      <c r="I269" s="196">
        <f t="shared" si="39"/>
        <v>0</v>
      </c>
      <c r="J269" s="196" t="s">
        <v>829</v>
      </c>
      <c r="K269" s="196" t="s">
        <v>828</v>
      </c>
      <c r="L269" s="196">
        <v>0</v>
      </c>
      <c r="M269" s="196" t="s">
        <v>829</v>
      </c>
      <c r="N269" s="196" t="str">
        <f t="shared" si="37"/>
        <v>0</v>
      </c>
      <c r="O269" s="196">
        <v>268</v>
      </c>
      <c r="P269" s="196" t="str">
        <f t="shared" si="38"/>
        <v xml:space="preserve">INSERT INTO `hr_kpi_list` (`KPI_LIST_ID`, `COMPANY_ID`, `KPI_TITLE`, `DESCRIPTION`, `VALID_FROM`, `VALID_TO`, `INPUT_TYPE`, `PARENT_ID`, `KORELASI`,`RANGE_START`,`RANGE_END`,`NUMBER_INDEX`) VALUES ('20220417268', '504404575327187914', 'Persentase penyampaian laporan pelaksanaan konsultansi terkait pengendalian intern secara tepat waktu', 'KPI ini mengukur proporsi laporan pelaksanaan konsultansi terkait pengendalian intern kepada unit kerja dan cabang yang disampaikan secara tepat waktu tehadap total keseluruhan laporan pelaksanaan konsultansi yang harus disampaikan', '2022-03-01 00:00:00', '9999-12-31 00:00:00', '0', '0', '0','0', '0','268'); </v>
      </c>
      <c r="Q269" s="198"/>
      <c r="R269" s="198"/>
    </row>
    <row r="270" spans="1:18" ht="14.25" customHeight="1" x14ac:dyDescent="0.25">
      <c r="A270" s="194" t="s">
        <v>822</v>
      </c>
      <c r="B270" s="194" t="s">
        <v>1305</v>
      </c>
      <c r="C270" s="196">
        <v>20220417269</v>
      </c>
      <c r="D270" s="194" t="s">
        <v>1306</v>
      </c>
      <c r="E270" s="194" t="s">
        <v>825</v>
      </c>
      <c r="F270" s="194" t="s">
        <v>826</v>
      </c>
      <c r="G270" s="198"/>
      <c r="H270" s="194" t="s">
        <v>827</v>
      </c>
      <c r="I270" s="196">
        <f t="shared" si="39"/>
        <v>0</v>
      </c>
      <c r="J270" s="196" t="s">
        <v>829</v>
      </c>
      <c r="K270" s="194" t="s">
        <v>828</v>
      </c>
      <c r="L270" s="196">
        <v>0</v>
      </c>
      <c r="M270" s="196" t="s">
        <v>829</v>
      </c>
      <c r="N270" s="196" t="str">
        <f t="shared" si="37"/>
        <v>0</v>
      </c>
      <c r="O270" s="196">
        <v>269</v>
      </c>
      <c r="P270" s="196" t="str">
        <f t="shared" si="38"/>
        <v xml:space="preserve">INSERT INTO `hr_kpi_list` (`KPI_LIST_ID`, `COMPANY_ID`, `KPI_TITLE`, `DESCRIPTION`, `VALID_FROM`, `VALID_TO`, `INPUT_TYPE`, `PARENT_ID`, `KORELASI`,`RANGE_START`,`RANGE_END`,`NUMBER_INDEX`) VALUES ('20220417269', '504404575327187914', 'Persentase penyediaan Indikasi Kurs Transaksi Valuta Asing sesuai SLA', 'KPI ini mengukur penyediaan penetapan  indikasi kurs Transaksi Valuta Asing secara harian kepada kantor cabang sesuai SLA ', '2022-03-01 00:00:00', '9999-12-31 00:00:00', '0', '0', '0','0', '0','269'); </v>
      </c>
      <c r="Q270" s="198"/>
      <c r="R270" s="198"/>
    </row>
    <row r="271" spans="1:18" ht="14.25" customHeight="1" x14ac:dyDescent="0.25">
      <c r="A271" s="194" t="s">
        <v>822</v>
      </c>
      <c r="B271" s="194" t="s">
        <v>1307</v>
      </c>
      <c r="C271" s="196">
        <v>20220417270</v>
      </c>
      <c r="D271" s="194" t="s">
        <v>1308</v>
      </c>
      <c r="E271" s="194" t="s">
        <v>825</v>
      </c>
      <c r="F271" s="194" t="s">
        <v>826</v>
      </c>
      <c r="G271" s="198"/>
      <c r="H271" s="194" t="s">
        <v>827</v>
      </c>
      <c r="I271" s="196">
        <f t="shared" si="39"/>
        <v>0</v>
      </c>
      <c r="J271" s="196" t="s">
        <v>829</v>
      </c>
      <c r="K271" s="194" t="s">
        <v>828</v>
      </c>
      <c r="L271" s="196">
        <v>0</v>
      </c>
      <c r="M271" s="196" t="s">
        <v>829</v>
      </c>
      <c r="N271" s="196" t="str">
        <f t="shared" si="37"/>
        <v>0</v>
      </c>
      <c r="O271" s="196">
        <v>270</v>
      </c>
      <c r="P271" s="196" t="str">
        <f t="shared" si="38"/>
        <v xml:space="preserve">INSERT INTO `hr_kpi_list` (`KPI_LIST_ID`, `COMPANY_ID`, `KPI_TITLE`, `DESCRIPTION`, `VALID_FROM`, `VALID_TO`, `INPUT_TYPE`, `PARENT_ID`, `KORELASI`,`RANGE_START`,`RANGE_END`,`NUMBER_INDEX`) VALUES ('20220417270', '504404575327187914', 'Persentase penyediaan materi rapat ALCO secara tepat', 'KPI ini mengukur persentase penyelesaian materi rapat ALCO  secara tepat waktu ', '2022-03-01 00:00:00', '9999-12-31 00:00:00', '0', '0', '0','0', '0','270'); </v>
      </c>
      <c r="Q271" s="198"/>
      <c r="R271" s="198"/>
    </row>
    <row r="272" spans="1:18" ht="14.25" customHeight="1" x14ac:dyDescent="0.25">
      <c r="A272" s="194" t="s">
        <v>822</v>
      </c>
      <c r="B272" s="194" t="s">
        <v>1309</v>
      </c>
      <c r="C272" s="196">
        <v>20220417271</v>
      </c>
      <c r="D272" s="194" t="s">
        <v>1310</v>
      </c>
      <c r="E272" s="194" t="s">
        <v>825</v>
      </c>
      <c r="F272" s="194" t="s">
        <v>826</v>
      </c>
      <c r="G272" s="198"/>
      <c r="H272" s="194" t="s">
        <v>827</v>
      </c>
      <c r="I272" s="196">
        <f t="shared" si="39"/>
        <v>0</v>
      </c>
      <c r="J272" s="196" t="s">
        <v>829</v>
      </c>
      <c r="K272" s="194" t="s">
        <v>828</v>
      </c>
      <c r="L272" s="196">
        <v>0</v>
      </c>
      <c r="M272" s="196" t="s">
        <v>829</v>
      </c>
      <c r="N272" s="196" t="str">
        <f t="shared" si="37"/>
        <v>0</v>
      </c>
      <c r="O272" s="196">
        <v>271</v>
      </c>
      <c r="P272" s="196" t="str">
        <f t="shared" si="38"/>
        <v xml:space="preserve">INSERT INTO `hr_kpi_list` (`KPI_LIST_ID`, `COMPANY_ID`, `KPI_TITLE`, `DESCRIPTION`, `VALID_FROM`, `VALID_TO`, `INPUT_TYPE`, `PARENT_ID`, `KORELASI`,`RANGE_START`,`RANGE_END`,`NUMBER_INDEX`) VALUES ('20220417271', '504404575327187914', 'Persentase penyediaan materi rapat ALCO secara tepat waktu', 'KPI ini mengukur persentase penyelesaian materi rapat ALCO  setiap bulan secara tepat waktu ', '2022-03-01 00:00:00', '9999-12-31 00:00:00', '0', '0', '0','0', '0','271'); </v>
      </c>
      <c r="Q272" s="198"/>
      <c r="R272" s="198"/>
    </row>
    <row r="273" spans="1:18" ht="14.25" customHeight="1" x14ac:dyDescent="0.25">
      <c r="A273" s="194" t="s">
        <v>822</v>
      </c>
      <c r="B273" s="220" t="s">
        <v>1311</v>
      </c>
      <c r="C273" s="196">
        <v>20220417272</v>
      </c>
      <c r="D273" s="220" t="s">
        <v>1312</v>
      </c>
      <c r="E273" s="194" t="s">
        <v>825</v>
      </c>
      <c r="F273" s="194" t="s">
        <v>826</v>
      </c>
      <c r="G273" s="198"/>
      <c r="H273" s="194" t="s">
        <v>827</v>
      </c>
      <c r="I273" s="196">
        <f t="shared" si="39"/>
        <v>0</v>
      </c>
      <c r="J273" s="194">
        <v>0</v>
      </c>
      <c r="K273" s="194" t="s">
        <v>828</v>
      </c>
      <c r="L273" s="196">
        <f t="shared" ref="L273:L276" si="41">IF(K273="Negatif",1,0)</f>
        <v>0</v>
      </c>
      <c r="M273" s="194" t="s">
        <v>829</v>
      </c>
      <c r="N273" s="196" t="str">
        <f t="shared" si="37"/>
        <v>0</v>
      </c>
      <c r="O273" s="196">
        <v>272</v>
      </c>
      <c r="P273" s="196" t="str">
        <f t="shared" si="38"/>
        <v xml:space="preserve">INSERT INTO `hr_kpi_list` (`KPI_LIST_ID`, `COMPANY_ID`, `KPI_TITLE`, `DESCRIPTION`, `VALID_FROM`, `VALID_TO`, `INPUT_TYPE`, `PARENT_ID`, `KORELASI`,`RANGE_START`,`RANGE_END`,`NUMBER_INDEX`) VALUES ('20220417272', '504404575327187914', 'Persentase penyelenggaraan pelatihan secara tepat waktu', 'KPI ini mengukur persentase penyelenggaraan pelatihan sesuai tenggat waktu yang ditentukan', '2022-03-01 00:00:00', '9999-12-31 00:00:00', '0', '0', '0','0', '0','272'); </v>
      </c>
      <c r="Q273" s="198"/>
      <c r="R273" s="198"/>
    </row>
    <row r="274" spans="1:18" ht="14.25" customHeight="1" x14ac:dyDescent="0.25">
      <c r="A274" s="194" t="s">
        <v>822</v>
      </c>
      <c r="B274" s="212" t="s">
        <v>1313</v>
      </c>
      <c r="C274" s="196">
        <v>20220417273</v>
      </c>
      <c r="D274" s="212" t="s">
        <v>1314</v>
      </c>
      <c r="E274" s="194" t="s">
        <v>825</v>
      </c>
      <c r="F274" s="194" t="s">
        <v>826</v>
      </c>
      <c r="G274" s="198"/>
      <c r="H274" s="194" t="s">
        <v>827</v>
      </c>
      <c r="I274" s="196">
        <f t="shared" si="39"/>
        <v>0</v>
      </c>
      <c r="J274" s="194">
        <v>0</v>
      </c>
      <c r="K274" s="194" t="s">
        <v>828</v>
      </c>
      <c r="L274" s="196">
        <f t="shared" si="41"/>
        <v>0</v>
      </c>
      <c r="M274" s="194" t="s">
        <v>829</v>
      </c>
      <c r="N274" s="196" t="str">
        <f t="shared" si="37"/>
        <v>0</v>
      </c>
      <c r="O274" s="196">
        <v>273</v>
      </c>
      <c r="P274" s="196" t="str">
        <f t="shared" si="38"/>
        <v xml:space="preserve">INSERT INTO `hr_kpi_list` (`KPI_LIST_ID`, `COMPANY_ID`, `KPI_TITLE`, `DESCRIPTION`, `VALID_FROM`, `VALID_TO`, `INPUT_TYPE`, `PARENT_ID`, `KORELASI`,`RANGE_START`,`RANGE_END`,`NUMBER_INDEX`) VALUES ('20220417273', '504404575327187914', 'Persentase penyelenggaraan program pengembangan bagi High Potential/ Successor secara tepat waktu', 'KPI ini mengukur persentase penyelenggaraan program pengembangan bagi High Potential/ Successor sesuai rencana dan tenggat waktu yang ditentukan', '2022-03-01 00:00:00', '9999-12-31 00:00:00', '0', '0', '0','0', '0','273'); </v>
      </c>
      <c r="Q274" s="198"/>
      <c r="R274" s="198"/>
    </row>
    <row r="275" spans="1:18" ht="14.25" customHeight="1" x14ac:dyDescent="0.25">
      <c r="A275" s="194" t="s">
        <v>822</v>
      </c>
      <c r="B275" s="220" t="s">
        <v>1315</v>
      </c>
      <c r="C275" s="196">
        <v>20220417274</v>
      </c>
      <c r="D275" s="220" t="s">
        <v>1316</v>
      </c>
      <c r="E275" s="194" t="s">
        <v>825</v>
      </c>
      <c r="F275" s="194" t="s">
        <v>826</v>
      </c>
      <c r="G275" s="198"/>
      <c r="H275" s="194" t="s">
        <v>827</v>
      </c>
      <c r="I275" s="196">
        <f t="shared" si="39"/>
        <v>0</v>
      </c>
      <c r="J275" s="194">
        <v>0</v>
      </c>
      <c r="K275" s="194" t="s">
        <v>828</v>
      </c>
      <c r="L275" s="196">
        <f t="shared" si="41"/>
        <v>0</v>
      </c>
      <c r="M275" s="194" t="s">
        <v>829</v>
      </c>
      <c r="N275" s="196" t="str">
        <f t="shared" si="37"/>
        <v>0</v>
      </c>
      <c r="O275" s="196">
        <v>274</v>
      </c>
      <c r="P275" s="196" t="str">
        <f t="shared" si="38"/>
        <v xml:space="preserve">INSERT INTO `hr_kpi_list` (`KPI_LIST_ID`, `COMPANY_ID`, `KPI_TITLE`, `DESCRIPTION`, `VALID_FROM`, `VALID_TO`, `INPUT_TYPE`, `PARENT_ID`, `KORELASI`,`RANGE_START`,`RANGE_END`,`NUMBER_INDEX`) VALUES ('20220417274', '504404575327187914', 'Persentase penyelesaiaan  administrasi termasuk cuti, asuransi kesehatan, detasir/penunjukan, perjalanan dinas, dana pensiun, pelaporan karyawan, pihak terkait dan tenaga alih daya sesuai SLA', 'KPI ini mengukur persentase penyelesaiaan  administrasi termasuk cuti, asuransi kesehatan, detasir/penunjukan, perjalanan dinas, dana pensiun, pelaporan karyawan, pihak terkait dan tenaga alih daya sesuai SLA', '2022-03-01 00:00:00', '9999-12-31 00:00:00', '0', '0', '0','0', '0','274'); </v>
      </c>
      <c r="Q275" s="198"/>
      <c r="R275" s="198"/>
    </row>
    <row r="276" spans="1:18" ht="14.25" customHeight="1" x14ac:dyDescent="0.25">
      <c r="A276" s="194" t="s">
        <v>822</v>
      </c>
      <c r="B276" s="220" t="s">
        <v>1317</v>
      </c>
      <c r="C276" s="196">
        <v>20220417275</v>
      </c>
      <c r="D276" s="220" t="s">
        <v>1318</v>
      </c>
      <c r="E276" s="194" t="s">
        <v>825</v>
      </c>
      <c r="F276" s="194" t="s">
        <v>826</v>
      </c>
      <c r="G276" s="198"/>
      <c r="H276" s="194" t="s">
        <v>827</v>
      </c>
      <c r="I276" s="196">
        <f t="shared" si="39"/>
        <v>0</v>
      </c>
      <c r="J276" s="194">
        <v>0</v>
      </c>
      <c r="K276" s="194" t="s">
        <v>828</v>
      </c>
      <c r="L276" s="196">
        <f t="shared" si="41"/>
        <v>0</v>
      </c>
      <c r="M276" s="194" t="s">
        <v>829</v>
      </c>
      <c r="N276" s="196" t="str">
        <f t="shared" si="37"/>
        <v>0</v>
      </c>
      <c r="O276" s="196">
        <v>275</v>
      </c>
      <c r="P276" s="196" t="str">
        <f t="shared" si="38"/>
        <v xml:space="preserve">INSERT INTO `hr_kpi_list` (`KPI_LIST_ID`, `COMPANY_ID`, `KPI_TITLE`, `DESCRIPTION`, `VALID_FROM`, `VALID_TO`, `INPUT_TYPE`, `PARENT_ID`, `KORELASI`,`RANGE_START`,`RANGE_END`,`NUMBER_INDEX`) VALUES ('20220417275', '504404575327187914', 'Persentase penyelesaiaan administrasi dokumen-dokumen terkait remunerasi, kompensasi/penggajian dan pajak penghasilan Karyawan sesuai SLA dan ketentuan bank', 'KPI ini mengukur persentase penyelesaiaan administrasi dokumen-dokumen terkait remunerasi, kompensasi/penggajian dan pajak penghasilan Karyawan sesuai SLA dan ketentuan bank', '2022-03-01 00:00:00', '9999-12-31 00:00:00', '0', '0', '0','0', '0','275'); </v>
      </c>
      <c r="Q276" s="198"/>
      <c r="R276" s="198"/>
    </row>
    <row r="277" spans="1:18" ht="14.25" customHeight="1" x14ac:dyDescent="0.25">
      <c r="A277" s="194" t="s">
        <v>822</v>
      </c>
      <c r="B277" s="214" t="s">
        <v>1319</v>
      </c>
      <c r="C277" s="196">
        <v>20220417276</v>
      </c>
      <c r="D277" s="194" t="s">
        <v>1320</v>
      </c>
      <c r="E277" s="194" t="s">
        <v>825</v>
      </c>
      <c r="F277" s="194" t="s">
        <v>826</v>
      </c>
      <c r="G277" s="198"/>
      <c r="H277" s="194" t="s">
        <v>827</v>
      </c>
      <c r="I277" s="196">
        <f t="shared" si="39"/>
        <v>0</v>
      </c>
      <c r="J277" s="196" t="s">
        <v>829</v>
      </c>
      <c r="K277" s="194" t="s">
        <v>828</v>
      </c>
      <c r="L277" s="196">
        <v>0</v>
      </c>
      <c r="M277" s="196" t="s">
        <v>829</v>
      </c>
      <c r="N277" s="196" t="str">
        <f t="shared" si="37"/>
        <v>0</v>
      </c>
      <c r="O277" s="196">
        <v>276</v>
      </c>
      <c r="P277" s="196" t="str">
        <f t="shared" si="38"/>
        <v xml:space="preserve">INSERT INTO `hr_kpi_list` (`KPI_LIST_ID`, `COMPANY_ID`, `KPI_TITLE`, `DESCRIPTION`, `VALID_FROM`, `VALID_TO`, `INPUT_TYPE`, `PARENT_ID`, `KORELASI`,`RANGE_START`,`RANGE_END`,`NUMBER_INDEX`) VALUES ('20220417276', '504404575327187914', 'Persentase penyelesaiaan aktivitas pengelolaan seluruh counterparty baik bank maupun non bank secara tepat waktu', 'KPI mengukur persentnase penyelesaiaan keseluruhan aktivtas pengelolaan dari semua counterparty baik bank maupun non bank secara tepat waktu', '2022-03-01 00:00:00', '9999-12-31 00:00:00', '0', '0', '0','0', '0','276'); </v>
      </c>
      <c r="Q277" s="198"/>
      <c r="R277" s="198"/>
    </row>
    <row r="278" spans="1:18" ht="14.25" customHeight="1" x14ac:dyDescent="0.25">
      <c r="A278" s="194" t="s">
        <v>822</v>
      </c>
      <c r="B278" s="220" t="s">
        <v>1321</v>
      </c>
      <c r="C278" s="196">
        <v>20220417277</v>
      </c>
      <c r="D278" s="220" t="s">
        <v>1322</v>
      </c>
      <c r="E278" s="194" t="s">
        <v>825</v>
      </c>
      <c r="F278" s="194" t="s">
        <v>826</v>
      </c>
      <c r="G278" s="198"/>
      <c r="H278" s="194" t="s">
        <v>827</v>
      </c>
      <c r="I278" s="196">
        <f t="shared" si="39"/>
        <v>0</v>
      </c>
      <c r="J278" s="194">
        <v>0</v>
      </c>
      <c r="K278" s="194" t="s">
        <v>828</v>
      </c>
      <c r="L278" s="196">
        <f t="shared" ref="L278:L280" si="42">IF(K278="Negatif",1,0)</f>
        <v>0</v>
      </c>
      <c r="M278" s="194" t="s">
        <v>829</v>
      </c>
      <c r="N278" s="196" t="str">
        <f t="shared" si="37"/>
        <v>0</v>
      </c>
      <c r="O278" s="196">
        <v>277</v>
      </c>
      <c r="P278" s="196" t="str">
        <f t="shared" si="38"/>
        <v xml:space="preserve">INSERT INTO `hr_kpi_list` (`KPI_LIST_ID`, `COMPANY_ID`, `KPI_TITLE`, `DESCRIPTION`, `VALID_FROM`, `VALID_TO`, `INPUT_TYPE`, `PARENT_ID`, `KORELASI`,`RANGE_START`,`RANGE_END`,`NUMBER_INDEX`) VALUES ('20220417277', '504404575327187914', 'Persentase penyelesaiaan evaluasi atas pengenaan sanksi yang diberikan kepada karyawan secara tepat waktu', 'KPI ini mengukur persentase penyelesaiaan evaluasi atas pengenaan sanksi yang diberikan kepada karyawan sesuai tenggat waktu yang ditentukan', '2022-03-01 00:00:00', '9999-12-31 00:00:00', '0', '0', '0','0', '0','277'); </v>
      </c>
      <c r="Q278" s="198"/>
      <c r="R278" s="198"/>
    </row>
    <row r="279" spans="1:18" ht="14.25" customHeight="1" x14ac:dyDescent="0.25">
      <c r="A279" s="194" t="s">
        <v>822</v>
      </c>
      <c r="B279" s="212" t="s">
        <v>1323</v>
      </c>
      <c r="C279" s="196">
        <v>20220417278</v>
      </c>
      <c r="D279" s="215" t="s">
        <v>1324</v>
      </c>
      <c r="E279" s="194" t="s">
        <v>825</v>
      </c>
      <c r="F279" s="194" t="s">
        <v>826</v>
      </c>
      <c r="G279" s="198"/>
      <c r="H279" s="194" t="s">
        <v>827</v>
      </c>
      <c r="I279" s="196">
        <f t="shared" si="39"/>
        <v>0</v>
      </c>
      <c r="J279" s="194">
        <v>0</v>
      </c>
      <c r="K279" s="194" t="s">
        <v>828</v>
      </c>
      <c r="L279" s="196">
        <f t="shared" si="42"/>
        <v>0</v>
      </c>
      <c r="M279" s="194" t="s">
        <v>829</v>
      </c>
      <c r="N279" s="196" t="str">
        <f t="shared" si="37"/>
        <v>0</v>
      </c>
      <c r="O279" s="196">
        <v>278</v>
      </c>
      <c r="P279" s="196" t="str">
        <f t="shared" si="38"/>
        <v xml:space="preserve">INSERT INTO `hr_kpi_list` (`KPI_LIST_ID`, `COMPANY_ID`, `KPI_TITLE`, `DESCRIPTION`, `VALID_FROM`, `VALID_TO`, `INPUT_TYPE`, `PARENT_ID`, `KORELASI`,`RANGE_START`,`RANGE_END`,`NUMBER_INDEX`) VALUES ('20220417278', '504404575327187914', 'Persentase penyelesaiaan konsep kebijakan dan/atau  standar operasional prosedur (SOP) Divisi Sumber Daya Manusia secara tepat waktu', 'KPI ini mengukur penyelesaiaan konsep kebijakan dan/atau standar operasional prosedur (SOP) Divisi Sumber Daya Manusia sesuai tenggat waktu yang ditentukan', '2022-03-01 00:00:00', '9999-12-31 00:00:00', '0', '0', '0','0', '0','278'); </v>
      </c>
      <c r="Q279" s="198"/>
      <c r="R279" s="198"/>
    </row>
    <row r="280" spans="1:18" ht="14.25" customHeight="1" x14ac:dyDescent="0.25">
      <c r="A280" s="194" t="s">
        <v>822</v>
      </c>
      <c r="B280" s="220" t="s">
        <v>1325</v>
      </c>
      <c r="C280" s="196">
        <v>20220417279</v>
      </c>
      <c r="D280" s="245" t="s">
        <v>1326</v>
      </c>
      <c r="E280" s="194" t="s">
        <v>825</v>
      </c>
      <c r="F280" s="194" t="s">
        <v>826</v>
      </c>
      <c r="G280" s="198"/>
      <c r="H280" s="194" t="s">
        <v>827</v>
      </c>
      <c r="I280" s="196">
        <f t="shared" si="39"/>
        <v>0</v>
      </c>
      <c r="J280" s="194">
        <v>0</v>
      </c>
      <c r="K280" s="194" t="s">
        <v>828</v>
      </c>
      <c r="L280" s="196">
        <f t="shared" si="42"/>
        <v>0</v>
      </c>
      <c r="M280" s="194" t="s">
        <v>829</v>
      </c>
      <c r="N280" s="196" t="str">
        <f t="shared" si="37"/>
        <v>0</v>
      </c>
      <c r="O280" s="196">
        <v>279</v>
      </c>
      <c r="P280" s="196" t="str">
        <f t="shared" si="38"/>
        <v xml:space="preserve">INSERT INTO `hr_kpi_list` (`KPI_LIST_ID`, `COMPANY_ID`, `KPI_TITLE`, `DESCRIPTION`, `VALID_FROM`, `VALID_TO`, `INPUT_TYPE`, `PARENT_ID`, `KORELASI`,`RANGE_START`,`RANGE_END`,`NUMBER_INDEX`) VALUES ('20220417279', '504404575327187914', 'Persentase penyelesaiaan masalah kekaryawanan sesuai SLA', 'KPI ini mengukur jumlah penyelesaian masalah kekaryawanan (termasuk terkait hubungan industrial) sesuai SLA terhadap keseluruhan permasalahan kekaryawanan yang harus diselesaikan', '2022-03-01 00:00:00', '9999-12-31 00:00:00', '0', '0', '0','0', '0','279'); </v>
      </c>
      <c r="Q280" s="198"/>
      <c r="R280" s="198"/>
    </row>
    <row r="281" spans="1:18" ht="14.25" customHeight="1" x14ac:dyDescent="0.25">
      <c r="A281" s="194" t="s">
        <v>822</v>
      </c>
      <c r="B281" s="194" t="s">
        <v>1327</v>
      </c>
      <c r="C281" s="196">
        <v>20220417280</v>
      </c>
      <c r="D281" s="194" t="s">
        <v>1328</v>
      </c>
      <c r="E281" s="194" t="s">
        <v>825</v>
      </c>
      <c r="F281" s="194" t="s">
        <v>826</v>
      </c>
      <c r="G281" s="198"/>
      <c r="H281" s="194" t="s">
        <v>827</v>
      </c>
      <c r="I281" s="196">
        <f t="shared" si="39"/>
        <v>0</v>
      </c>
      <c r="J281" s="196" t="s">
        <v>829</v>
      </c>
      <c r="K281" s="194" t="s">
        <v>828</v>
      </c>
      <c r="L281" s="196">
        <v>0</v>
      </c>
      <c r="M281" s="196" t="s">
        <v>829</v>
      </c>
      <c r="N281" s="196" t="str">
        <f t="shared" si="37"/>
        <v>0</v>
      </c>
      <c r="O281" s="196">
        <v>280</v>
      </c>
      <c r="P281" s="196" t="str">
        <f t="shared" si="38"/>
        <v xml:space="preserve">INSERT INTO `hr_kpi_list` (`KPI_LIST_ID`, `COMPANY_ID`, `KPI_TITLE`, `DESCRIPTION`, `VALID_FROM`, `VALID_TO`, `INPUT_TYPE`, `PARENT_ID`, `KORELASI`,`RANGE_START`,`RANGE_END`,`NUMBER_INDEX`) VALUES ('20220417280', '504404575327187914', 'Persentase penyelesaiaan penerbitan NCD secara tepat waktu', 'KPI ini mengukur realisasi penerbitan NCD secara tepat waktu', '2022-03-01 00:00:00', '9999-12-31 00:00:00', '0', '0', '0','0', '0','280'); </v>
      </c>
      <c r="Q281" s="198"/>
      <c r="R281" s="198"/>
    </row>
    <row r="282" spans="1:18" ht="14.25" customHeight="1" x14ac:dyDescent="0.25">
      <c r="A282" s="194" t="s">
        <v>822</v>
      </c>
      <c r="B282" s="194" t="s">
        <v>1329</v>
      </c>
      <c r="C282" s="196">
        <v>20220417281</v>
      </c>
      <c r="D282" s="194" t="s">
        <v>1330</v>
      </c>
      <c r="E282" s="194" t="s">
        <v>825</v>
      </c>
      <c r="F282" s="194" t="s">
        <v>826</v>
      </c>
      <c r="G282" s="198"/>
      <c r="H282" s="194" t="s">
        <v>827</v>
      </c>
      <c r="I282" s="196">
        <f t="shared" si="39"/>
        <v>0</v>
      </c>
      <c r="J282" s="196" t="s">
        <v>829</v>
      </c>
      <c r="K282" s="194" t="s">
        <v>828</v>
      </c>
      <c r="L282" s="196">
        <v>0</v>
      </c>
      <c r="M282" s="196" t="s">
        <v>829</v>
      </c>
      <c r="N282" s="196" t="str">
        <f t="shared" si="37"/>
        <v>0</v>
      </c>
      <c r="O282" s="196">
        <v>281</v>
      </c>
      <c r="P282" s="196" t="str">
        <f t="shared" si="38"/>
        <v xml:space="preserve">INSERT INTO `hr_kpi_list` (`KPI_LIST_ID`, `COMPANY_ID`, `KPI_TITLE`, `DESCRIPTION`, `VALID_FROM`, `VALID_TO`, `INPUT_TYPE`, `PARENT_ID`, `KORELASI`,`RANGE_START`,`RANGE_END`,`NUMBER_INDEX`) VALUES ('20220417281', '504404575327187914', 'Persentase penyelesaiaan penerbitan NCD secara tepat waktu (usulan #1)', 'Proporsi penyelesaiaan keseluruhan tahapan penerbitan NCD yang dirempungkan secara tepat terhadap keseluruhan rencana tahapan pnerbitan NCD ', '2022-03-01 00:00:00', '9999-12-31 00:00:00', '0', '0', '0','0', '0','281'); </v>
      </c>
      <c r="Q282" s="198"/>
      <c r="R282" s="198"/>
    </row>
    <row r="283" spans="1:18" ht="14.25" customHeight="1" x14ac:dyDescent="0.25">
      <c r="A283" s="194" t="s">
        <v>822</v>
      </c>
      <c r="B283" s="220" t="s">
        <v>1331</v>
      </c>
      <c r="C283" s="196">
        <v>20220417282</v>
      </c>
      <c r="D283" s="215" t="s">
        <v>1332</v>
      </c>
      <c r="E283" s="194" t="s">
        <v>825</v>
      </c>
      <c r="F283" s="194" t="s">
        <v>826</v>
      </c>
      <c r="G283" s="198"/>
      <c r="H283" s="194" t="s">
        <v>827</v>
      </c>
      <c r="I283" s="196">
        <f t="shared" si="39"/>
        <v>0</v>
      </c>
      <c r="J283" s="194">
        <v>0</v>
      </c>
      <c r="K283" s="194" t="s">
        <v>828</v>
      </c>
      <c r="L283" s="196">
        <f t="shared" ref="L283:L286" si="43">IF(K283="Negatif",1,0)</f>
        <v>0</v>
      </c>
      <c r="M283" s="194" t="s">
        <v>829</v>
      </c>
      <c r="N283" s="196" t="str">
        <f t="shared" si="37"/>
        <v>0</v>
      </c>
      <c r="O283" s="196">
        <v>282</v>
      </c>
      <c r="P283" s="196" t="str">
        <f t="shared" si="38"/>
        <v xml:space="preserve">INSERT INTO `hr_kpi_list` (`KPI_LIST_ID`, `COMPANY_ID`, `KPI_TITLE`, `DESCRIPTION`, `VALID_FROM`, `VALID_TO`, `INPUT_TYPE`, `PARENT_ID`, `KORELASI`,`RANGE_START`,`RANGE_END`,`NUMBER_INDEX`) VALUES ('20220417282', '504404575327187914', 'Persentase penyelesaiaan review dan/atau pengembangan program total management reward terkait manajemen kinerja secara tepat waktu.', 'KPI ini mengukur persentase penyelesaiaan review dan/atau pengembangan program total management reward terkait manajemen kinerja sesuai tenggat waktu yang ditentukan.', '2022-03-01 00:00:00', '9999-12-31 00:00:00', '0', '0', '0','0', '0','282'); </v>
      </c>
      <c r="Q283" s="198"/>
      <c r="R283" s="198"/>
    </row>
    <row r="284" spans="1:18" ht="14.25" customHeight="1" x14ac:dyDescent="0.25">
      <c r="A284" s="194" t="s">
        <v>822</v>
      </c>
      <c r="B284" s="220" t="s">
        <v>1333</v>
      </c>
      <c r="C284" s="196">
        <v>20220417283</v>
      </c>
      <c r="D284" s="215" t="s">
        <v>1334</v>
      </c>
      <c r="E284" s="194" t="s">
        <v>825</v>
      </c>
      <c r="F284" s="194" t="s">
        <v>826</v>
      </c>
      <c r="G284" s="198"/>
      <c r="H284" s="194" t="s">
        <v>827</v>
      </c>
      <c r="I284" s="196">
        <f t="shared" si="39"/>
        <v>0</v>
      </c>
      <c r="J284" s="194">
        <v>0</v>
      </c>
      <c r="K284" s="194" t="s">
        <v>828</v>
      </c>
      <c r="L284" s="196">
        <f t="shared" si="43"/>
        <v>0</v>
      </c>
      <c r="M284" s="194" t="s">
        <v>829</v>
      </c>
      <c r="N284" s="196" t="str">
        <f t="shared" si="37"/>
        <v>0</v>
      </c>
      <c r="O284" s="196">
        <v>283</v>
      </c>
      <c r="P284" s="196" t="str">
        <f t="shared" si="38"/>
        <v xml:space="preserve">INSERT INTO `hr_kpi_list` (`KPI_LIST_ID`, `COMPANY_ID`, `KPI_TITLE`, `DESCRIPTION`, `VALID_FROM`, `VALID_TO`, `INPUT_TYPE`, `PARENT_ID`, `KORELASI`,`RANGE_START`,`RANGE_END`,`NUMBER_INDEX`) VALUES ('20220417283', '504404575327187914', 'Persentase penyelesaiaan review/kajian identifikasi dan pemetaan jabatan kunci dan karyawan-karyawan potensial (talent pool) secara tepat waktu.', 'KPI ini mengukur persentase penyelesaian review/kajian identifikasi dan pemetaan jabatan kunci dan karyawan-karyawan potensial (talent pool)  sesuai tenggat waktu yang ditentukan.', '2022-03-01 00:00:00', '9999-12-31 00:00:00', '0', '0', '0','0', '0','283'); </v>
      </c>
      <c r="Q284" s="198"/>
      <c r="R284" s="198"/>
    </row>
    <row r="285" spans="1:18" ht="14.25" customHeight="1" x14ac:dyDescent="0.25">
      <c r="A285" s="194" t="s">
        <v>822</v>
      </c>
      <c r="B285" s="220" t="s">
        <v>1335</v>
      </c>
      <c r="C285" s="196">
        <v>20220417284</v>
      </c>
      <c r="D285" s="220" t="s">
        <v>1336</v>
      </c>
      <c r="E285" s="194" t="s">
        <v>825</v>
      </c>
      <c r="F285" s="194" t="s">
        <v>826</v>
      </c>
      <c r="G285" s="198"/>
      <c r="H285" s="194" t="s">
        <v>827</v>
      </c>
      <c r="I285" s="196">
        <f t="shared" si="39"/>
        <v>0</v>
      </c>
      <c r="J285" s="194">
        <v>0</v>
      </c>
      <c r="K285" s="194" t="s">
        <v>828</v>
      </c>
      <c r="L285" s="196">
        <f t="shared" si="43"/>
        <v>0</v>
      </c>
      <c r="M285" s="194" t="s">
        <v>829</v>
      </c>
      <c r="N285" s="196" t="str">
        <f t="shared" si="37"/>
        <v>0</v>
      </c>
      <c r="O285" s="196">
        <v>284</v>
      </c>
      <c r="P285" s="196" t="str">
        <f t="shared" si="38"/>
        <v xml:space="preserve">INSERT INTO `hr_kpi_list` (`KPI_LIST_ID`, `COMPANY_ID`, `KPI_TITLE`, `DESCRIPTION`, `VALID_FROM`, `VALID_TO`, `INPUT_TYPE`, `PARENT_ID`, `KORELASI`,`RANGE_START`,`RANGE_END`,`NUMBER_INDEX`) VALUES ('20220417284', '504404575327187914', 'Persentase penyelesaiaan review/pengembangan program pembinaan karyawan Bank BPD Bali secara tepat waktu', 'KPI ini mengukur persentase penyelesaiaan review/pengembangan program pembinaan karyawan Bank BPD Bali sesuai tenggat waktu yang ditentukan', '2022-03-01 00:00:00', '9999-12-31 00:00:00', '0', '0', '0','0', '0','284'); </v>
      </c>
      <c r="Q285" s="198"/>
      <c r="R285" s="198"/>
    </row>
    <row r="286" spans="1:18" ht="14.25" customHeight="1" x14ac:dyDescent="0.25">
      <c r="A286" s="194" t="s">
        <v>822</v>
      </c>
      <c r="B286" s="245" t="s">
        <v>1337</v>
      </c>
      <c r="C286" s="196">
        <v>20220417285</v>
      </c>
      <c r="D286" s="245" t="s">
        <v>1338</v>
      </c>
      <c r="E286" s="194" t="s">
        <v>825</v>
      </c>
      <c r="F286" s="194" t="s">
        <v>826</v>
      </c>
      <c r="G286" s="198"/>
      <c r="H286" s="194" t="s">
        <v>827</v>
      </c>
      <c r="I286" s="196">
        <f t="shared" si="39"/>
        <v>0</v>
      </c>
      <c r="J286" s="194">
        <v>0</v>
      </c>
      <c r="K286" s="194" t="s">
        <v>828</v>
      </c>
      <c r="L286" s="196">
        <f t="shared" si="43"/>
        <v>0</v>
      </c>
      <c r="M286" s="194" t="s">
        <v>829</v>
      </c>
      <c r="N286" s="196" t="str">
        <f t="shared" si="37"/>
        <v>0</v>
      </c>
      <c r="O286" s="196">
        <v>285</v>
      </c>
      <c r="P286" s="196" t="str">
        <f t="shared" si="38"/>
        <v xml:space="preserve">INSERT INTO `hr_kpi_list` (`KPI_LIST_ID`, `COMPANY_ID`, `KPI_TITLE`, `DESCRIPTION`, `VALID_FROM`, `VALID_TO`, `INPUT_TYPE`, `PARENT_ID`, `KORELASI`,`RANGE_START`,`RANGE_END`,`NUMBER_INDEX`) VALUES ('20220417285', '504404575327187914', 'Persentase penyelesaiaan review/pengembangan program pengelolaan hubungan industrial Bank BPD Bali secara tepat waktu', 'KPI ini mengukur persentase penyelesaiaan review/pengembangan program pengelolaan hubungan industrial Bank BPD Bali sesuai tenggat waktu yang ditentukan', '2022-03-01 00:00:00', '9999-12-31 00:00:00', '0', '0', '0','0', '0','285'); </v>
      </c>
      <c r="Q286" s="198"/>
      <c r="R286" s="198"/>
    </row>
    <row r="287" spans="1:18" ht="14.25" customHeight="1" x14ac:dyDescent="0.25">
      <c r="A287" s="194" t="s">
        <v>822</v>
      </c>
      <c r="B287" s="214" t="s">
        <v>1339</v>
      </c>
      <c r="C287" s="196">
        <v>20220417286</v>
      </c>
      <c r="D287" s="194" t="s">
        <v>1340</v>
      </c>
      <c r="E287" s="194" t="s">
        <v>825</v>
      </c>
      <c r="F287" s="194" t="s">
        <v>826</v>
      </c>
      <c r="G287" s="198"/>
      <c r="H287" s="194" t="s">
        <v>827</v>
      </c>
      <c r="I287" s="196">
        <f t="shared" si="39"/>
        <v>0</v>
      </c>
      <c r="J287" s="196" t="s">
        <v>829</v>
      </c>
      <c r="K287" s="196" t="s">
        <v>828</v>
      </c>
      <c r="L287" s="196">
        <v>0</v>
      </c>
      <c r="M287" s="196" t="s">
        <v>829</v>
      </c>
      <c r="N287" s="196" t="str">
        <f t="shared" si="37"/>
        <v>0</v>
      </c>
      <c r="O287" s="196">
        <v>286</v>
      </c>
      <c r="P287" s="196" t="str">
        <f t="shared" si="38"/>
        <v xml:space="preserve">INSERT INTO `hr_kpi_list` (`KPI_LIST_ID`, `COMPANY_ID`, `KPI_TITLE`, `DESCRIPTION`, `VALID_FROM`, `VALID_TO`, `INPUT_TYPE`, `PARENT_ID`, `KORELASI`,`RANGE_START`,`RANGE_END`,`NUMBER_INDEX`) VALUES ('20220417286', '504404575327187914', 'Persentase penyelesain tindak lanjut hasil surprise audit dan/atau audit khusus dinyatakan tuntas sesuai dengan target waktu yang ditentukan dalam program audit', 'KPI merupakan proporsi penyelesaiaan tindak lanjut hasil surprise audit dan/atau audit khusus secara tuntas sesuai dengan target waktu yang ditentukan dalam program audit', '2022-03-01 00:00:00', '9999-12-31 00:00:00', '0', '0', '0','0', '0','286'); </v>
      </c>
      <c r="Q287" s="198"/>
      <c r="R287" s="198"/>
    </row>
    <row r="288" spans="1:18" ht="14.25" customHeight="1" x14ac:dyDescent="0.25">
      <c r="A288" s="194" t="s">
        <v>822</v>
      </c>
      <c r="B288" s="220" t="s">
        <v>1341</v>
      </c>
      <c r="C288" s="196">
        <v>20220417287</v>
      </c>
      <c r="D288" s="220" t="s">
        <v>1342</v>
      </c>
      <c r="E288" s="194" t="s">
        <v>825</v>
      </c>
      <c r="F288" s="194" t="s">
        <v>826</v>
      </c>
      <c r="G288" s="198"/>
      <c r="H288" s="194" t="s">
        <v>827</v>
      </c>
      <c r="I288" s="196">
        <f t="shared" si="39"/>
        <v>0</v>
      </c>
      <c r="J288" s="194">
        <v>0</v>
      </c>
      <c r="K288" s="194" t="s">
        <v>828</v>
      </c>
      <c r="L288" s="196">
        <f>IF(K288="Negatif",1,0)</f>
        <v>0</v>
      </c>
      <c r="M288" s="194" t="s">
        <v>829</v>
      </c>
      <c r="N288" s="196" t="str">
        <f t="shared" si="37"/>
        <v>0</v>
      </c>
      <c r="O288" s="196">
        <v>287</v>
      </c>
      <c r="P288" s="196" t="str">
        <f t="shared" si="38"/>
        <v xml:space="preserve">INSERT INTO `hr_kpi_list` (`KPI_LIST_ID`, `COMPANY_ID`, `KPI_TITLE`, `DESCRIPTION`, `VALID_FROM`, `VALID_TO`, `INPUT_TYPE`, `PARENT_ID`, `KORELASI`,`RANGE_START`,`RANGE_END`,`NUMBER_INDEX`) VALUES ('20220417287', '504404575327187914', 'Persentase penyelesaian  evaluasi atas implementasi program perubahan secara tepat waktu.', 'KPI ini mengukur persentase penyelesaian review/kajian evaluasi atas implementasi program perubahan sesuai tenggat waktu yang ditentukan.', '2022-03-01 00:00:00', '9999-12-31 00:00:00', '0', '0', '0','0', '0','287'); </v>
      </c>
      <c r="Q288" s="198"/>
      <c r="R288" s="198"/>
    </row>
    <row r="289" spans="1:18" ht="14.25" customHeight="1" x14ac:dyDescent="0.25">
      <c r="A289" s="194" t="s">
        <v>822</v>
      </c>
      <c r="B289" s="194" t="s">
        <v>1343</v>
      </c>
      <c r="C289" s="196">
        <v>20220417288</v>
      </c>
      <c r="D289" s="194" t="s">
        <v>1344</v>
      </c>
      <c r="E289" s="194" t="s">
        <v>825</v>
      </c>
      <c r="F289" s="194" t="s">
        <v>826</v>
      </c>
      <c r="G289" s="198"/>
      <c r="H289" s="194" t="s">
        <v>827</v>
      </c>
      <c r="I289" s="196">
        <f t="shared" si="39"/>
        <v>0</v>
      </c>
      <c r="J289" s="196" t="s">
        <v>829</v>
      </c>
      <c r="K289" s="194" t="s">
        <v>828</v>
      </c>
      <c r="L289" s="196">
        <v>0</v>
      </c>
      <c r="M289" s="196" t="s">
        <v>829</v>
      </c>
      <c r="N289" s="196" t="str">
        <f t="shared" si="37"/>
        <v>0</v>
      </c>
      <c r="O289" s="196">
        <v>288</v>
      </c>
      <c r="P289" s="196" t="str">
        <f t="shared" si="38"/>
        <v xml:space="preserve">INSERT INTO `hr_kpi_list` (`KPI_LIST_ID`, `COMPANY_ID`, `KPI_TITLE`, `DESCRIPTION`, `VALID_FROM`, `VALID_TO`, `INPUT_TYPE`, `PARENT_ID`, `KORELASI`,`RANGE_START`,`RANGE_END`,`NUMBER_INDEX`) VALUES ('20220417288', '504404575327187914', 'Persentase penyelesaian aktivitas Bill &amp; Processing dan Trade Finance yang berjalan sesuai SLA', 'KPI ini mengukur proporsi penyelesaian aktivitas Bill and Processing (Remintance, bank note, CSC WU) yang sesuai dengan SLA terhadap total keseluruhan aktivitas Bill and Processing  yang harus diselesaikan', '2022-03-01 00:00:00', '9999-12-31 00:00:00', '0', '0', '0','0', '0','288'); </v>
      </c>
      <c r="Q289" s="198"/>
      <c r="R289" s="198"/>
    </row>
    <row r="290" spans="1:18" ht="14.25" customHeight="1" x14ac:dyDescent="0.25">
      <c r="A290" s="194" t="s">
        <v>822</v>
      </c>
      <c r="B290" s="220" t="s">
        <v>1345</v>
      </c>
      <c r="C290" s="196">
        <v>20220417289</v>
      </c>
      <c r="D290" s="220" t="s">
        <v>1346</v>
      </c>
      <c r="E290" s="194" t="s">
        <v>825</v>
      </c>
      <c r="F290" s="194" t="s">
        <v>826</v>
      </c>
      <c r="G290" s="198"/>
      <c r="H290" s="194" t="s">
        <v>827</v>
      </c>
      <c r="I290" s="196">
        <f t="shared" si="39"/>
        <v>0</v>
      </c>
      <c r="J290" s="194">
        <v>0</v>
      </c>
      <c r="K290" s="194" t="s">
        <v>828</v>
      </c>
      <c r="L290" s="196">
        <f>IF(K290="Negatif",1,0)</f>
        <v>0</v>
      </c>
      <c r="M290" s="194" t="s">
        <v>829</v>
      </c>
      <c r="N290" s="196" t="str">
        <f t="shared" si="37"/>
        <v>0</v>
      </c>
      <c r="O290" s="196">
        <v>289</v>
      </c>
      <c r="P290" s="196" t="str">
        <f t="shared" si="38"/>
        <v xml:space="preserve">INSERT INTO `hr_kpi_list` (`KPI_LIST_ID`, `COMPANY_ID`, `KPI_TITLE`, `DESCRIPTION`, `VALID_FROM`, `VALID_TO`, `INPUT_TYPE`, `PARENT_ID`, `KORELASI`,`RANGE_START`,`RANGE_END`,`NUMBER_INDEX`) VALUES ('20220417289', '504404575327187914', 'Persentase penyelesaian assessmen kompetensi terhadap karyawan High Potential/Successor secara tepat waktu.', 'KPI ini mengkur persentase penyelesaian assessmen kompetensi terhadap karyawan High Potential/Successor sesuai tenggat waktu yang ditentukan.', '2022-03-01 00:00:00', '9999-12-31 00:00:00', '0', '0', '0','0', '0','289'); </v>
      </c>
      <c r="Q290" s="198"/>
      <c r="R290" s="198"/>
    </row>
    <row r="291" spans="1:18" ht="14.25" customHeight="1" x14ac:dyDescent="0.25">
      <c r="A291" s="194" t="s">
        <v>822</v>
      </c>
      <c r="B291" s="194" t="s">
        <v>1347</v>
      </c>
      <c r="C291" s="196">
        <v>20220417290</v>
      </c>
      <c r="D291" s="194" t="s">
        <v>1348</v>
      </c>
      <c r="E291" s="194" t="s">
        <v>825</v>
      </c>
      <c r="F291" s="194" t="s">
        <v>826</v>
      </c>
      <c r="G291" s="198"/>
      <c r="H291" s="194" t="s">
        <v>827</v>
      </c>
      <c r="I291" s="196">
        <f t="shared" si="39"/>
        <v>0</v>
      </c>
      <c r="J291" s="196" t="s">
        <v>829</v>
      </c>
      <c r="K291" s="194" t="s">
        <v>828</v>
      </c>
      <c r="L291" s="196">
        <v>0</v>
      </c>
      <c r="M291" s="196" t="s">
        <v>829</v>
      </c>
      <c r="N291" s="196" t="str">
        <f t="shared" si="37"/>
        <v>0</v>
      </c>
      <c r="O291" s="196">
        <v>290</v>
      </c>
      <c r="P291" s="196" t="str">
        <f t="shared" si="38"/>
        <v xml:space="preserve">INSERT INTO `hr_kpi_list` (`KPI_LIST_ID`, `COMPANY_ID`, `KPI_TITLE`, `DESCRIPTION`, `VALID_FROM`, `VALID_TO`, `INPUT_TYPE`, `PARENT_ID`, `KORELASI`,`RANGE_START`,`RANGE_END`,`NUMBER_INDEX`) VALUES ('20220417290', '504404575327187914', 'Persentase penyelesaian blueprint Divisi Treasury secara tepat', 'KPI mengukur proporsi realiasi penyelesaiaan keseluruhan tahapan blueprint Divisi Treasury secara tepat terhadap keseluruhan rencana penyusunan blueprint Divisi Treasury', '2022-03-01 00:00:00', '9999-12-31 00:00:00', '0', '0', '0','0', '0','290'); </v>
      </c>
      <c r="Q291" s="198"/>
      <c r="R291" s="198"/>
    </row>
    <row r="292" spans="1:18" ht="14.25" customHeight="1" x14ac:dyDescent="0.25">
      <c r="A292" s="194" t="s">
        <v>822</v>
      </c>
      <c r="B292" s="220" t="s">
        <v>1349</v>
      </c>
      <c r="C292" s="196">
        <v>20220417291</v>
      </c>
      <c r="D292" s="212" t="s">
        <v>1350</v>
      </c>
      <c r="E292" s="194" t="s">
        <v>825</v>
      </c>
      <c r="F292" s="194" t="s">
        <v>826</v>
      </c>
      <c r="G292" s="198"/>
      <c r="H292" s="194" t="s">
        <v>827</v>
      </c>
      <c r="I292" s="196">
        <f t="shared" si="39"/>
        <v>0</v>
      </c>
      <c r="J292" s="194">
        <v>0</v>
      </c>
      <c r="K292" s="194" t="s">
        <v>828</v>
      </c>
      <c r="L292" s="196">
        <f>IF(K292="Negatif",1,0)</f>
        <v>0</v>
      </c>
      <c r="M292" s="194" t="s">
        <v>829</v>
      </c>
      <c r="N292" s="196" t="str">
        <f t="shared" si="37"/>
        <v>0</v>
      </c>
      <c r="O292" s="196">
        <v>291</v>
      </c>
      <c r="P292" s="196" t="str">
        <f t="shared" si="38"/>
        <v xml:space="preserve">INSERT INTO `hr_kpi_list` (`KPI_LIST_ID`, `COMPANY_ID`, `KPI_TITLE`, `DESCRIPTION`, `VALID_FROM`, `VALID_TO`, `INPUT_TYPE`, `PARENT_ID`, `KORELASI`,`RANGE_START`,`RANGE_END`,`NUMBER_INDEX`) VALUES ('20220417291', '504404575327187914', 'Persentase penyelesaian evaluasi atas pelaksanaan internalisasi Budaya Kerja kepada karyawan secara tepat waktu.', 'KPI ini mengukur persentase penyelesaian evaluasi atas pelaksanaan internalisasi Budaya Kerja kepada karyawan sesuai tenggat waktu yang ditentukan.', '2022-03-01 00:00:00', '9999-12-31 00:00:00', '0', '0', '0','0', '0','291'); </v>
      </c>
      <c r="Q292" s="198"/>
      <c r="R292" s="198"/>
    </row>
    <row r="293" spans="1:18" ht="14.25" customHeight="1" x14ac:dyDescent="0.25">
      <c r="A293" s="194" t="s">
        <v>822</v>
      </c>
      <c r="B293" s="214" t="s">
        <v>1351</v>
      </c>
      <c r="C293" s="196">
        <v>20220417292</v>
      </c>
      <c r="D293" s="194" t="s">
        <v>1352</v>
      </c>
      <c r="E293" s="194" t="s">
        <v>825</v>
      </c>
      <c r="F293" s="194" t="s">
        <v>826</v>
      </c>
      <c r="G293" s="198"/>
      <c r="H293" s="194" t="s">
        <v>827</v>
      </c>
      <c r="I293" s="196">
        <f t="shared" si="39"/>
        <v>0</v>
      </c>
      <c r="J293" s="196" t="s">
        <v>829</v>
      </c>
      <c r="K293" s="194" t="s">
        <v>828</v>
      </c>
      <c r="L293" s="196">
        <v>0</v>
      </c>
      <c r="M293" s="196" t="s">
        <v>829</v>
      </c>
      <c r="N293" s="196" t="str">
        <f t="shared" si="37"/>
        <v>0</v>
      </c>
      <c r="O293" s="196">
        <v>292</v>
      </c>
      <c r="P293" s="196" t="str">
        <f t="shared" si="38"/>
        <v xml:space="preserve">INSERT INTO `hr_kpi_list` (`KPI_LIST_ID`, `COMPANY_ID`, `KPI_TITLE`, `DESCRIPTION`, `VALID_FROM`, `VALID_TO`, `INPUT_TYPE`, `PARENT_ID`, `KORELASI`,`RANGE_START`,`RANGE_END`,`NUMBER_INDEX`) VALUES ('20220417292', '504404575327187914', 'Persentase penyelesaian hasil analisis terhadap data yang terkait dengan pengelolaan portofolio asset dan liability bank secara tepat waktu', 'KPI ini mengukur persentase penyelesaian hasil analsis terhadap data yang terkait dengan pengelolaan portofolio asset dan liability bank sesuai tenggat waktu yang ditentukan.', '2022-03-01 00:00:00', '9999-12-31 00:00:00', '0', '0', '0','0', '0','292'); </v>
      </c>
      <c r="Q293" s="198"/>
      <c r="R293" s="198"/>
    </row>
    <row r="294" spans="1:18" ht="14.25" customHeight="1" x14ac:dyDescent="0.25">
      <c r="A294" s="194" t="s">
        <v>822</v>
      </c>
      <c r="B294" s="220" t="s">
        <v>1353</v>
      </c>
      <c r="C294" s="196">
        <v>20220417293</v>
      </c>
      <c r="D294" s="220" t="s">
        <v>1354</v>
      </c>
      <c r="E294" s="194" t="s">
        <v>825</v>
      </c>
      <c r="F294" s="194" t="s">
        <v>826</v>
      </c>
      <c r="G294" s="198"/>
      <c r="H294" s="194" t="s">
        <v>827</v>
      </c>
      <c r="I294" s="196">
        <f t="shared" si="39"/>
        <v>0</v>
      </c>
      <c r="J294" s="194">
        <v>0</v>
      </c>
      <c r="K294" s="194" t="s">
        <v>828</v>
      </c>
      <c r="L294" s="196">
        <f t="shared" ref="L294:L296" si="44">IF(K294="Negatif",1,0)</f>
        <v>0</v>
      </c>
      <c r="M294" s="194" t="s">
        <v>829</v>
      </c>
      <c r="N294" s="196" t="str">
        <f t="shared" si="37"/>
        <v>0</v>
      </c>
      <c r="O294" s="196">
        <v>293</v>
      </c>
      <c r="P294" s="196" t="str">
        <f t="shared" si="38"/>
        <v xml:space="preserve">INSERT INTO `hr_kpi_list` (`KPI_LIST_ID`, `COMPANY_ID`, `KPI_TITLE`, `DESCRIPTION`, `VALID_FROM`, `VALID_TO`, `INPUT_TYPE`, `PARENT_ID`, `KORELASI`,`RANGE_START`,`RANGE_END`,`NUMBER_INDEX`) VALUES ('20220417293', '504404575327187914', 'Persentase penyelesaian kajian review/pengembangan jalur karir bagi karyawan-karyawan High Potential/ Successor secara tepat waktu.', 'KPI ini mengukur persentase penyelesaian kajian review/pengembangan jalur karir bagi karyawan-karyawan High Potential/ Successor sesuai tenggat waktu yang ditentukan.', '2022-03-01 00:00:00', '9999-12-31 00:00:00', '0', '0', '0','0', '0','293'); </v>
      </c>
      <c r="Q294" s="198"/>
      <c r="R294" s="198"/>
    </row>
    <row r="295" spans="1:18" ht="14.25" customHeight="1" x14ac:dyDescent="0.25">
      <c r="A295" s="194" t="s">
        <v>822</v>
      </c>
      <c r="B295" s="220" t="s">
        <v>1355</v>
      </c>
      <c r="C295" s="196">
        <v>20220417294</v>
      </c>
      <c r="D295" s="220" t="s">
        <v>1356</v>
      </c>
      <c r="E295" s="194" t="s">
        <v>825</v>
      </c>
      <c r="F295" s="194" t="s">
        <v>826</v>
      </c>
      <c r="G295" s="198"/>
      <c r="H295" s="194" t="s">
        <v>827</v>
      </c>
      <c r="I295" s="196">
        <f t="shared" si="39"/>
        <v>0</v>
      </c>
      <c r="J295" s="194">
        <v>0</v>
      </c>
      <c r="K295" s="194" t="s">
        <v>828</v>
      </c>
      <c r="L295" s="196">
        <f t="shared" si="44"/>
        <v>0</v>
      </c>
      <c r="M295" s="194" t="s">
        <v>829</v>
      </c>
      <c r="N295" s="196" t="str">
        <f t="shared" si="37"/>
        <v>0</v>
      </c>
      <c r="O295" s="196">
        <v>294</v>
      </c>
      <c r="P295" s="196" t="str">
        <f t="shared" si="38"/>
        <v xml:space="preserve">INSERT INTO `hr_kpi_list` (`KPI_LIST_ID`, `COMPANY_ID`, `KPI_TITLE`, `DESCRIPTION`, `VALID_FROM`, `VALID_TO`, `INPUT_TYPE`, `PARENT_ID`, `KORELASI`,`RANGE_START`,`RANGE_END`,`NUMBER_INDEX`) VALUES ('20220417294', '504404575327187914', 'Persentase penyelesaian kajian terhadap sistem penggajian dan remunerasi (kompensasi)
bank secara tepat waktu.', 'KPI ini mengukur persentase penyelesaian kajian terhadap sistem penggajian dan remunerasi (kompensasi) Bank agar tetap kompetitif dan berperan aktif dalam survey penggajian secaraproaktif dan regular sesuai tenggat waktu yang ditentukan.', '2022-03-01 00:00:00', '9999-12-31 00:00:00', '0', '0', '0','0', '0','294'); </v>
      </c>
      <c r="Q295" s="198"/>
      <c r="R295" s="198"/>
    </row>
    <row r="296" spans="1:18" ht="14.25" customHeight="1" x14ac:dyDescent="0.25">
      <c r="A296" s="194" t="s">
        <v>822</v>
      </c>
      <c r="B296" s="212" t="s">
        <v>1357</v>
      </c>
      <c r="C296" s="196">
        <v>20220417295</v>
      </c>
      <c r="D296" s="194" t="s">
        <v>1187</v>
      </c>
      <c r="E296" s="194" t="s">
        <v>825</v>
      </c>
      <c r="F296" s="194" t="s">
        <v>826</v>
      </c>
      <c r="G296" s="194"/>
      <c r="H296" s="194" t="s">
        <v>827</v>
      </c>
      <c r="I296" s="196">
        <f t="shared" si="39"/>
        <v>0</v>
      </c>
      <c r="J296" s="194">
        <v>0</v>
      </c>
      <c r="K296" s="194" t="s">
        <v>828</v>
      </c>
      <c r="L296" s="196">
        <f t="shared" si="44"/>
        <v>0</v>
      </c>
      <c r="M296" s="194" t="s">
        <v>829</v>
      </c>
      <c r="N296" s="196" t="str">
        <f t="shared" si="37"/>
        <v>0</v>
      </c>
      <c r="O296" s="196">
        <v>295</v>
      </c>
      <c r="P296" s="196" t="str">
        <f t="shared" si="38"/>
        <v xml:space="preserve">INSERT INTO `hr_kpi_list` (`KPI_LIST_ID`, `COMPANY_ID`, `KPI_TITLE`, `DESCRIPTION`, `VALID_FROM`, `VALID_TO`, `INPUT_TYPE`, `PARENT_ID`, `KORELASI`,`RANGE_START`,`RANGE_END`,`NUMBER_INDEX`) VALUES ('20220417295', '504404575327187914', 'Persentase penyelesaian kasus kartu dan APMK sesuai SLA', 'Formula:Persentase = (Jumlah butir dalam SLA yang tercapai kinerjanya/ Total butir kinerja dalam SLA) * 100%', '2022-03-01 00:00:00', '9999-12-31 00:00:00', '0', '0', '0','0', '0','295'); </v>
      </c>
      <c r="Q296" s="198"/>
      <c r="R296" s="198"/>
    </row>
    <row r="297" spans="1:18" ht="14.25" customHeight="1" x14ac:dyDescent="0.25">
      <c r="A297" s="194" t="s">
        <v>822</v>
      </c>
      <c r="B297" s="194" t="s">
        <v>1358</v>
      </c>
      <c r="C297" s="196">
        <v>20220417296</v>
      </c>
      <c r="D297" s="194"/>
      <c r="E297" s="194" t="s">
        <v>825</v>
      </c>
      <c r="F297" s="194" t="s">
        <v>826</v>
      </c>
      <c r="G297" s="198"/>
      <c r="H297" s="254" t="s">
        <v>827</v>
      </c>
      <c r="I297" s="196">
        <f t="shared" si="39"/>
        <v>0</v>
      </c>
      <c r="J297" s="194" t="s">
        <v>829</v>
      </c>
      <c r="K297" s="196" t="s">
        <v>828</v>
      </c>
      <c r="L297" s="196">
        <v>0</v>
      </c>
      <c r="M297" s="196" t="s">
        <v>829</v>
      </c>
      <c r="N297" s="196" t="str">
        <f t="shared" si="37"/>
        <v>0</v>
      </c>
      <c r="O297" s="196">
        <v>296</v>
      </c>
      <c r="P297" s="196" t="str">
        <f t="shared" si="38"/>
        <v xml:space="preserve">INSERT INTO `hr_kpi_list` (`KPI_LIST_ID`, `COMPANY_ID`, `KPI_TITLE`, `DESCRIPTION`, `VALID_FROM`, `VALID_TO`, `INPUT_TYPE`, `PARENT_ID`, `KORELASI`,`RANGE_START`,`RANGE_END`,`NUMBER_INDEX`) VALUES ('20220417296', '504404575327187914', 'Persentase penyelesaian Laporan Profil Risiko Operasional Bank secara tepat waktu', '', '2022-03-01 00:00:00', '9999-12-31 00:00:00', '0', '0', '0','0', '0','296'); </v>
      </c>
      <c r="Q297" s="198"/>
      <c r="R297" s="198"/>
    </row>
    <row r="298" spans="1:18" ht="14.25" customHeight="1" x14ac:dyDescent="0.25">
      <c r="A298" s="194" t="s">
        <v>822</v>
      </c>
      <c r="B298" s="194" t="s">
        <v>1359</v>
      </c>
      <c r="C298" s="196">
        <v>20220417297</v>
      </c>
      <c r="D298" s="194" t="s">
        <v>1360</v>
      </c>
      <c r="E298" s="194" t="s">
        <v>825</v>
      </c>
      <c r="F298" s="194" t="s">
        <v>826</v>
      </c>
      <c r="G298" s="198"/>
      <c r="H298" s="194" t="s">
        <v>827</v>
      </c>
      <c r="I298" s="196">
        <f t="shared" si="39"/>
        <v>0</v>
      </c>
      <c r="J298" s="196" t="s">
        <v>829</v>
      </c>
      <c r="K298" s="196" t="s">
        <v>828</v>
      </c>
      <c r="L298" s="196">
        <v>0</v>
      </c>
      <c r="M298" s="196" t="s">
        <v>829</v>
      </c>
      <c r="N298" s="196" t="str">
        <f t="shared" si="37"/>
        <v>0</v>
      </c>
      <c r="O298" s="196">
        <v>297</v>
      </c>
      <c r="P298" s="196" t="str">
        <f t="shared" si="38"/>
        <v xml:space="preserve">INSERT INTO `hr_kpi_list` (`KPI_LIST_ID`, `COMPANY_ID`, `KPI_TITLE`, `DESCRIPTION`, `VALID_FROM`, `VALID_TO`, `INPUT_TYPE`, `PARENT_ID`, `KORELASI`,`RANGE_START`,`RANGE_END`,`NUMBER_INDEX`) VALUES ('20220417297', '504404575327187914', 'Persentase penyelesaian pendampingan audit dari pihak eksternal secara tepat waktu sesuai rencana waktu yang ditentukan', 'KPI ini mengukur proporsi penyelesaian pendampingan audit dari pihak eksternal secara tepat waktu sesuai rencana waktu yang ditentukan terhadap keseluruahn rencana pelaksanaan  pendampingan audit dari pihak eksternal.', '2022-03-01 00:00:00', '9999-12-31 00:00:00', '0', '0', '0','0', '0','297'); </v>
      </c>
      <c r="Q298" s="198"/>
      <c r="R298" s="198"/>
    </row>
    <row r="299" spans="1:18" ht="14.25" customHeight="1" x14ac:dyDescent="0.25">
      <c r="A299" s="194" t="s">
        <v>822</v>
      </c>
      <c r="B299" s="194" t="s">
        <v>1361</v>
      </c>
      <c r="C299" s="196">
        <v>20220417298</v>
      </c>
      <c r="D299" s="208" t="s">
        <v>1362</v>
      </c>
      <c r="E299" s="194" t="s">
        <v>825</v>
      </c>
      <c r="F299" s="194" t="s">
        <v>826</v>
      </c>
      <c r="G299" s="198"/>
      <c r="H299" s="194" t="s">
        <v>827</v>
      </c>
      <c r="I299" s="196">
        <f t="shared" si="39"/>
        <v>0</v>
      </c>
      <c r="J299" s="196" t="s">
        <v>829</v>
      </c>
      <c r="K299" s="194" t="s">
        <v>828</v>
      </c>
      <c r="L299" s="196">
        <v>0</v>
      </c>
      <c r="M299" s="196" t="s">
        <v>829</v>
      </c>
      <c r="N299" s="196" t="str">
        <f t="shared" si="37"/>
        <v>0</v>
      </c>
      <c r="O299" s="196">
        <v>298</v>
      </c>
      <c r="P299" s="196" t="str">
        <f t="shared" si="38"/>
        <v xml:space="preserve">INSERT INTO `hr_kpi_list` (`KPI_LIST_ID`, `COMPANY_ID`, `KPI_TITLE`, `DESCRIPTION`, `VALID_FROM`, `VALID_TO`, `INPUT_TYPE`, `PARENT_ID`, `KORELASI`,`RANGE_START`,`RANGE_END`,`NUMBER_INDEX`) VALUES ('20220417298', '504404575327187914', 'Persentase penyelesaian penerusan transaksi Trade Finance yang sesuai kebijakan dan ketentuan bank', 'Persentase penyelesaian jumlah penerusan transaksi Trade Finance yang sesuai kebijakan dan ketentuan bank dibandingkan jumlah penerusan transaksi Trade Finance yang dilayani.', '2022-03-01 00:00:00', '9999-12-31 00:00:00', '0', '0', '0','0', '0','298'); </v>
      </c>
      <c r="Q299" s="198"/>
      <c r="R299" s="198"/>
    </row>
    <row r="300" spans="1:18" ht="14.25" customHeight="1" x14ac:dyDescent="0.25">
      <c r="A300" s="194" t="s">
        <v>822</v>
      </c>
      <c r="B300" s="220" t="s">
        <v>1363</v>
      </c>
      <c r="C300" s="196">
        <v>20220417299</v>
      </c>
      <c r="D300" s="195" t="s">
        <v>1364</v>
      </c>
      <c r="E300" s="194" t="s">
        <v>825</v>
      </c>
      <c r="F300" s="194" t="s">
        <v>826</v>
      </c>
      <c r="G300" s="198"/>
      <c r="H300" s="194" t="s">
        <v>827</v>
      </c>
      <c r="I300" s="196">
        <f t="shared" si="39"/>
        <v>0</v>
      </c>
      <c r="J300" s="194">
        <v>0</v>
      </c>
      <c r="K300" s="194" t="s">
        <v>828</v>
      </c>
      <c r="L300" s="196">
        <f t="shared" ref="L300:L304" si="45">IF(K300="Negatif",1,0)</f>
        <v>0</v>
      </c>
      <c r="M300" s="194" t="s">
        <v>829</v>
      </c>
      <c r="N300" s="196" t="str">
        <f t="shared" si="37"/>
        <v>0</v>
      </c>
      <c r="O300" s="196">
        <v>299</v>
      </c>
      <c r="P300" s="196" t="str">
        <f t="shared" si="38"/>
        <v xml:space="preserve">INSERT INTO `hr_kpi_list` (`KPI_LIST_ID`, `COMPANY_ID`, `KPI_TITLE`, `DESCRIPTION`, `VALID_FROM`, `VALID_TO`, `INPUT_TYPE`, `PARENT_ID`, `KORELASI`,`RANGE_START`,`RANGE_END`,`NUMBER_INDEX`) VALUES ('20220417299', '504404575327187914', 'Persentase penyelesaian pengembanan program internalisasi nilai-nilai budaya kerja Bank secara tepat waktu.', 'KPI mengukur persentase penyelesaian pengembanan program internalisasi nilai-nilai budaya kerja Bank sesuai waktu yang ditentukan.', '2022-03-01 00:00:00', '9999-12-31 00:00:00', '0', '0', '0','0', '0','299'); </v>
      </c>
      <c r="Q300" s="198"/>
      <c r="R300" s="198"/>
    </row>
    <row r="301" spans="1:18" ht="14.25" customHeight="1" x14ac:dyDescent="0.25">
      <c r="A301" s="194" t="s">
        <v>822</v>
      </c>
      <c r="B301" s="220" t="s">
        <v>1365</v>
      </c>
      <c r="C301" s="196">
        <v>20220417300</v>
      </c>
      <c r="D301" s="221" t="s">
        <v>1366</v>
      </c>
      <c r="E301" s="194" t="s">
        <v>825</v>
      </c>
      <c r="F301" s="194" t="s">
        <v>826</v>
      </c>
      <c r="G301" s="198"/>
      <c r="H301" s="194" t="s">
        <v>827</v>
      </c>
      <c r="I301" s="196">
        <f t="shared" si="39"/>
        <v>0</v>
      </c>
      <c r="J301" s="194">
        <v>0</v>
      </c>
      <c r="K301" s="194" t="s">
        <v>828</v>
      </c>
      <c r="L301" s="196">
        <f t="shared" si="45"/>
        <v>0</v>
      </c>
      <c r="M301" s="194" t="s">
        <v>829</v>
      </c>
      <c r="N301" s="196" t="str">
        <f t="shared" si="37"/>
        <v>0</v>
      </c>
      <c r="O301" s="196">
        <v>300</v>
      </c>
      <c r="P301" s="196" t="str">
        <f t="shared" si="38"/>
        <v xml:space="preserve">INSERT INTO `hr_kpi_list` (`KPI_LIST_ID`, `COMPANY_ID`, `KPI_TITLE`, `DESCRIPTION`, `VALID_FROM`, `VALID_TO`, `INPUT_TYPE`, `PARENT_ID`, `KORELASI`,`RANGE_START`,`RANGE_END`,`NUMBER_INDEX`) VALUES ('20220417300', '504404575327187914', 'Persentase penyelesaian pengembangan program perubahan secara tepat waktu.', 'KPI ini mengukur persentase penyelesaian pengembangan program perubahan sesuai tenggat waktu yang ditentukan.', '2022-03-01 00:00:00', '9999-12-31 00:00:00', '0', '0', '0','0', '0','300'); </v>
      </c>
      <c r="Q301" s="198"/>
      <c r="R301" s="198"/>
    </row>
    <row r="302" spans="1:18" ht="14.25" customHeight="1" x14ac:dyDescent="0.25">
      <c r="A302" s="194" t="s">
        <v>822</v>
      </c>
      <c r="B302" s="212" t="s">
        <v>1367</v>
      </c>
      <c r="C302" s="196">
        <v>20220417301</v>
      </c>
      <c r="D302" s="223" t="s">
        <v>1368</v>
      </c>
      <c r="E302" s="194" t="s">
        <v>825</v>
      </c>
      <c r="F302" s="194" t="s">
        <v>826</v>
      </c>
      <c r="G302" s="198"/>
      <c r="H302" s="194" t="s">
        <v>827</v>
      </c>
      <c r="I302" s="196">
        <f t="shared" si="39"/>
        <v>0</v>
      </c>
      <c r="J302" s="194">
        <v>0</v>
      </c>
      <c r="K302" s="194" t="s">
        <v>828</v>
      </c>
      <c r="L302" s="196">
        <f t="shared" si="45"/>
        <v>0</v>
      </c>
      <c r="M302" s="194" t="s">
        <v>829</v>
      </c>
      <c r="N302" s="196" t="str">
        <f t="shared" si="37"/>
        <v>0</v>
      </c>
      <c r="O302" s="196">
        <v>301</v>
      </c>
      <c r="P302" s="196" t="str">
        <f t="shared" si="38"/>
        <v xml:space="preserve">INSERT INTO `hr_kpi_list` (`KPI_LIST_ID`, `COMPANY_ID`, `KPI_TITLE`, `DESCRIPTION`, `VALID_FROM`, `VALID_TO`, `INPUT_TYPE`, `PARENT_ID`, `KORELASI`,`RANGE_START`,`RANGE_END`,`NUMBER_INDEX`) VALUES ('20220417301', '504404575327187914', 'Persentase penyelesaian permasalahan perkreditan', 'Formula:Persentase  = (Jumlah permasalahan perkreditan yang terselesaikan / Jumlah total permasalahan perkreditan) * 100%', '2022-03-01 00:00:00', '9999-12-31 00:00:00', '0', '0', '0','0', '0','301'); </v>
      </c>
      <c r="Q302" s="198"/>
      <c r="R302" s="198"/>
    </row>
    <row r="303" spans="1:18" ht="14.25" customHeight="1" x14ac:dyDescent="0.25">
      <c r="A303" s="194" t="s">
        <v>822</v>
      </c>
      <c r="B303" s="212" t="s">
        <v>1369</v>
      </c>
      <c r="C303" s="196">
        <v>20220417302</v>
      </c>
      <c r="D303" s="223" t="s">
        <v>1368</v>
      </c>
      <c r="E303" s="194" t="s">
        <v>825</v>
      </c>
      <c r="F303" s="194" t="s">
        <v>826</v>
      </c>
      <c r="G303" s="198"/>
      <c r="H303" s="194" t="s">
        <v>827</v>
      </c>
      <c r="I303" s="196">
        <f t="shared" si="39"/>
        <v>0</v>
      </c>
      <c r="J303" s="194">
        <v>0</v>
      </c>
      <c r="K303" s="194" t="s">
        <v>828</v>
      </c>
      <c r="L303" s="196">
        <f t="shared" si="45"/>
        <v>0</v>
      </c>
      <c r="M303" s="194" t="s">
        <v>829</v>
      </c>
      <c r="N303" s="196" t="str">
        <f t="shared" si="37"/>
        <v>0</v>
      </c>
      <c r="O303" s="196">
        <v>302</v>
      </c>
      <c r="P303" s="196" t="str">
        <f t="shared" si="38"/>
        <v xml:space="preserve">INSERT INTO `hr_kpi_list` (`KPI_LIST_ID`, `COMPANY_ID`, `KPI_TITLE`, `DESCRIPTION`, `VALID_FROM`, `VALID_TO`, `INPUT_TYPE`, `PARENT_ID`, `KORELASI`,`RANGE_START`,`RANGE_END`,`NUMBER_INDEX`) VALUES ('20220417302', '504404575327187914', 'Persentase penyelesaian permasalahan transaksi perkreditan', 'Formula:Persentase  = (Jumlah permasalahan perkreditan yang terselesaikan / Jumlah total permasalahan perkreditan) * 100%', '2022-03-01 00:00:00', '9999-12-31 00:00:00', '0', '0', '0','0', '0','302'); </v>
      </c>
      <c r="Q303" s="198"/>
      <c r="R303" s="198"/>
    </row>
    <row r="304" spans="1:18" ht="14.25" customHeight="1" x14ac:dyDescent="0.25">
      <c r="A304" s="194" t="s">
        <v>822</v>
      </c>
      <c r="B304" s="348" t="s">
        <v>1370</v>
      </c>
      <c r="C304" s="196">
        <v>20220417303</v>
      </c>
      <c r="D304" s="243" t="s">
        <v>1371</v>
      </c>
      <c r="E304" s="194" t="s">
        <v>825</v>
      </c>
      <c r="F304" s="194" t="s">
        <v>826</v>
      </c>
      <c r="G304" s="198"/>
      <c r="H304" s="194" t="s">
        <v>827</v>
      </c>
      <c r="I304" s="196">
        <f t="shared" si="39"/>
        <v>0</v>
      </c>
      <c r="J304" s="194">
        <v>0</v>
      </c>
      <c r="K304" s="194" t="s">
        <v>828</v>
      </c>
      <c r="L304" s="196">
        <f t="shared" si="45"/>
        <v>0</v>
      </c>
      <c r="M304" s="194" t="s">
        <v>829</v>
      </c>
      <c r="N304" s="196" t="str">
        <f t="shared" si="37"/>
        <v>0</v>
      </c>
      <c r="O304" s="196">
        <v>303</v>
      </c>
      <c r="P304" s="196" t="str">
        <f t="shared" si="38"/>
        <v xml:space="preserve">INSERT INTO `hr_kpi_list` (`KPI_LIST_ID`, `COMPANY_ID`, `KPI_TITLE`, `DESCRIPTION`, `VALID_FROM`, `VALID_TO`, `INPUT_TYPE`, `PARENT_ID`, `KORELASI`,`RANGE_START`,`RANGE_END`,`NUMBER_INDEX`) VALUES ('20220417303', '504404575327187914', 'Persentase penyelesaian permasalahan yang berkaitan dengan hubungan ke karyawan
dan hubungan industrial secara tepat waktu', 'KPI ini mengkur persentase penyelesaian permasalahan yang berkaitan dengan hubungan kekaryawan dan hubungan industrial sesuai tenggat waktu yang ditentukan', '2022-03-01 00:00:00', '9999-12-31 00:00:00', '0', '0', '0','0', '0','303'); </v>
      </c>
      <c r="Q304" s="198"/>
      <c r="R304" s="198"/>
    </row>
    <row r="305" spans="1:18" ht="14.25" customHeight="1" x14ac:dyDescent="0.25">
      <c r="A305" s="194" t="s">
        <v>822</v>
      </c>
      <c r="B305" s="194" t="s">
        <v>1372</v>
      </c>
      <c r="C305" s="196">
        <v>20220417304</v>
      </c>
      <c r="D305" s="208" t="s">
        <v>1373</v>
      </c>
      <c r="E305" s="194" t="s">
        <v>825</v>
      </c>
      <c r="F305" s="194" t="s">
        <v>826</v>
      </c>
      <c r="G305" s="198"/>
      <c r="H305" s="194" t="s">
        <v>827</v>
      </c>
      <c r="I305" s="196">
        <f t="shared" si="39"/>
        <v>0</v>
      </c>
      <c r="J305" s="194" t="s">
        <v>829</v>
      </c>
      <c r="K305" s="196" t="s">
        <v>828</v>
      </c>
      <c r="L305" s="196">
        <v>0</v>
      </c>
      <c r="M305" s="196" t="s">
        <v>829</v>
      </c>
      <c r="N305" s="196" t="str">
        <f t="shared" si="37"/>
        <v>0</v>
      </c>
      <c r="O305" s="196">
        <v>304</v>
      </c>
      <c r="P305" s="196" t="str">
        <f t="shared" si="38"/>
        <v xml:space="preserve">INSERT INTO `hr_kpi_list` (`KPI_LIST_ID`, `COMPANY_ID`, `KPI_TITLE`, `DESCRIPTION`, `VALID_FROM`, `VALID_TO`, `INPUT_TYPE`, `PARENT_ID`, `KORELASI`,`RANGE_START`,`RANGE_END`,`NUMBER_INDEX`) VALUES ('20220417304', '504404575327187914', 'Persentase penyelesaian program anti fraud dan pengawasan pasif secara tepat waktu', 'KPI ini merupakan proporsi program anti fraud dan pengawasan pasof yang telaksana sesuai rencana terhadap total program anti fraud  yang harus dilaksanakan', '2022-03-01 00:00:00', '9999-12-31 00:00:00', '0', '0', '0','0', '0','304'); </v>
      </c>
      <c r="Q305" s="198"/>
      <c r="R305" s="198"/>
    </row>
    <row r="306" spans="1:18" ht="14.25" customHeight="1" x14ac:dyDescent="0.25">
      <c r="A306" s="194" t="s">
        <v>822</v>
      </c>
      <c r="B306" s="194" t="s">
        <v>1374</v>
      </c>
      <c r="C306" s="196">
        <v>20220417305</v>
      </c>
      <c r="D306" s="216" t="s">
        <v>1375</v>
      </c>
      <c r="E306" s="194" t="s">
        <v>825</v>
      </c>
      <c r="F306" s="194" t="s">
        <v>826</v>
      </c>
      <c r="G306" s="198"/>
      <c r="H306" s="194" t="s">
        <v>827</v>
      </c>
      <c r="I306" s="196">
        <f t="shared" si="39"/>
        <v>0</v>
      </c>
      <c r="J306" s="194" t="s">
        <v>829</v>
      </c>
      <c r="K306" s="196" t="s">
        <v>828</v>
      </c>
      <c r="L306" s="196">
        <v>0</v>
      </c>
      <c r="M306" s="196" t="s">
        <v>829</v>
      </c>
      <c r="N306" s="196" t="str">
        <f t="shared" si="37"/>
        <v>0</v>
      </c>
      <c r="O306" s="196">
        <v>305</v>
      </c>
      <c r="P306" s="196" t="str">
        <f t="shared" si="38"/>
        <v xml:space="preserve">INSERT INTO `hr_kpi_list` (`KPI_LIST_ID`, `COMPANY_ID`, `KPI_TITLE`, `DESCRIPTION`, `VALID_FROM`, `VALID_TO`, `INPUT_TYPE`, `PARENT_ID`, `KORELASI`,`RANGE_START`,`RANGE_END`,`NUMBER_INDEX`) VALUES ('20220417305', '504404575327187914', 'Persentase penyelesaian program pembinaan kepada Kantor Cabang berkaitan pengelolaan dan pelaksanaan kontrol internal secara tepat waktu', 'KPI ini mengukur proporsi penyelesaian program pembinaan kepada Kantor Cabang berkaitan pengelolaan dan pelaksanaan kontrol internal secara tepat waktu terhadap rencana seluruh program pembinaan pengelolaan dan pelaksanaan kontrol internal di kantor cabang', '2022-03-01 00:00:00', '9999-12-31 00:00:00', '0', '0', '0','0', '0','305'); </v>
      </c>
      <c r="Q306" s="198"/>
      <c r="R306" s="198"/>
    </row>
    <row r="307" spans="1:18" ht="14.25" customHeight="1" x14ac:dyDescent="0.25">
      <c r="A307" s="194" t="s">
        <v>822</v>
      </c>
      <c r="B307" s="194" t="s">
        <v>1376</v>
      </c>
      <c r="C307" s="196">
        <v>20220417306</v>
      </c>
      <c r="D307" s="216" t="s">
        <v>1377</v>
      </c>
      <c r="E307" s="194" t="s">
        <v>825</v>
      </c>
      <c r="F307" s="194" t="s">
        <v>826</v>
      </c>
      <c r="G307" s="198"/>
      <c r="H307" s="194" t="s">
        <v>827</v>
      </c>
      <c r="I307" s="196">
        <f t="shared" si="39"/>
        <v>0</v>
      </c>
      <c r="J307" s="196" t="s">
        <v>829</v>
      </c>
      <c r="K307" s="194" t="s">
        <v>828</v>
      </c>
      <c r="L307" s="196">
        <v>0</v>
      </c>
      <c r="M307" s="196" t="s">
        <v>829</v>
      </c>
      <c r="N307" s="196" t="str">
        <f t="shared" si="37"/>
        <v>0</v>
      </c>
      <c r="O307" s="196">
        <v>306</v>
      </c>
      <c r="P307" s="196" t="str">
        <f t="shared" si="38"/>
        <v xml:space="preserve">INSERT INTO `hr_kpi_list` (`KPI_LIST_ID`, `COMPANY_ID`, `KPI_TITLE`, `DESCRIPTION`, `VALID_FROM`, `VALID_TO`, `INPUT_TYPE`, `PARENT_ID`, `KORELASI`,`RANGE_START`,`RANGE_END`,`NUMBER_INDEX`) VALUES ('20220417306', '504404575327187914', 'Persentase penyelesaian proses administrasi penyelesaian transaksi capital market sesuai SLA', 'KPI ini mengukur persentase penyelesaian proses administrasi penyelesaian transaksi capital  market sesuai SLA', '2022-03-01 00:00:00', '9999-12-31 00:00:00', '0', '0', '0','0', '0','306'); </v>
      </c>
      <c r="Q307" s="198"/>
      <c r="R307" s="198"/>
    </row>
    <row r="308" spans="1:18" ht="14.25" customHeight="1" x14ac:dyDescent="0.25">
      <c r="A308" s="194" t="s">
        <v>822</v>
      </c>
      <c r="B308" s="194" t="s">
        <v>1378</v>
      </c>
      <c r="C308" s="196">
        <v>20220417307</v>
      </c>
      <c r="D308" s="216" t="s">
        <v>1379</v>
      </c>
      <c r="E308" s="194" t="s">
        <v>825</v>
      </c>
      <c r="F308" s="194" t="s">
        <v>826</v>
      </c>
      <c r="G308" s="198"/>
      <c r="H308" s="194" t="s">
        <v>827</v>
      </c>
      <c r="I308" s="196">
        <f t="shared" si="39"/>
        <v>0</v>
      </c>
      <c r="J308" s="196" t="s">
        <v>829</v>
      </c>
      <c r="K308" s="194" t="s">
        <v>828</v>
      </c>
      <c r="L308" s="196">
        <v>0</v>
      </c>
      <c r="M308" s="196" t="s">
        <v>829</v>
      </c>
      <c r="N308" s="196" t="str">
        <f t="shared" si="37"/>
        <v>0</v>
      </c>
      <c r="O308" s="196">
        <v>307</v>
      </c>
      <c r="P308" s="196" t="str">
        <f t="shared" si="38"/>
        <v xml:space="preserve">INSERT INTO `hr_kpi_list` (`KPI_LIST_ID`, `COMPANY_ID`, `KPI_TITLE`, `DESCRIPTION`, `VALID_FROM`, `VALID_TO`, `INPUT_TYPE`, `PARENT_ID`, `KORELASI`,`RANGE_START`,`RANGE_END`,`NUMBER_INDEX`) VALUES ('20220417307', '504404575327187914', 'Persentase penyelesaian proses administrasi penyelesaian transaksi money market dan forex market sesuai SLA', 'KPI ini mengukur persentase penyelesaian proses administrasi penyelesaian transaksi money market dan forex market sesuai SLA', '2022-03-01 00:00:00', '9999-12-31 00:00:00', '0', '0', '0','0', '0','307'); </v>
      </c>
      <c r="Q308" s="198"/>
      <c r="R308" s="198"/>
    </row>
    <row r="309" spans="1:18" ht="14.25" customHeight="1" x14ac:dyDescent="0.25">
      <c r="A309" s="194" t="s">
        <v>822</v>
      </c>
      <c r="B309" s="220" t="s">
        <v>1380</v>
      </c>
      <c r="C309" s="196">
        <v>20220417308</v>
      </c>
      <c r="D309" s="221" t="s">
        <v>1381</v>
      </c>
      <c r="E309" s="194" t="s">
        <v>825</v>
      </c>
      <c r="F309" s="194" t="s">
        <v>826</v>
      </c>
      <c r="G309" s="198"/>
      <c r="H309" s="194" t="s">
        <v>827</v>
      </c>
      <c r="I309" s="196">
        <f t="shared" si="39"/>
        <v>0</v>
      </c>
      <c r="J309" s="194">
        <v>0</v>
      </c>
      <c r="K309" s="194" t="s">
        <v>828</v>
      </c>
      <c r="L309" s="196">
        <f t="shared" ref="L309:L310" si="46">IF(K309="Negatif",1,0)</f>
        <v>0</v>
      </c>
      <c r="M309" s="194" t="s">
        <v>829</v>
      </c>
      <c r="N309" s="196" t="str">
        <f t="shared" si="37"/>
        <v>0</v>
      </c>
      <c r="O309" s="196">
        <v>308</v>
      </c>
      <c r="P309" s="196" t="str">
        <f t="shared" si="38"/>
        <v xml:space="preserve">INSERT INTO `hr_kpi_list` (`KPI_LIST_ID`, `COMPANY_ID`, `KPI_TITLE`, `DESCRIPTION`, `VALID_FROM`, `VALID_TO`, `INPUT_TYPE`, `PARENT_ID`, `KORELASI`,`RANGE_START`,`RANGE_END`,`NUMBER_INDEX`) VALUES ('20220417308', '504404575327187914', 'Persentase penyelesaian proses pembentukan cadangan imbalan kerja karyawan dihitung sesuai ketentuan dan dilaksanakan tepat waktu', 'KPI ini mengukur persentase penyelesaian proses pembentukan cadangan imbalan kerja karyawan dihitung sesuai ketentuan dan dilaksanakan tepat waktu', '2022-03-01 00:00:00', '9999-12-31 00:00:00', '0', '0', '0','0', '0','308'); </v>
      </c>
      <c r="Q309" s="198"/>
      <c r="R309" s="198"/>
    </row>
    <row r="310" spans="1:18" ht="14.25" customHeight="1" x14ac:dyDescent="0.25">
      <c r="A310" s="194" t="s">
        <v>822</v>
      </c>
      <c r="B310" s="220" t="s">
        <v>1382</v>
      </c>
      <c r="C310" s="196">
        <v>20220417309</v>
      </c>
      <c r="D310" s="221" t="s">
        <v>1383</v>
      </c>
      <c r="E310" s="194" t="s">
        <v>825</v>
      </c>
      <c r="F310" s="194" t="s">
        <v>826</v>
      </c>
      <c r="G310" s="198"/>
      <c r="H310" s="194" t="s">
        <v>827</v>
      </c>
      <c r="I310" s="196">
        <f t="shared" si="39"/>
        <v>0</v>
      </c>
      <c r="J310" s="194">
        <v>0</v>
      </c>
      <c r="K310" s="194" t="s">
        <v>828</v>
      </c>
      <c r="L310" s="196">
        <f t="shared" si="46"/>
        <v>0</v>
      </c>
      <c r="M310" s="194" t="s">
        <v>829</v>
      </c>
      <c r="N310" s="196" t="str">
        <f t="shared" si="37"/>
        <v>0</v>
      </c>
      <c r="O310" s="196">
        <v>309</v>
      </c>
      <c r="P310" s="196" t="str">
        <f t="shared" si="38"/>
        <v xml:space="preserve">INSERT INTO `hr_kpi_list` (`KPI_LIST_ID`, `COMPANY_ID`, `KPI_TITLE`, `DESCRIPTION`, `VALID_FROM`, `VALID_TO`, `INPUT_TYPE`, `PARENT_ID`, `KORELASI`,`RANGE_START`,`RANGE_END`,`NUMBER_INDEX`) VALUES ('20220417309', '504404575327187914', 'Persentase penyelesaian proses pengelolaan karyawan yang telah memasuki Masa Bebas Tugas sampai dengan Memasuki Masa Pensiun sesuai SLA', 'KPI ini mengukur persentase penyelesaian keseluruhan proses pengelolaan karyawan yang telah memasuki Masa Bebas Tugas sampai dengan Memasuki Masa Pensiun sesuai SLA', '2022-03-01 00:00:00', '9999-12-31 00:00:00', '0', '0', '0','0', '0','309'); </v>
      </c>
      <c r="Q310" s="198"/>
      <c r="R310" s="198"/>
    </row>
    <row r="311" spans="1:18" ht="14.25" customHeight="1" x14ac:dyDescent="0.25">
      <c r="A311" s="194" t="s">
        <v>822</v>
      </c>
      <c r="B311" s="194" t="s">
        <v>1384</v>
      </c>
      <c r="C311" s="196">
        <v>20220417310</v>
      </c>
      <c r="D311" s="208" t="s">
        <v>1385</v>
      </c>
      <c r="E311" s="194" t="s">
        <v>825</v>
      </c>
      <c r="F311" s="194" t="s">
        <v>826</v>
      </c>
      <c r="G311" s="198"/>
      <c r="H311" s="194" t="s">
        <v>827</v>
      </c>
      <c r="I311" s="196">
        <f t="shared" si="39"/>
        <v>0</v>
      </c>
      <c r="J311" s="196" t="s">
        <v>829</v>
      </c>
      <c r="K311" s="194" t="s">
        <v>828</v>
      </c>
      <c r="L311" s="196">
        <v>0</v>
      </c>
      <c r="M311" s="196" t="s">
        <v>829</v>
      </c>
      <c r="N311" s="196" t="str">
        <f t="shared" si="37"/>
        <v>0</v>
      </c>
      <c r="O311" s="196">
        <v>310</v>
      </c>
      <c r="P311" s="196" t="str">
        <f t="shared" si="38"/>
        <v xml:space="preserve">INSERT INTO `hr_kpi_list` (`KPI_LIST_ID`, `COMPANY_ID`, `KPI_TITLE`, `DESCRIPTION`, `VALID_FROM`, `VALID_TO`, `INPUT_TYPE`, `PARENT_ID`, `KORELASI`,`RANGE_START`,`RANGE_END`,`NUMBER_INDEX`) VALUES ('20220417310', '504404575327187914', 'Persentase penyelesaian review  dan penyempurnaan BPP Treasury secara tepat waktu', 'KPI mengukur proporsi realisasi penyelesaian review dan penyempurnaan BPP Treasury secara tepat waktu terhadap keseluruhan rencana pelaksanaan review dan penyempurnaan BPP Treasury', '2022-03-01 00:00:00', '9999-12-31 00:00:00', '0', '0', '0','0', '0','310'); </v>
      </c>
      <c r="Q311" s="198"/>
      <c r="R311" s="198"/>
    </row>
    <row r="312" spans="1:18" ht="14.25" customHeight="1" x14ac:dyDescent="0.25">
      <c r="A312" s="194" t="s">
        <v>822</v>
      </c>
      <c r="B312" s="194" t="s">
        <v>1386</v>
      </c>
      <c r="C312" s="196">
        <v>20220417311</v>
      </c>
      <c r="D312" s="208" t="s">
        <v>1387</v>
      </c>
      <c r="E312" s="194" t="s">
        <v>825</v>
      </c>
      <c r="F312" s="194" t="s">
        <v>826</v>
      </c>
      <c r="G312" s="198"/>
      <c r="H312" s="194" t="s">
        <v>827</v>
      </c>
      <c r="I312" s="196">
        <f t="shared" si="39"/>
        <v>0</v>
      </c>
      <c r="J312" s="196" t="s">
        <v>829</v>
      </c>
      <c r="K312" s="194" t="s">
        <v>828</v>
      </c>
      <c r="L312" s="196">
        <v>0</v>
      </c>
      <c r="M312" s="196" t="s">
        <v>829</v>
      </c>
      <c r="N312" s="196" t="str">
        <f t="shared" si="37"/>
        <v>0</v>
      </c>
      <c r="O312" s="196">
        <v>311</v>
      </c>
      <c r="P312" s="196" t="str">
        <f t="shared" si="38"/>
        <v xml:space="preserve">INSERT INTO `hr_kpi_list` (`KPI_LIST_ID`, `COMPANY_ID`, `KPI_TITLE`, `DESCRIPTION`, `VALID_FROM`, `VALID_TO`, `INPUT_TYPE`, `PARENT_ID`, `KORELASI`,`RANGE_START`,`RANGE_END`,`NUMBER_INDEX`) VALUES ('20220417311', '504404575327187914', 'Persentase penyelesaian review dan penyempurnaan SOP ALM secara tepat waktu', 'KPI ini mengukur proporsi penyelesaian review dan penyempurnaan SOP ALM secara tepat waktu terhadap keseluruhan rencana pelaksanaan review dan penyempurnaan SOP ALM ', '2022-03-01 00:00:00', '9999-12-31 00:00:00', '0', '0', '0','0', '0','311'); </v>
      </c>
      <c r="Q312" s="198"/>
      <c r="R312" s="198"/>
    </row>
    <row r="313" spans="1:18" ht="14.25" customHeight="1" x14ac:dyDescent="0.25">
      <c r="A313" s="194" t="s">
        <v>822</v>
      </c>
      <c r="B313" s="194" t="s">
        <v>1388</v>
      </c>
      <c r="C313" s="196">
        <v>20220417312</v>
      </c>
      <c r="D313" s="208" t="s">
        <v>1389</v>
      </c>
      <c r="E313" s="194" t="s">
        <v>825</v>
      </c>
      <c r="F313" s="194" t="s">
        <v>826</v>
      </c>
      <c r="G313" s="198"/>
      <c r="H313" s="194" t="s">
        <v>827</v>
      </c>
      <c r="I313" s="196">
        <f t="shared" si="39"/>
        <v>0</v>
      </c>
      <c r="J313" s="196" t="s">
        <v>829</v>
      </c>
      <c r="K313" s="194" t="s">
        <v>828</v>
      </c>
      <c r="L313" s="196">
        <v>0</v>
      </c>
      <c r="M313" s="196" t="s">
        <v>829</v>
      </c>
      <c r="N313" s="196" t="str">
        <f t="shared" si="37"/>
        <v>0</v>
      </c>
      <c r="O313" s="196">
        <v>312</v>
      </c>
      <c r="P313" s="196" t="str">
        <f t="shared" si="38"/>
        <v xml:space="preserve">INSERT INTO `hr_kpi_list` (`KPI_LIST_ID`, `COMPANY_ID`, `KPI_TITLE`, `DESCRIPTION`, `VALID_FROM`, `VALID_TO`, `INPUT_TYPE`, `PARENT_ID`, `KORELASI`,`RANGE_START`,`RANGE_END`,`NUMBER_INDEX`) VALUES ('20220417312', '504404575327187914', 'Persentase penyelesaian review dan penyempurnaan SOP APEX BPR', 'KPI mengukur proporsi realisasi penyelesaian review dan penyempurnaan SOP APEX BPR secara tepat waktu terhadap keseluruhan rencana pelaksanaan review dan penyempurnaan SOP APEX BPR', '2022-03-01 00:00:00', '9999-12-31 00:00:00', '0', '0', '0','0', '0','312'); </v>
      </c>
      <c r="Q313" s="198"/>
      <c r="R313" s="198"/>
    </row>
    <row r="314" spans="1:18" ht="14.25" customHeight="1" x14ac:dyDescent="0.25">
      <c r="A314" s="194" t="s">
        <v>822</v>
      </c>
      <c r="B314" s="194" t="s">
        <v>1390</v>
      </c>
      <c r="C314" s="196">
        <v>20220417313</v>
      </c>
      <c r="D314" s="208" t="s">
        <v>1391</v>
      </c>
      <c r="E314" s="194" t="s">
        <v>825</v>
      </c>
      <c r="F314" s="194" t="s">
        <v>826</v>
      </c>
      <c r="G314" s="198"/>
      <c r="H314" s="194" t="s">
        <v>827</v>
      </c>
      <c r="I314" s="196">
        <f t="shared" si="39"/>
        <v>0</v>
      </c>
      <c r="J314" s="196" t="s">
        <v>829</v>
      </c>
      <c r="K314" s="194" t="s">
        <v>828</v>
      </c>
      <c r="L314" s="196">
        <v>0</v>
      </c>
      <c r="M314" s="196" t="s">
        <v>829</v>
      </c>
      <c r="N314" s="196" t="str">
        <f t="shared" si="37"/>
        <v>0</v>
      </c>
      <c r="O314" s="196">
        <v>313</v>
      </c>
      <c r="P314" s="196" t="str">
        <f t="shared" si="38"/>
        <v xml:space="preserve">INSERT INTO `hr_kpi_list` (`KPI_LIST_ID`, `COMPANY_ID`, `KPI_TITLE`, `DESCRIPTION`, `VALID_FROM`, `VALID_TO`, `INPUT_TYPE`, `PARENT_ID`, `KORELASI`,`RANGE_START`,`RANGE_END`,`NUMBER_INDEX`) VALUES ('20220417313', '504404575327187914', 'Persentase penyelesaian review dan penyempurnaan SOP Pengelolaan Kas', 'KPI mengukur proporsi realisasi penyelesaian review dan penyempurnaan SOP Pengelolaan Kas secara tepat waktu terhadap keseluruhan rencana pelaksanaan review dan penyempurnaan SOP Pengelolaan Kas ', '2022-03-01 00:00:00', '9999-12-31 00:00:00', '0', '0', '0','0', '0','313'); </v>
      </c>
      <c r="Q314" s="198"/>
      <c r="R314" s="198"/>
    </row>
    <row r="315" spans="1:18" ht="14.25" customHeight="1" x14ac:dyDescent="0.25">
      <c r="A315" s="194" t="s">
        <v>822</v>
      </c>
      <c r="B315" s="194" t="s">
        <v>1392</v>
      </c>
      <c r="C315" s="196">
        <v>20220417314</v>
      </c>
      <c r="D315" s="222" t="s">
        <v>1393</v>
      </c>
      <c r="E315" s="194" t="s">
        <v>825</v>
      </c>
      <c r="F315" s="194" t="s">
        <v>826</v>
      </c>
      <c r="G315" s="198"/>
      <c r="H315" s="194" t="s">
        <v>827</v>
      </c>
      <c r="I315" s="196">
        <f t="shared" si="39"/>
        <v>0</v>
      </c>
      <c r="J315" s="196" t="s">
        <v>829</v>
      </c>
      <c r="K315" s="194" t="s">
        <v>828</v>
      </c>
      <c r="L315" s="196">
        <v>0</v>
      </c>
      <c r="M315" s="196" t="s">
        <v>829</v>
      </c>
      <c r="N315" s="196" t="str">
        <f t="shared" si="37"/>
        <v>0</v>
      </c>
      <c r="O315" s="196">
        <v>314</v>
      </c>
      <c r="P315" s="196" t="str">
        <f t="shared" si="38"/>
        <v xml:space="preserve">INSERT INTO `hr_kpi_list` (`KPI_LIST_ID`, `COMPANY_ID`, `KPI_TITLE`, `DESCRIPTION`, `VALID_FROM`, `VALID_TO`, `INPUT_TYPE`, `PARENT_ID`, `KORELASI`,`RANGE_START`,`RANGE_END`,`NUMBER_INDEX`) VALUES ('20220417314', '504404575327187914', 'Persentase penyelesaian review dan penyempurnaan SOP Treasury', 'KPI mengukur proporsi penyelesaiaan review dan penyempurnaan  SOP Treasury secara tepat terhadap keseluruhan rencana review dan penyempurnaan SOP Treasury', '2022-03-01 00:00:00', '9999-12-31 00:00:00', '0', '0', '0','0', '0','314'); </v>
      </c>
      <c r="Q315" s="198"/>
      <c r="R315" s="198"/>
    </row>
    <row r="316" spans="1:18" ht="14.25" customHeight="1" x14ac:dyDescent="0.25">
      <c r="A316" s="194" t="s">
        <v>822</v>
      </c>
      <c r="B316" s="220" t="s">
        <v>1394</v>
      </c>
      <c r="C316" s="196">
        <v>20220417315</v>
      </c>
      <c r="D316" s="221" t="s">
        <v>1395</v>
      </c>
      <c r="E316" s="194" t="s">
        <v>825</v>
      </c>
      <c r="F316" s="194" t="s">
        <v>826</v>
      </c>
      <c r="G316" s="198"/>
      <c r="H316" s="194" t="s">
        <v>827</v>
      </c>
      <c r="I316" s="196">
        <f t="shared" si="39"/>
        <v>0</v>
      </c>
      <c r="J316" s="194">
        <v>0</v>
      </c>
      <c r="K316" s="194" t="s">
        <v>828</v>
      </c>
      <c r="L316" s="196">
        <f>IF(K316="Negatif",1,0)</f>
        <v>0</v>
      </c>
      <c r="M316" s="194" t="s">
        <v>829</v>
      </c>
      <c r="N316" s="196" t="str">
        <f t="shared" si="37"/>
        <v>0</v>
      </c>
      <c r="O316" s="196">
        <v>315</v>
      </c>
      <c r="P316" s="196" t="str">
        <f t="shared" si="38"/>
        <v xml:space="preserve">INSERT INTO `hr_kpi_list` (`KPI_LIST_ID`, `COMPANY_ID`, `KPI_TITLE`, `DESCRIPTION`, `VALID_FROM`, `VALID_TO`, `INPUT_TYPE`, `PARENT_ID`, `KORELASI`,`RANGE_START`,`RANGE_END`,`NUMBER_INDEX`) VALUES ('20220417315', '504404575327187914', 'Persentase penyelesaian review dan/atau pengembangan program-program terkait pengembangan karyawan yang tergolong High Potential/ Successor secara tepat waktu.', 'KPI ini mengukur persentase penyelesaian review dan/atau pengembangan program-program terkait pengembangan karyawan yang tergolong High Potential/ Successor sesuai tenggat waktu yang ditentukan.', '2022-03-01 00:00:00', '9999-12-31 00:00:00', '0', '0', '0','0', '0','315'); </v>
      </c>
      <c r="Q316" s="198"/>
      <c r="R316" s="198"/>
    </row>
    <row r="317" spans="1:18" ht="14.25" customHeight="1" x14ac:dyDescent="0.25">
      <c r="A317" s="194" t="s">
        <v>822</v>
      </c>
      <c r="B317" s="194" t="s">
        <v>1396</v>
      </c>
      <c r="C317" s="196">
        <v>20220417316</v>
      </c>
      <c r="D317" s="208" t="s">
        <v>1397</v>
      </c>
      <c r="E317" s="194" t="s">
        <v>825</v>
      </c>
      <c r="F317" s="194" t="s">
        <v>826</v>
      </c>
      <c r="G317" s="198"/>
      <c r="H317" s="194" t="s">
        <v>827</v>
      </c>
      <c r="I317" s="196">
        <f t="shared" si="39"/>
        <v>0</v>
      </c>
      <c r="J317" s="196" t="s">
        <v>829</v>
      </c>
      <c r="K317" s="194" t="s">
        <v>828</v>
      </c>
      <c r="L317" s="196">
        <v>0</v>
      </c>
      <c r="M317" s="196" t="s">
        <v>829</v>
      </c>
      <c r="N317" s="196" t="str">
        <f t="shared" si="37"/>
        <v>0</v>
      </c>
      <c r="O317" s="196">
        <v>316</v>
      </c>
      <c r="P317" s="196" t="str">
        <f t="shared" si="38"/>
        <v xml:space="preserve">INSERT INTO `hr_kpi_list` (`KPI_LIST_ID`, `COMPANY_ID`, `KPI_TITLE`, `DESCRIPTION`, `VALID_FROM`, `VALID_TO`, `INPUT_TYPE`, `PARENT_ID`, `KORELASI`,`RANGE_START`,`RANGE_END`,`NUMBER_INDEX`) VALUES ('20220417316', '504404575327187914', 'Persentase penyelesaian SOP credit line non bank secara tepat waktu', 'KPI ini mengukur proporsi penyelesaian SOP credit line non bank secara tepat waktu terhadap keseluruhan rencana pelaksanaan penyusunan SOP credit line non bank ', '2022-03-01 00:00:00', '9999-12-31 00:00:00', '0', '0', '0','0', '0','316'); </v>
      </c>
      <c r="Q317" s="198"/>
      <c r="R317" s="198"/>
    </row>
    <row r="318" spans="1:18" ht="14.25" customHeight="1" x14ac:dyDescent="0.25">
      <c r="A318" s="194" t="s">
        <v>822</v>
      </c>
      <c r="B318" s="194" t="s">
        <v>1398</v>
      </c>
      <c r="C318" s="196">
        <v>20220417317</v>
      </c>
      <c r="D318" s="208" t="s">
        <v>1399</v>
      </c>
      <c r="E318" s="194" t="s">
        <v>825</v>
      </c>
      <c r="F318" s="194" t="s">
        <v>826</v>
      </c>
      <c r="G318" s="198"/>
      <c r="H318" s="194" t="s">
        <v>827</v>
      </c>
      <c r="I318" s="196">
        <f t="shared" si="39"/>
        <v>0</v>
      </c>
      <c r="J318" s="196" t="s">
        <v>829</v>
      </c>
      <c r="K318" s="194" t="s">
        <v>828</v>
      </c>
      <c r="L318" s="196">
        <v>0</v>
      </c>
      <c r="M318" s="196" t="s">
        <v>829</v>
      </c>
      <c r="N318" s="196" t="str">
        <f t="shared" si="37"/>
        <v>0</v>
      </c>
      <c r="O318" s="196">
        <v>317</v>
      </c>
      <c r="P318" s="196" t="str">
        <f t="shared" si="38"/>
        <v xml:space="preserve">INSERT INTO `hr_kpi_list` (`KPI_LIST_ID`, `COMPANY_ID`, `KPI_TITLE`, `DESCRIPTION`, `VALID_FROM`, `VALID_TO`, `INPUT_TYPE`, `PARENT_ID`, `KORELASI`,`RANGE_START`,`RANGE_END`,`NUMBER_INDEX`) VALUES ('20220417317', '504404575327187914', 'Persentase penyelesaian SOP PPE EBUS', 'KPI mengukur proporsi penyelesaiaan penyusunan SOP PPE EBUS (Perantara Pedagang Efek -  Efek Bersifat Utang dan Sukuk) secara tepat terhadap keseluruhan rencana penyusunan SOP PPE EBUS ', '2022-03-01 00:00:00', '9999-12-31 00:00:00', '0', '0', '0','0', '0','317'); </v>
      </c>
      <c r="Q318" s="198"/>
      <c r="R318" s="198"/>
    </row>
    <row r="319" spans="1:18" ht="14.25" customHeight="1" x14ac:dyDescent="0.25">
      <c r="A319" s="194" t="s">
        <v>822</v>
      </c>
      <c r="B319" s="194" t="s">
        <v>1400</v>
      </c>
      <c r="C319" s="196">
        <v>20220417318</v>
      </c>
      <c r="D319" s="216" t="s">
        <v>1401</v>
      </c>
      <c r="E319" s="194" t="s">
        <v>825</v>
      </c>
      <c r="F319" s="194" t="s">
        <v>826</v>
      </c>
      <c r="G319" s="198"/>
      <c r="H319" s="194" t="s">
        <v>827</v>
      </c>
      <c r="I319" s="196">
        <f t="shared" si="39"/>
        <v>0</v>
      </c>
      <c r="J319" s="196" t="s">
        <v>829</v>
      </c>
      <c r="K319" s="194" t="s">
        <v>828</v>
      </c>
      <c r="L319" s="196">
        <v>0</v>
      </c>
      <c r="M319" s="196" t="s">
        <v>829</v>
      </c>
      <c r="N319" s="196" t="str">
        <f t="shared" si="37"/>
        <v>0</v>
      </c>
      <c r="O319" s="196">
        <v>318</v>
      </c>
      <c r="P319" s="196" t="str">
        <f t="shared" si="38"/>
        <v xml:space="preserve">INSERT INTO `hr_kpi_list` (`KPI_LIST_ID`, `COMPANY_ID`, `KPI_TITLE`, `DESCRIPTION`, `VALID_FROM`, `VALID_TO`, `INPUT_TYPE`, `PARENT_ID`, `KORELASI`,`RANGE_START`,`RANGE_END`,`NUMBER_INDEX`) VALUES ('20220417318', '504404575327187914', 'Persentase penyelesaian tagihan pembayaran sesuai SLA', 'Persentase penyelesaian tagihan pembayaran (SWIFT, Nostro, CT Corp, Aswiftindo) sesuai SLA ', '2022-03-01 00:00:00', '9999-12-31 00:00:00', '0', '0', '0','0', '0','318'); </v>
      </c>
      <c r="Q319" s="198"/>
      <c r="R319" s="198"/>
    </row>
    <row r="320" spans="1:18" ht="14.25" customHeight="1" x14ac:dyDescent="0.25">
      <c r="A320" s="194" t="s">
        <v>822</v>
      </c>
      <c r="B320" s="194" t="s">
        <v>1402</v>
      </c>
      <c r="C320" s="196">
        <v>20220417319</v>
      </c>
      <c r="D320" s="208" t="s">
        <v>1403</v>
      </c>
      <c r="E320" s="194" t="s">
        <v>825</v>
      </c>
      <c r="F320" s="194" t="s">
        <v>826</v>
      </c>
      <c r="G320" s="198"/>
      <c r="H320" s="194" t="s">
        <v>827</v>
      </c>
      <c r="I320" s="196">
        <f t="shared" si="39"/>
        <v>0</v>
      </c>
      <c r="J320" s="196" t="s">
        <v>829</v>
      </c>
      <c r="K320" s="194" t="s">
        <v>828</v>
      </c>
      <c r="L320" s="196">
        <v>0</v>
      </c>
      <c r="M320" s="196" t="s">
        <v>829</v>
      </c>
      <c r="N320" s="196" t="str">
        <f t="shared" si="37"/>
        <v>0</v>
      </c>
      <c r="O320" s="196">
        <v>319</v>
      </c>
      <c r="P320" s="196" t="str">
        <f t="shared" si="38"/>
        <v xml:space="preserve">INSERT INTO `hr_kpi_list` (`KPI_LIST_ID`, `COMPANY_ID`, `KPI_TITLE`, `DESCRIPTION`, `VALID_FROM`, `VALID_TO`, `INPUT_TYPE`, `PARENT_ID`, `KORELASI`,`RANGE_START`,`RANGE_END`,`NUMBER_INDEX`) VALUES ('20220417319', '504404575327187914', 'Persentase penyelesaian transaksi jasa/layanan remittance dan money changer sesuai SLA', 'KPI ini mengukur persentase jumlah penyelesaian transaksi jasa/layanan remittance dan money changer sesuai SLA dibandingkan dengan jumlah keseluruhan transaksi jasa/layanan remittance &amp; Money Changer yang dilayani.', '2022-03-01 00:00:00', '9999-12-31 00:00:00', '0', '0', '0','0', '0','319'); </v>
      </c>
      <c r="Q320" s="198"/>
      <c r="R320" s="198"/>
    </row>
    <row r="321" spans="1:18" ht="14.25" customHeight="1" x14ac:dyDescent="0.25">
      <c r="A321" s="194" t="s">
        <v>822</v>
      </c>
      <c r="B321" s="194" t="s">
        <v>1404</v>
      </c>
      <c r="C321" s="196">
        <v>20220417320</v>
      </c>
      <c r="D321" s="208" t="s">
        <v>1405</v>
      </c>
      <c r="E321" s="194" t="s">
        <v>825</v>
      </c>
      <c r="F321" s="194" t="s">
        <v>826</v>
      </c>
      <c r="G321" s="198"/>
      <c r="H321" s="194" t="s">
        <v>827</v>
      </c>
      <c r="I321" s="196">
        <f t="shared" si="39"/>
        <v>0</v>
      </c>
      <c r="J321" s="196" t="s">
        <v>829</v>
      </c>
      <c r="K321" s="194" t="s">
        <v>828</v>
      </c>
      <c r="L321" s="196">
        <v>0</v>
      </c>
      <c r="M321" s="196" t="s">
        <v>829</v>
      </c>
      <c r="N321" s="196" t="str">
        <f t="shared" si="37"/>
        <v>0</v>
      </c>
      <c r="O321" s="196">
        <v>320</v>
      </c>
      <c r="P321" s="196" t="str">
        <f t="shared" si="38"/>
        <v xml:space="preserve">INSERT INTO `hr_kpi_list` (`KPI_LIST_ID`, `COMPANY_ID`, `KPI_TITLE`, `DESCRIPTION`, `VALID_FROM`, `VALID_TO`, `INPUT_TYPE`, `PARENT_ID`, `KORELASI`,`RANGE_START`,`RANGE_END`,`NUMBER_INDEX`) VALUES ('20220417320', '504404575327187914', 'Persentase penyelesaian transaksi jasa/layanan western union sesuai SLA', 'KPI ini mengukur persentase penyelesaian jumlah transaksi jasa/layanan western union money transfer sesuai SLA dibandingkan dengan jumlah transaksi jasa/layanan western union yang dilayani.', '2022-03-01 00:00:00', '9999-12-31 00:00:00', '0', '0', '0','0', '0','320'); </v>
      </c>
      <c r="Q321" s="198"/>
      <c r="R321" s="198"/>
    </row>
    <row r="322" spans="1:18" ht="14.25" customHeight="1" x14ac:dyDescent="0.25">
      <c r="A322" s="194" t="s">
        <v>822</v>
      </c>
      <c r="B322" s="194" t="s">
        <v>1406</v>
      </c>
      <c r="C322" s="196">
        <v>20220417321</v>
      </c>
      <c r="D322" s="255" t="s">
        <v>1407</v>
      </c>
      <c r="E322" s="194" t="s">
        <v>825</v>
      </c>
      <c r="F322" s="194" t="s">
        <v>826</v>
      </c>
      <c r="G322" s="198"/>
      <c r="H322" s="194" t="s">
        <v>827</v>
      </c>
      <c r="I322" s="196">
        <f t="shared" si="39"/>
        <v>0</v>
      </c>
      <c r="J322" s="196" t="s">
        <v>829</v>
      </c>
      <c r="K322" s="194" t="s">
        <v>828</v>
      </c>
      <c r="L322" s="196">
        <v>0</v>
      </c>
      <c r="M322" s="196" t="s">
        <v>829</v>
      </c>
      <c r="N322" s="196" t="str">
        <f t="shared" si="37"/>
        <v>0</v>
      </c>
      <c r="O322" s="196">
        <v>321</v>
      </c>
      <c r="P322" s="196" t="str">
        <f t="shared" ref="P322:P385" si="47">"INSERT INTO `hr_kpi_list` (`KPI_LIST_ID`, `COMPANY_ID`, `KPI_TITLE`, `DESCRIPTION`, `VALID_FROM`, `VALID_TO`, `INPUT_TYPE`, `PARENT_ID`, `KORELASI`,`RANGE_START`,`RANGE_END`,`NUMBER_INDEX`) VALUES ('"&amp;C322&amp;"', '"&amp;A322&amp;"', '"&amp;B322&amp;"', '"&amp;D322&amp;"', '"&amp;E322&amp;"', '"&amp;F322&amp;"', '"&amp;I322&amp;"', '"&amp;J322&amp;"', '"&amp;L322&amp;"','"&amp;M322&amp;"', '"&amp;N322&amp;"','"&amp;O322&amp;"'); "</f>
        <v xml:space="preserve">INSERT INTO `hr_kpi_list` (`KPI_LIST_ID`, `COMPANY_ID`, `KPI_TITLE`, `DESCRIPTION`, `VALID_FROM`, `VALID_TO`, `INPUT_TYPE`, `PARENT_ID`, `KORELASI`,`RANGE_START`,`RANGE_END`,`NUMBER_INDEX`) VALUES ('20220417321', '504404575327187914', 'Persentase penyelesaian transaksi layanan devisa kantor cabang sesuai SLA', 'KPI ini mengukur proporsi jumlah transaksi layanan devisa kantor cabang yang dapat diselesaikan sesuai SLA terhadap jumlah seluruh transaksi layanan kantor cabang yang harus diselesaikan', '2022-03-01 00:00:00', '9999-12-31 00:00:00', '0', '0', '0','0', '0','321'); </v>
      </c>
      <c r="Q322" s="198"/>
      <c r="R322" s="198"/>
    </row>
    <row r="323" spans="1:18" ht="14.25" customHeight="1" x14ac:dyDescent="0.25">
      <c r="A323" s="194" t="s">
        <v>822</v>
      </c>
      <c r="B323" s="214" t="s">
        <v>1408</v>
      </c>
      <c r="C323" s="196">
        <v>20220417322</v>
      </c>
      <c r="D323" s="209" t="s">
        <v>1409</v>
      </c>
      <c r="E323" s="194" t="s">
        <v>825</v>
      </c>
      <c r="F323" s="194" t="s">
        <v>826</v>
      </c>
      <c r="G323" s="198"/>
      <c r="H323" s="194" t="s">
        <v>827</v>
      </c>
      <c r="I323" s="196">
        <f t="shared" ref="I323:I386" si="48">IF(H323="Waktu",1,IF(H323="Jumlah",2,0))</f>
        <v>0</v>
      </c>
      <c r="J323" s="196" t="s">
        <v>829</v>
      </c>
      <c r="K323" s="194" t="s">
        <v>828</v>
      </c>
      <c r="L323" s="196">
        <v>0</v>
      </c>
      <c r="M323" s="196" t="s">
        <v>829</v>
      </c>
      <c r="N323" s="196" t="str">
        <f t="shared" si="37"/>
        <v>0</v>
      </c>
      <c r="O323" s="196">
        <v>322</v>
      </c>
      <c r="P323" s="196" t="str">
        <f t="shared" si="47"/>
        <v xml:space="preserve">INSERT INTO `hr_kpi_list` (`KPI_LIST_ID`, `COMPANY_ID`, `KPI_TITLE`, `DESCRIPTION`, `VALID_FROM`, `VALID_TO`, `INPUT_TYPE`, `PARENT_ID`, `KORELASI`,`RANGE_START`,`RANGE_END`,`NUMBER_INDEX`) VALUES ('20220417322', '504404575327187914', 'Persentase penyiapan dokumen dalam rangka penerbitan surat utang, seperti obligasi, medium term note (MTN), negotiable certificate deposit (NCD) dan lainnya secara tepat waktu.', 'KPI ini mengukur persentase penyiapan dokumen dalam rangka penerbitan surat utang, seperti obligasi, medium term note (MTN), negotiable certicate deposit (NCD) dan lainnya sesuai tenggat waktu yang ditentukan.', '2022-03-01 00:00:00', '9999-12-31 00:00:00', '0', '0', '0','0', '0','322'); </v>
      </c>
      <c r="Q323" s="198"/>
      <c r="R323" s="198"/>
    </row>
    <row r="324" spans="1:18" ht="14.25" customHeight="1" x14ac:dyDescent="0.25">
      <c r="A324" s="194" t="s">
        <v>822</v>
      </c>
      <c r="B324" s="194" t="s">
        <v>1410</v>
      </c>
      <c r="C324" s="196">
        <v>20220417323</v>
      </c>
      <c r="D324" s="216" t="s">
        <v>1411</v>
      </c>
      <c r="E324" s="194" t="s">
        <v>825</v>
      </c>
      <c r="F324" s="194" t="s">
        <v>826</v>
      </c>
      <c r="G324" s="198"/>
      <c r="H324" s="194" t="s">
        <v>827</v>
      </c>
      <c r="I324" s="196">
        <f t="shared" si="48"/>
        <v>0</v>
      </c>
      <c r="J324" s="196" t="s">
        <v>829</v>
      </c>
      <c r="K324" s="194" t="s">
        <v>828</v>
      </c>
      <c r="L324" s="196">
        <v>0</v>
      </c>
      <c r="M324" s="196" t="s">
        <v>829</v>
      </c>
      <c r="N324" s="196" t="str">
        <f t="shared" si="37"/>
        <v>0</v>
      </c>
      <c r="O324" s="196">
        <v>323</v>
      </c>
      <c r="P324" s="196" t="str">
        <f t="shared" si="47"/>
        <v xml:space="preserve">INSERT INTO `hr_kpi_list` (`KPI_LIST_ID`, `COMPANY_ID`, `KPI_TITLE`, `DESCRIPTION`, `VALID_FROM`, `VALID_TO`, `INPUT_TYPE`, `PARENT_ID`, `KORELASI`,`RANGE_START`,`RANGE_END`,`NUMBER_INDEX`) VALUES ('20220417323', '504404575327187914', 'Persentase penyiapan pemeringkatan bank secara tepat waktu dan sasarannya', 'KPI ini mengukur proporsi jumlah aktivitas penyiapan pemeringkatan bank secara tepat waktu dan sasarannya terhadap keseluruhan aktivitas penyiapan pemeringkatan bank yang harus dilakukan', '2022-03-01 00:00:00', '9999-12-31 00:00:00', '0', '0', '0','0', '0','323'); </v>
      </c>
      <c r="Q324" s="198"/>
      <c r="R324" s="198"/>
    </row>
    <row r="325" spans="1:18" ht="14.25" customHeight="1" x14ac:dyDescent="0.25">
      <c r="A325" s="194" t="s">
        <v>822</v>
      </c>
      <c r="B325" s="245" t="s">
        <v>1412</v>
      </c>
      <c r="C325" s="196">
        <v>20220417324</v>
      </c>
      <c r="D325" s="195" t="s">
        <v>1413</v>
      </c>
      <c r="E325" s="194" t="s">
        <v>825</v>
      </c>
      <c r="F325" s="194" t="s">
        <v>826</v>
      </c>
      <c r="G325" s="198"/>
      <c r="H325" s="194" t="s">
        <v>827</v>
      </c>
      <c r="I325" s="196">
        <f t="shared" si="48"/>
        <v>0</v>
      </c>
      <c r="J325" s="194">
        <v>0</v>
      </c>
      <c r="K325" s="194" t="s">
        <v>828</v>
      </c>
      <c r="L325" s="196">
        <f t="shared" ref="L325:L339" si="49">IF(K325="Negatif",1,0)</f>
        <v>0</v>
      </c>
      <c r="M325" s="194" t="s">
        <v>829</v>
      </c>
      <c r="N325" s="196" t="str">
        <f t="shared" si="37"/>
        <v>0</v>
      </c>
      <c r="O325" s="196">
        <v>324</v>
      </c>
      <c r="P325" s="196" t="str">
        <f t="shared" si="47"/>
        <v xml:space="preserve">INSERT INTO `hr_kpi_list` (`KPI_LIST_ID`, `COMPANY_ID`, `KPI_TITLE`, `DESCRIPTION`, `VALID_FROM`, `VALID_TO`, `INPUT_TYPE`, `PARENT_ID`, `KORELASI`,`RANGE_START`,`RANGE_END`,`NUMBER_INDEX`) VALUES ('20220417324', '504404575327187914', 'Persentase penyusunan program pengembangan talent sesuai SLA', 'KPI ini mengukur proporsi lingkup program pengembangan talent yang berhasil diselesaikan sesuai SLA terhadap keseluruhan lingkup program pengembangan talent yang harus diselesaikan.', '2022-03-01 00:00:00', '9999-12-31 00:00:00', '0', '0', '0','0', '0','324'); </v>
      </c>
      <c r="Q325" s="198"/>
      <c r="R325" s="198"/>
    </row>
    <row r="326" spans="1:18" ht="14.25" customHeight="1" x14ac:dyDescent="0.25">
      <c r="A326" s="194" t="s">
        <v>822</v>
      </c>
      <c r="B326" s="220" t="s">
        <v>1414</v>
      </c>
      <c r="C326" s="196">
        <v>20220417325</v>
      </c>
      <c r="D326" s="197" t="s">
        <v>1415</v>
      </c>
      <c r="E326" s="194" t="s">
        <v>825</v>
      </c>
      <c r="F326" s="194" t="s">
        <v>826</v>
      </c>
      <c r="G326" s="198"/>
      <c r="H326" s="194" t="s">
        <v>827</v>
      </c>
      <c r="I326" s="196">
        <f t="shared" si="48"/>
        <v>0</v>
      </c>
      <c r="J326" s="194">
        <v>0</v>
      </c>
      <c r="K326" s="194" t="s">
        <v>828</v>
      </c>
      <c r="L326" s="196">
        <f t="shared" si="49"/>
        <v>0</v>
      </c>
      <c r="M326" s="194" t="s">
        <v>829</v>
      </c>
      <c r="N326" s="196" t="str">
        <f t="shared" si="37"/>
        <v>0</v>
      </c>
      <c r="O326" s="196">
        <v>325</v>
      </c>
      <c r="P326" s="196" t="str">
        <f t="shared" si="47"/>
        <v xml:space="preserve">INSERT INTO `hr_kpi_list` (`KPI_LIST_ID`, `COMPANY_ID`, `KPI_TITLE`, `DESCRIPTION`, `VALID_FROM`, `VALID_TO`, `INPUT_TYPE`, `PARENT_ID`, `KORELASI`,`RANGE_START`,`RANGE_END`,`NUMBER_INDEX`) VALUES ('20220417325', '504404575327187914', 'Persentase performance appraisal yang terlaksana secara tepat waktu', 'KPI ini merupakan persentase performance appraisal yang terlaksana kepada seluruh karyawan secara tepat waktu seperti yang sudah direncanakan', '2022-03-01 00:00:00', '9999-12-31 00:00:00', '0', '0', '0','0', '0','325'); </v>
      </c>
      <c r="Q326" s="198"/>
      <c r="R326" s="198"/>
    </row>
    <row r="327" spans="1:18" ht="14.25" customHeight="1" x14ac:dyDescent="0.25">
      <c r="A327" s="194" t="s">
        <v>822</v>
      </c>
      <c r="B327" s="220" t="s">
        <v>1416</v>
      </c>
      <c r="C327" s="196">
        <v>20220417326</v>
      </c>
      <c r="D327" s="197" t="s">
        <v>1417</v>
      </c>
      <c r="E327" s="194" t="s">
        <v>825</v>
      </c>
      <c r="F327" s="194" t="s">
        <v>826</v>
      </c>
      <c r="G327" s="198"/>
      <c r="H327" s="194" t="s">
        <v>827</v>
      </c>
      <c r="I327" s="196">
        <f t="shared" si="48"/>
        <v>0</v>
      </c>
      <c r="J327" s="194">
        <v>0</v>
      </c>
      <c r="K327" s="194" t="s">
        <v>828</v>
      </c>
      <c r="L327" s="196">
        <f t="shared" si="49"/>
        <v>0</v>
      </c>
      <c r="M327" s="194" t="s">
        <v>829</v>
      </c>
      <c r="N327" s="196" t="str">
        <f t="shared" si="37"/>
        <v>0</v>
      </c>
      <c r="O327" s="196">
        <v>326</v>
      </c>
      <c r="P327" s="196" t="str">
        <f t="shared" si="47"/>
        <v xml:space="preserve">INSERT INTO `hr_kpi_list` (`KPI_LIST_ID`, `COMPANY_ID`, `KPI_TITLE`, `DESCRIPTION`, `VALID_FROM`, `VALID_TO`, `INPUT_TYPE`, `PARENT_ID`, `KORELASI`,`RANGE_START`,`RANGE_END`,`NUMBER_INDEX`) VALUES ('20220417326', '504404575327187914', 'Persentase performance appraisal yang terlaksana secara tepat waktu.', 'KPI ini mengukur proporsi jumlah unit kerja yang telah melaksanakan performance appraisalsecara tepat waktu (sesuai waktu yang direncanakan) terhadap total seluruh unit kerja.', '2022-03-01 00:00:00', '9999-12-31 00:00:00', '0', '0', '0','0', '0','326'); </v>
      </c>
      <c r="Q327" s="198"/>
      <c r="R327" s="198"/>
    </row>
    <row r="328" spans="1:18" ht="14.25" customHeight="1" x14ac:dyDescent="0.25">
      <c r="A328" s="194" t="s">
        <v>822</v>
      </c>
      <c r="B328" s="220" t="s">
        <v>1418</v>
      </c>
      <c r="C328" s="196">
        <v>20220417327</v>
      </c>
      <c r="D328" s="256" t="s">
        <v>1419</v>
      </c>
      <c r="E328" s="194" t="s">
        <v>825</v>
      </c>
      <c r="F328" s="194" t="s">
        <v>826</v>
      </c>
      <c r="G328" s="198"/>
      <c r="H328" s="194" t="s">
        <v>827</v>
      </c>
      <c r="I328" s="196">
        <f t="shared" si="48"/>
        <v>0</v>
      </c>
      <c r="J328" s="194">
        <v>0</v>
      </c>
      <c r="K328" s="194" t="s">
        <v>828</v>
      </c>
      <c r="L328" s="196">
        <f t="shared" si="49"/>
        <v>0</v>
      </c>
      <c r="M328" s="194" t="s">
        <v>829</v>
      </c>
      <c r="N328" s="196" t="str">
        <f t="shared" si="37"/>
        <v>0</v>
      </c>
      <c r="O328" s="196">
        <v>327</v>
      </c>
      <c r="P328" s="196" t="str">
        <f t="shared" si="47"/>
        <v xml:space="preserve">INSERT INTO `hr_kpi_list` (`KPI_LIST_ID`, `COMPANY_ID`, `KPI_TITLE`, `DESCRIPTION`, `VALID_FROM`, `VALID_TO`, `INPUT_TYPE`, `PARENT_ID`, `KORELASI`,`RANGE_START`,`RANGE_END`,`NUMBER_INDEX`) VALUES ('20220417327', '504404575327187914', 'Persentase performance review yang terlaksana secara tepat waktu', 'KPI ini mengukur persentase performance review yang terlaksana di semua unit kerja secara tepat waktu seperti yang sudah direncanakan', '2022-03-01 00:00:00', '9999-12-31 00:00:00', '0', '0', '0','0', '0','327'); </v>
      </c>
      <c r="Q328" s="198"/>
      <c r="R328" s="198"/>
    </row>
    <row r="329" spans="1:18" ht="14.25" customHeight="1" x14ac:dyDescent="0.25">
      <c r="A329" s="194" t="s">
        <v>822</v>
      </c>
      <c r="B329" s="220" t="s">
        <v>1420</v>
      </c>
      <c r="C329" s="196">
        <v>20220417328</v>
      </c>
      <c r="D329" s="217" t="s">
        <v>1421</v>
      </c>
      <c r="E329" s="194" t="s">
        <v>825</v>
      </c>
      <c r="F329" s="194" t="s">
        <v>826</v>
      </c>
      <c r="G329" s="198"/>
      <c r="H329" s="194" t="s">
        <v>827</v>
      </c>
      <c r="I329" s="196">
        <f t="shared" si="48"/>
        <v>0</v>
      </c>
      <c r="J329" s="194">
        <v>0</v>
      </c>
      <c r="K329" s="194" t="s">
        <v>828</v>
      </c>
      <c r="L329" s="196">
        <f t="shared" si="49"/>
        <v>0</v>
      </c>
      <c r="M329" s="194" t="s">
        <v>829</v>
      </c>
      <c r="N329" s="196" t="str">
        <f t="shared" si="37"/>
        <v>0</v>
      </c>
      <c r="O329" s="196">
        <v>328</v>
      </c>
      <c r="P329" s="196" t="str">
        <f t="shared" si="47"/>
        <v xml:space="preserve">INSERT INTO `hr_kpi_list` (`KPI_LIST_ID`, `COMPANY_ID`, `KPI_TITLE`, `DESCRIPTION`, `VALID_FROM`, `VALID_TO`, `INPUT_TYPE`, `PARENT_ID`, `KORELASI`,`RANGE_START`,`RANGE_END`,`NUMBER_INDEX`) VALUES ('20220417328', '504404575327187914', 'Persentase performance review yang terlaksana secara tepat waktu.', 'KPI ini mengukur proporsi jumlah unit kerja yang telah melaksanakan performance review secara tepat waktu (sesuai waktu yang direncanakan) terhadap total seluruh unit kerja.', '2022-03-01 00:00:00', '9999-12-31 00:00:00', '0', '0', '0','0', '0','328'); </v>
      </c>
      <c r="Q329" s="198"/>
      <c r="R329" s="198"/>
    </row>
    <row r="330" spans="1:18" ht="14.25" customHeight="1" x14ac:dyDescent="0.25">
      <c r="A330" s="194" t="s">
        <v>822</v>
      </c>
      <c r="B330" s="212" t="s">
        <v>1422</v>
      </c>
      <c r="C330" s="196">
        <v>20220417329</v>
      </c>
      <c r="D330" s="257" t="s">
        <v>1423</v>
      </c>
      <c r="E330" s="194" t="s">
        <v>825</v>
      </c>
      <c r="F330" s="194" t="s">
        <v>826</v>
      </c>
      <c r="G330" s="198"/>
      <c r="H330" s="194" t="s">
        <v>827</v>
      </c>
      <c r="I330" s="196">
        <f t="shared" si="48"/>
        <v>0</v>
      </c>
      <c r="J330" s="194">
        <v>0</v>
      </c>
      <c r="K330" s="194" t="s">
        <v>828</v>
      </c>
      <c r="L330" s="196">
        <f t="shared" si="49"/>
        <v>0</v>
      </c>
      <c r="M330" s="194" t="s">
        <v>829</v>
      </c>
      <c r="N330" s="196" t="str">
        <f t="shared" si="37"/>
        <v>0</v>
      </c>
      <c r="O330" s="196">
        <v>329</v>
      </c>
      <c r="P330" s="196" t="str">
        <f t="shared" si="47"/>
        <v xml:space="preserve">INSERT INTO `hr_kpi_list` (`KPI_LIST_ID`, `COMPANY_ID`, `KPI_TITLE`, `DESCRIPTION`, `VALID_FROM`, `VALID_TO`, `INPUT_TYPE`, `PARENT_ID`, `KORELASI`,`RANGE_START`,`RANGE_END`,`NUMBER_INDEX`) VALUES ('20220417329', '504404575327187914', 'Persentase pertumbuhan debitur', 'Formula:Persentase pertumbuhan debitur = (Jumlah debitur kredit korporasi tahun berjalan - Jumlah debittur kredit korporasi tahun lalu)/(Jumlah debitur kredit korporasi tahunn lalu) * 100%', '2022-03-01 00:00:00', '9999-12-31 00:00:00', '0', '0', '0','0', '0','329'); </v>
      </c>
      <c r="Q330" s="198"/>
      <c r="R330" s="198"/>
    </row>
    <row r="331" spans="1:18" ht="14.25" customHeight="1" x14ac:dyDescent="0.25">
      <c r="A331" s="194" t="s">
        <v>822</v>
      </c>
      <c r="B331" s="212" t="s">
        <v>1424</v>
      </c>
      <c r="C331" s="196">
        <v>20220417330</v>
      </c>
      <c r="D331" s="224" t="s">
        <v>1425</v>
      </c>
      <c r="E331" s="194" t="s">
        <v>825</v>
      </c>
      <c r="F331" s="194" t="s">
        <v>826</v>
      </c>
      <c r="G331" s="198"/>
      <c r="H331" s="194" t="s">
        <v>827</v>
      </c>
      <c r="I331" s="196">
        <f t="shared" si="48"/>
        <v>0</v>
      </c>
      <c r="J331" s="194">
        <v>0</v>
      </c>
      <c r="K331" s="194" t="s">
        <v>828</v>
      </c>
      <c r="L331" s="196">
        <f t="shared" si="49"/>
        <v>0</v>
      </c>
      <c r="M331" s="194" t="s">
        <v>829</v>
      </c>
      <c r="N331" s="196" t="str">
        <f t="shared" si="37"/>
        <v>0</v>
      </c>
      <c r="O331" s="196">
        <v>330</v>
      </c>
      <c r="P331" s="196" t="str">
        <f t="shared" si="47"/>
        <v xml:space="preserve">INSERT INTO `hr_kpi_list` (`KPI_LIST_ID`, `COMPANY_ID`, `KPI_TITLE`, `DESCRIPTION`, `VALID_FROM`, `VALID_TO`, `INPUT_TYPE`, `PARENT_ID`, `KORELASI`,`RANGE_START`,`RANGE_END`,`NUMBER_INDEX`) VALUES ('20220417330', '504404575327187914', 'Persentase pertumbuhan debitur mikro &amp; konsumer', 'Formula:Persentase pertumbuhan debitur = (Jumlah debitur kredit mikro &amp; konsumer tahun berjalan - Jumlah debittur kredit mikro &amp; konsumer tahun lalu)/(Jumlah debitur kredit mikro &amp; konsumer tahun lalu) * 100%', '2022-03-01 00:00:00', '9999-12-31 00:00:00', '0', '0', '0','0', '0','330'); </v>
      </c>
      <c r="Q331" s="198"/>
      <c r="R331" s="198"/>
    </row>
    <row r="332" spans="1:18" ht="14.25" customHeight="1" x14ac:dyDescent="0.25">
      <c r="A332" s="194" t="s">
        <v>822</v>
      </c>
      <c r="B332" s="212" t="s">
        <v>1426</v>
      </c>
      <c r="C332" s="196">
        <v>20220417331</v>
      </c>
      <c r="D332" s="224" t="s">
        <v>1427</v>
      </c>
      <c r="E332" s="194" t="s">
        <v>825</v>
      </c>
      <c r="F332" s="194" t="s">
        <v>826</v>
      </c>
      <c r="G332" s="198"/>
      <c r="H332" s="194" t="s">
        <v>827</v>
      </c>
      <c r="I332" s="196">
        <f t="shared" si="48"/>
        <v>0</v>
      </c>
      <c r="J332" s="194">
        <v>0</v>
      </c>
      <c r="K332" s="194" t="s">
        <v>828</v>
      </c>
      <c r="L332" s="196">
        <f t="shared" si="49"/>
        <v>0</v>
      </c>
      <c r="M332" s="194" t="s">
        <v>829</v>
      </c>
      <c r="N332" s="196" t="str">
        <f t="shared" si="37"/>
        <v>0</v>
      </c>
      <c r="O332" s="196">
        <v>331</v>
      </c>
      <c r="P332" s="196" t="str">
        <f t="shared" si="47"/>
        <v xml:space="preserve">INSERT INTO `hr_kpi_list` (`KPI_LIST_ID`, `COMPANY_ID`, `KPI_TITLE`, `DESCRIPTION`, `VALID_FROM`, `VALID_TO`, `INPUT_TYPE`, `PARENT_ID`, `KORELASI`,`RANGE_START`,`RANGE_END`,`NUMBER_INDEX`) VALUES ('20220417331', '504404575327187914', 'Persentase pertumbuhan debitur ritel', 'Formula:Persentase pertumbuhan debitur = (Jumlah debitur kredit ritel tahun berjalan - Jumlah debittur kredit ritel tahun lalu)/(Jumlah debitur kredit ritel tahun lalu) * 100%', '2022-03-01 00:00:00', '9999-12-31 00:00:00', '0', '0', '0','0', '0','331'); </v>
      </c>
      <c r="Q332" s="198"/>
      <c r="R332" s="198"/>
    </row>
    <row r="333" spans="1:18" ht="14.25" customHeight="1" x14ac:dyDescent="0.25">
      <c r="A333" s="194" t="s">
        <v>822</v>
      </c>
      <c r="B333" s="212" t="s">
        <v>1428</v>
      </c>
      <c r="C333" s="196">
        <v>20220417332</v>
      </c>
      <c r="D333" s="223" t="s">
        <v>1429</v>
      </c>
      <c r="E333" s="194" t="s">
        <v>825</v>
      </c>
      <c r="F333" s="194" t="s">
        <v>826</v>
      </c>
      <c r="G333" s="198"/>
      <c r="H333" s="194" t="s">
        <v>827</v>
      </c>
      <c r="I333" s="196">
        <f t="shared" si="48"/>
        <v>0</v>
      </c>
      <c r="J333" s="194">
        <v>0</v>
      </c>
      <c r="K333" s="194" t="s">
        <v>828</v>
      </c>
      <c r="L333" s="196">
        <f t="shared" si="49"/>
        <v>0</v>
      </c>
      <c r="M333" s="194" t="s">
        <v>829</v>
      </c>
      <c r="N333" s="196" t="str">
        <f t="shared" si="37"/>
        <v>0</v>
      </c>
      <c r="O333" s="196">
        <v>332</v>
      </c>
      <c r="P333" s="196" t="str">
        <f t="shared" si="47"/>
        <v xml:space="preserve">INSERT INTO `hr_kpi_list` (`KPI_LIST_ID`, `COMPANY_ID`, `KPI_TITLE`, `DESCRIPTION`, `VALID_FROM`, `VALID_TO`, `INPUT_TYPE`, `PARENT_ID`, `KORELASI`,`RANGE_START`,`RANGE_END`,`NUMBER_INDEX`) VALUES ('20220417332', '504404575327187914', 'Persentase pertumbuhan debitur RMK', 'Formula:Persentase pertumbuhan debitur = (Jumlah debitur kredit RMK tahun berjalan - Jumlah debittur kredit RMK tahun lalu)/(Jumlah debitur kredit RMK tahun lalu) * 100%', '2022-03-01 00:00:00', '9999-12-31 00:00:00', '0', '0', '0','0', '0','332'); </v>
      </c>
      <c r="Q333" s="198"/>
      <c r="R333" s="198"/>
    </row>
    <row r="334" spans="1:18" ht="14.25" customHeight="1" x14ac:dyDescent="0.25">
      <c r="A334" s="194" t="s">
        <v>822</v>
      </c>
      <c r="B334" s="194" t="s">
        <v>1430</v>
      </c>
      <c r="C334" s="196">
        <v>20220417333</v>
      </c>
      <c r="D334" s="208" t="s">
        <v>1431</v>
      </c>
      <c r="E334" s="194" t="s">
        <v>825</v>
      </c>
      <c r="F334" s="194" t="s">
        <v>826</v>
      </c>
      <c r="G334" s="194"/>
      <c r="H334" s="194" t="s">
        <v>827</v>
      </c>
      <c r="I334" s="196">
        <f t="shared" si="48"/>
        <v>0</v>
      </c>
      <c r="J334" s="194">
        <v>0</v>
      </c>
      <c r="K334" s="194" t="s">
        <v>828</v>
      </c>
      <c r="L334" s="196">
        <f t="shared" si="49"/>
        <v>0</v>
      </c>
      <c r="M334" s="194" t="s">
        <v>829</v>
      </c>
      <c r="N334" s="196" t="str">
        <f t="shared" si="37"/>
        <v>0</v>
      </c>
      <c r="O334" s="196">
        <v>333</v>
      </c>
      <c r="P334" s="196" t="str">
        <f t="shared" si="47"/>
        <v xml:space="preserve">INSERT INTO `hr_kpi_list` (`KPI_LIST_ID`, `COMPANY_ID`, `KPI_TITLE`, `DESCRIPTION`, `VALID_FROM`, `VALID_TO`, `INPUT_TYPE`, `PARENT_ID`, `KORELASI`,`RANGE_START`,`RANGE_END`,`NUMBER_INDEX`) VALUES ('20220417333', '504404575327187914', 'Persentase pertumbuhan DPK', 'Persentase pertumbuhan DPK = (total DPK tahun berjalan - total DPK tahun lalu)/total DPK tahun lalu * 100% ', '2022-03-01 00:00:00', '9999-12-31 00:00:00', '0', '0', '0','0', '0','333'); </v>
      </c>
      <c r="Q334" s="198"/>
      <c r="R334" s="198"/>
    </row>
    <row r="335" spans="1:18" ht="14.25" customHeight="1" x14ac:dyDescent="0.25">
      <c r="A335" s="194" t="s">
        <v>822</v>
      </c>
      <c r="B335" s="215" t="s">
        <v>1432</v>
      </c>
      <c r="C335" s="196">
        <v>20220417334</v>
      </c>
      <c r="D335" s="224" t="s">
        <v>1433</v>
      </c>
      <c r="E335" s="194" t="s">
        <v>825</v>
      </c>
      <c r="F335" s="194" t="s">
        <v>826</v>
      </c>
      <c r="G335" s="198"/>
      <c r="H335" s="194" t="s">
        <v>827</v>
      </c>
      <c r="I335" s="196">
        <f t="shared" si="48"/>
        <v>0</v>
      </c>
      <c r="J335" s="194">
        <v>0</v>
      </c>
      <c r="K335" s="194" t="s">
        <v>828</v>
      </c>
      <c r="L335" s="196">
        <f t="shared" si="49"/>
        <v>0</v>
      </c>
      <c r="M335" s="194" t="s">
        <v>829</v>
      </c>
      <c r="N335" s="196" t="str">
        <f t="shared" si="37"/>
        <v>0</v>
      </c>
      <c r="O335" s="196">
        <v>334</v>
      </c>
      <c r="P335" s="196" t="str">
        <f t="shared" si="47"/>
        <v xml:space="preserve">INSERT INTO `hr_kpi_list` (`KPI_LIST_ID`, `COMPANY_ID`, `KPI_TITLE`, `DESCRIPTION`, `VALID_FROM`, `VALID_TO`, `INPUT_TYPE`, `PARENT_ID`, `KORELASI`,`RANGE_START`,`RANGE_END`,`NUMBER_INDEX`) VALUES ('20220417334', '504404575327187914', 'Persentase pertumbuhan kredit', 'Formula:Persentase pertumbuhan kredit = (total kredit tahun berjalan - total kredit tahun lalu)/total kredit tahun lalu * 100% ', '2022-03-01 00:00:00', '9999-12-31 00:00:00', '0', '0', '0','0', '0','334'); </v>
      </c>
      <c r="Q335" s="198"/>
      <c r="R335" s="198"/>
    </row>
    <row r="336" spans="1:18" ht="14.25" customHeight="1" x14ac:dyDescent="0.25">
      <c r="A336" s="194" t="s">
        <v>822</v>
      </c>
      <c r="B336" s="215" t="s">
        <v>1434</v>
      </c>
      <c r="C336" s="196">
        <v>20220417335</v>
      </c>
      <c r="D336" s="257" t="s">
        <v>1435</v>
      </c>
      <c r="E336" s="194" t="s">
        <v>825</v>
      </c>
      <c r="F336" s="194" t="s">
        <v>826</v>
      </c>
      <c r="G336" s="198"/>
      <c r="H336" s="194" t="s">
        <v>827</v>
      </c>
      <c r="I336" s="196">
        <f t="shared" si="48"/>
        <v>0</v>
      </c>
      <c r="J336" s="194">
        <v>0</v>
      </c>
      <c r="K336" s="194" t="s">
        <v>828</v>
      </c>
      <c r="L336" s="196">
        <f t="shared" si="49"/>
        <v>0</v>
      </c>
      <c r="M336" s="194" t="s">
        <v>829</v>
      </c>
      <c r="N336" s="196" t="str">
        <f t="shared" si="37"/>
        <v>0</v>
      </c>
      <c r="O336" s="196">
        <v>335</v>
      </c>
      <c r="P336" s="196" t="str">
        <f t="shared" si="47"/>
        <v xml:space="preserve">INSERT INTO `hr_kpi_list` (`KPI_LIST_ID`, `COMPANY_ID`, `KPI_TITLE`, `DESCRIPTION`, `VALID_FROM`, `VALID_TO`, `INPUT_TYPE`, `PARENT_ID`, `KORELASI`,`RANGE_START`,`RANGE_END`,`NUMBER_INDEX`) VALUES ('20220417335', '504404575327187914', 'Persentase pertumbuhan kredit korporasi', 'Formula:Persentase pertumbuhan kredit korporasi = (total kredit korporasi tahun berjalan - total kredit korporasi tahun lalu)/total kredit korporasi tahun lalu * 100% ', '2022-03-01 00:00:00', '9999-12-31 00:00:00', '0', '0', '0','0', '0','335'); </v>
      </c>
      <c r="Q336" s="198"/>
      <c r="R336" s="198"/>
    </row>
    <row r="337" spans="1:18" ht="14.25" customHeight="1" x14ac:dyDescent="0.25">
      <c r="A337" s="194" t="s">
        <v>822</v>
      </c>
      <c r="B337" s="215" t="s">
        <v>1436</v>
      </c>
      <c r="C337" s="196">
        <v>20220417336</v>
      </c>
      <c r="D337" s="224" t="s">
        <v>1437</v>
      </c>
      <c r="E337" s="194" t="s">
        <v>825</v>
      </c>
      <c r="F337" s="194" t="s">
        <v>826</v>
      </c>
      <c r="G337" s="198"/>
      <c r="H337" s="194" t="s">
        <v>827</v>
      </c>
      <c r="I337" s="196">
        <f t="shared" si="48"/>
        <v>0</v>
      </c>
      <c r="J337" s="194">
        <v>0</v>
      </c>
      <c r="K337" s="194" t="s">
        <v>828</v>
      </c>
      <c r="L337" s="196">
        <f t="shared" si="49"/>
        <v>0</v>
      </c>
      <c r="M337" s="194" t="s">
        <v>829</v>
      </c>
      <c r="N337" s="196" t="str">
        <f t="shared" si="37"/>
        <v>0</v>
      </c>
      <c r="O337" s="196">
        <v>336</v>
      </c>
      <c r="P337" s="196" t="str">
        <f t="shared" si="47"/>
        <v xml:space="preserve">INSERT INTO `hr_kpi_list` (`KPI_LIST_ID`, `COMPANY_ID`, `KPI_TITLE`, `DESCRIPTION`, `VALID_FROM`, `VALID_TO`, `INPUT_TYPE`, `PARENT_ID`, `KORELASI`,`RANGE_START`,`RANGE_END`,`NUMBER_INDEX`) VALUES ('20220417336', '504404575327187914', 'Persentase pertumbuhan kredit ritel, mikro &amp; konsumer', 'Formula:Persentase pertumbuhan kredit RMK = (total kredit RMK tahun berjalan - total kredit RMK tahun lalu)/total kredit RMK tahun lalu * 100% ', '2022-03-01 00:00:00', '9999-12-31 00:00:00', '0', '0', '0','0', '0','336'); </v>
      </c>
      <c r="Q337" s="198"/>
      <c r="R337" s="198"/>
    </row>
    <row r="338" spans="1:18" ht="14.25" customHeight="1" x14ac:dyDescent="0.25">
      <c r="A338" s="194" t="s">
        <v>822</v>
      </c>
      <c r="B338" s="220" t="s">
        <v>1438</v>
      </c>
      <c r="C338" s="196">
        <v>20220417337</v>
      </c>
      <c r="D338" s="195" t="s">
        <v>1439</v>
      </c>
      <c r="E338" s="194" t="s">
        <v>825</v>
      </c>
      <c r="F338" s="194" t="s">
        <v>826</v>
      </c>
      <c r="G338" s="198"/>
      <c r="H338" s="194" t="s">
        <v>827</v>
      </c>
      <c r="I338" s="196">
        <f t="shared" si="48"/>
        <v>0</v>
      </c>
      <c r="J338" s="194">
        <v>0</v>
      </c>
      <c r="K338" s="194" t="s">
        <v>828</v>
      </c>
      <c r="L338" s="196">
        <f t="shared" si="49"/>
        <v>0</v>
      </c>
      <c r="M338" s="194" t="s">
        <v>829</v>
      </c>
      <c r="N338" s="196" t="str">
        <f t="shared" si="37"/>
        <v>0</v>
      </c>
      <c r="O338" s="196">
        <v>337</v>
      </c>
      <c r="P338" s="196" t="str">
        <f t="shared" si="47"/>
        <v xml:space="preserve">INSERT INTO `hr_kpi_list` (`KPI_LIST_ID`, `COMPANY_ID`, `KPI_TITLE`, `DESCRIPTION`, `VALID_FROM`, `VALID_TO`, `INPUT_TYPE`, `PARENT_ID`, `KORELASI`,`RANGE_START`,`RANGE_END`,`NUMBER_INDEX`) VALUES ('20220417337', '504404575327187914', 'Persentase penyelesaian kajian evaluasi program pelatihan dan pendidikan karyawan dan penyedia jasa pelatihan secara tepat waktu', 'KPI ini mengukur persentase peyelesaian kajian evaluasi program pelatihan dan pendidikan karyawan dan penyedia jasa pelatihan sesuai tenggat waktu yang ditentukan', '2022-03-01 00:00:00', '9999-12-31 00:00:00', '0', '0', '0','0', '0','337'); </v>
      </c>
      <c r="Q338" s="198"/>
      <c r="R338" s="198"/>
    </row>
    <row r="339" spans="1:18" ht="14.25" customHeight="1" x14ac:dyDescent="0.25">
      <c r="A339" s="194" t="s">
        <v>822</v>
      </c>
      <c r="B339" s="212" t="s">
        <v>1440</v>
      </c>
      <c r="C339" s="196">
        <v>20220417338</v>
      </c>
      <c r="D339" s="257" t="s">
        <v>1441</v>
      </c>
      <c r="E339" s="194" t="s">
        <v>825</v>
      </c>
      <c r="F339" s="194" t="s">
        <v>826</v>
      </c>
      <c r="G339" s="198"/>
      <c r="H339" s="194" t="s">
        <v>827</v>
      </c>
      <c r="I339" s="196">
        <f t="shared" si="48"/>
        <v>0</v>
      </c>
      <c r="J339" s="194">
        <v>0</v>
      </c>
      <c r="K339" s="194" t="s">
        <v>828</v>
      </c>
      <c r="L339" s="196">
        <f t="shared" si="49"/>
        <v>0</v>
      </c>
      <c r="M339" s="194" t="s">
        <v>829</v>
      </c>
      <c r="N339" s="196" t="str">
        <f t="shared" si="37"/>
        <v>0</v>
      </c>
      <c r="O339" s="196">
        <v>338</v>
      </c>
      <c r="P339" s="196" t="str">
        <f t="shared" si="47"/>
        <v xml:space="preserve">INSERT INTO `hr_kpi_list` (`KPI_LIST_ID`, `COMPANY_ID`, `KPI_TITLE`, `DESCRIPTION`, `VALID_FROM`, `VALID_TO`, `INPUT_TYPE`, `PARENT_ID`, `KORELASI`,`RANGE_START`,`RANGE_END`,`NUMBER_INDEX`) VALUES ('20220417338', '504404575327187914', 'Persentase proporsi nilai kredit dari produk baru atau kemas ulang', 'Formula:Persentase proporsi nilai kredit dari produk baru = (Nilai kredit dari produk baru atau kemas ulang / total nilai kredit) * 100%.Produk baru atau kemas ulang adalah yang dihasilkan dalam 3 tahun terakhir.', '2022-03-01 00:00:00', '9999-12-31 00:00:00', '0', '0', '0','0', '0','338'); </v>
      </c>
      <c r="Q339" s="198"/>
      <c r="R339" s="198"/>
    </row>
    <row r="340" spans="1:18" ht="14.25" customHeight="1" x14ac:dyDescent="0.25">
      <c r="A340" s="194" t="s">
        <v>822</v>
      </c>
      <c r="B340" s="194" t="s">
        <v>1442</v>
      </c>
      <c r="C340" s="196">
        <v>20220417339</v>
      </c>
      <c r="D340" s="216" t="s">
        <v>1443</v>
      </c>
      <c r="E340" s="194" t="s">
        <v>825</v>
      </c>
      <c r="F340" s="194" t="s">
        <v>826</v>
      </c>
      <c r="G340" s="198"/>
      <c r="H340" s="194" t="s">
        <v>827</v>
      </c>
      <c r="I340" s="196">
        <f t="shared" si="48"/>
        <v>0</v>
      </c>
      <c r="J340" s="196" t="s">
        <v>829</v>
      </c>
      <c r="K340" s="196" t="s">
        <v>828</v>
      </c>
      <c r="L340" s="196">
        <v>0</v>
      </c>
      <c r="M340" s="196" t="s">
        <v>829</v>
      </c>
      <c r="N340" s="196" t="str">
        <f t="shared" si="37"/>
        <v>0</v>
      </c>
      <c r="O340" s="196">
        <v>339</v>
      </c>
      <c r="P340" s="196" t="str">
        <f t="shared" si="47"/>
        <v xml:space="preserve">INSERT INTO `hr_kpi_list` (`KPI_LIST_ID`, `COMPANY_ID`, `KPI_TITLE`, `DESCRIPTION`, `VALID_FROM`, `VALID_TO`, `INPUT_TYPE`, `PARENT_ID`, `KORELASI`,`RANGE_START`,`RANGE_END`,`NUMBER_INDEX`) VALUES ('20220417339', '504404575327187914', 'Persentase proyek yang dirampungkan sesuai kaidah OTOBOS', 'Formula:Persentase = (Jumlah proyek yang dirampungkan sesuai kaidah OTOBOS / Jumlah total proyek yang diimplementasikan) * 100%OTOBOS = On Time, On Budget, On SpecificationProyek adalah yang bersifat korporasi yang disepakati untuk dijalankan.', '2022-03-01 00:00:00', '9999-12-31 00:00:00', '0', '0', '0','0', '0','339'); </v>
      </c>
      <c r="Q340" s="198"/>
      <c r="R340" s="198"/>
    </row>
    <row r="341" spans="1:18" ht="14.25" customHeight="1" x14ac:dyDescent="0.25">
      <c r="A341" s="194" t="s">
        <v>822</v>
      </c>
      <c r="B341" s="245" t="s">
        <v>1444</v>
      </c>
      <c r="C341" s="196">
        <v>20220417340</v>
      </c>
      <c r="D341" s="243" t="s">
        <v>1445</v>
      </c>
      <c r="E341" s="194" t="s">
        <v>825</v>
      </c>
      <c r="F341" s="194" t="s">
        <v>826</v>
      </c>
      <c r="G341" s="198"/>
      <c r="H341" s="194" t="s">
        <v>827</v>
      </c>
      <c r="I341" s="196">
        <f t="shared" si="48"/>
        <v>0</v>
      </c>
      <c r="J341" s="194">
        <v>0</v>
      </c>
      <c r="K341" s="194" t="s">
        <v>828</v>
      </c>
      <c r="L341" s="196">
        <f t="shared" ref="L341:L343" si="50">IF(K341="Negatif",1,0)</f>
        <v>0</v>
      </c>
      <c r="M341" s="194" t="s">
        <v>829</v>
      </c>
      <c r="N341" s="196" t="str">
        <f t="shared" si="37"/>
        <v>0</v>
      </c>
      <c r="O341" s="196">
        <v>340</v>
      </c>
      <c r="P341" s="196" t="str">
        <f t="shared" si="47"/>
        <v xml:space="preserve">INSERT INTO `hr_kpi_list` (`KPI_LIST_ID`, `COMPANY_ID`, `KPI_TITLE`, `DESCRIPTION`, `VALID_FROM`, `VALID_TO`, `INPUT_TYPE`, `PARENT_ID`, `KORELASI`,`RANGE_START`,`RANGE_END`,`NUMBER_INDEX`) VALUES ('20220417340', '504404575327187914', 'Persentase realisasi implementasi program pengelolaan hubungan industrial Bank BPD Bali secara tepat waktu', 'KPI ini memgukur persentase realisasi implementasi program pengelolaan hubungan industrial Bank BPD Bali sesuai tenggat waktu yang ditentukan', '2022-03-01 00:00:00', '9999-12-31 00:00:00', '0', '0', '0','0', '0','340'); </v>
      </c>
      <c r="Q341" s="198"/>
      <c r="R341" s="198"/>
    </row>
    <row r="342" spans="1:18" ht="14.25" customHeight="1" x14ac:dyDescent="0.25">
      <c r="A342" s="194" t="s">
        <v>822</v>
      </c>
      <c r="B342" s="220" t="s">
        <v>1446</v>
      </c>
      <c r="C342" s="196">
        <v>20220417341</v>
      </c>
      <c r="D342" s="243" t="s">
        <v>1447</v>
      </c>
      <c r="E342" s="194" t="s">
        <v>825</v>
      </c>
      <c r="F342" s="194" t="s">
        <v>826</v>
      </c>
      <c r="G342" s="198"/>
      <c r="H342" s="194" t="s">
        <v>827</v>
      </c>
      <c r="I342" s="196">
        <f t="shared" si="48"/>
        <v>0</v>
      </c>
      <c r="J342" s="194">
        <v>0</v>
      </c>
      <c r="K342" s="194" t="s">
        <v>828</v>
      </c>
      <c r="L342" s="196">
        <f t="shared" si="50"/>
        <v>0</v>
      </c>
      <c r="M342" s="194" t="s">
        <v>829</v>
      </c>
      <c r="N342" s="196" t="str">
        <f t="shared" si="37"/>
        <v>0</v>
      </c>
      <c r="O342" s="196">
        <v>341</v>
      </c>
      <c r="P342" s="196" t="str">
        <f t="shared" si="47"/>
        <v xml:space="preserve">INSERT INTO `hr_kpi_list` (`KPI_LIST_ID`, `COMPANY_ID`, `KPI_TITLE`, `DESCRIPTION`, `VALID_FROM`, `VALID_TO`, `INPUT_TYPE`, `PARENT_ID`, `KORELASI`,`RANGE_START`,`RANGE_END`,`NUMBER_INDEX`) VALUES ('20220417341', '504404575327187914', 'Persentase realisasi pemberian remunerasi dan kompensasi disertai pembayaran pajak penghasilan karyawan yang akurat dan tepat waktu.', 'KPI ini mengukur proporsi realisasi remunerasi dan kompensasi karyawan yang akurat perhitungannya dan diberikan tepat waktu terhadap seluruh pelaksanaan pemberian remunerasi karyawan', '2022-03-01 00:00:00', '9999-12-31 00:00:00', '0', '0', '0','0', '0','341'); </v>
      </c>
      <c r="Q342" s="198"/>
      <c r="R342" s="198"/>
    </row>
    <row r="343" spans="1:18" ht="14.25" customHeight="1" x14ac:dyDescent="0.25">
      <c r="A343" s="194" t="s">
        <v>822</v>
      </c>
      <c r="B343" s="220" t="s">
        <v>1448</v>
      </c>
      <c r="C343" s="196">
        <v>20220417342</v>
      </c>
      <c r="D343" s="217" t="s">
        <v>1449</v>
      </c>
      <c r="E343" s="194" t="s">
        <v>825</v>
      </c>
      <c r="F343" s="194" t="s">
        <v>826</v>
      </c>
      <c r="G343" s="198"/>
      <c r="H343" s="194" t="s">
        <v>827</v>
      </c>
      <c r="I343" s="196">
        <f t="shared" si="48"/>
        <v>0</v>
      </c>
      <c r="J343" s="194">
        <v>0</v>
      </c>
      <c r="K343" s="194" t="s">
        <v>828</v>
      </c>
      <c r="L343" s="196">
        <f t="shared" si="50"/>
        <v>0</v>
      </c>
      <c r="M343" s="194" t="s">
        <v>829</v>
      </c>
      <c r="N343" s="196" t="str">
        <f t="shared" si="37"/>
        <v>0</v>
      </c>
      <c r="O343" s="196">
        <v>342</v>
      </c>
      <c r="P343" s="196" t="str">
        <f t="shared" si="47"/>
        <v xml:space="preserve">INSERT INTO `hr_kpi_list` (`KPI_LIST_ID`, `COMPANY_ID`, `KPI_TITLE`, `DESCRIPTION`, `VALID_FROM`, `VALID_TO`, `INPUT_TYPE`, `PARENT_ID`, `KORELASI`,`RANGE_START`,`RANGE_END`,`NUMBER_INDEX`) VALUES ('20220417342', '504404575327187914', 'Persentase realisasi program pembinaan karyawan di setiap unit kerja yang sesuai dengan rencana dan ketentuan bank ', 'KPI ini mengukur jumlah program pembinaan yang telah dilaksanakan secara rutin sesuai rencana dan/atau program pembinaan khusus yang telah dilakukan sesuai ketentuan bank terhadap keseluruhan program pembinaan yang harus dilaksanakan.Program pembinaan karyawan mencakup pembinaan karyawan terkait pencegahan dan penanganan fraud, hubungan industrial, coaching dan counseling.', '2022-03-01 00:00:00', '9999-12-31 00:00:00', '0', '0', '0','0', '0','342'); </v>
      </c>
      <c r="Q343" s="198"/>
      <c r="R343" s="198"/>
    </row>
    <row r="344" spans="1:18" ht="14.25" customHeight="1" x14ac:dyDescent="0.25">
      <c r="A344" s="194" t="s">
        <v>822</v>
      </c>
      <c r="B344" s="194" t="s">
        <v>1450</v>
      </c>
      <c r="C344" s="196">
        <v>20220417343</v>
      </c>
      <c r="D344" s="208" t="s">
        <v>1451</v>
      </c>
      <c r="E344" s="194" t="s">
        <v>825</v>
      </c>
      <c r="F344" s="194" t="s">
        <v>826</v>
      </c>
      <c r="G344" s="198"/>
      <c r="H344" s="194" t="s">
        <v>827</v>
      </c>
      <c r="I344" s="196">
        <f t="shared" si="48"/>
        <v>0</v>
      </c>
      <c r="J344" s="196" t="s">
        <v>829</v>
      </c>
      <c r="K344" s="196" t="s">
        <v>828</v>
      </c>
      <c r="L344" s="196">
        <v>0</v>
      </c>
      <c r="M344" s="196" t="s">
        <v>829</v>
      </c>
      <c r="N344" s="196" t="str">
        <f t="shared" si="37"/>
        <v>0</v>
      </c>
      <c r="O344" s="196">
        <v>343</v>
      </c>
      <c r="P344" s="196" t="str">
        <f t="shared" si="47"/>
        <v xml:space="preserve">INSERT INTO `hr_kpi_list` (`KPI_LIST_ID`, `COMPANY_ID`, `KPI_TITLE`, `DESCRIPTION`, `VALID_FROM`, `VALID_TO`, `INPUT_TYPE`, `PARENT_ID`, `KORELASI`,`RANGE_START`,`RANGE_END`,`NUMBER_INDEX`) VALUES ('20220417343', '504404575327187914', 'Persentase review  pengembangan kebijakan,prosedur, standar dan
panduan internal dan/atau PKAT bagi pengembangan dan pelaksanaan fungsi Audit Intern secara tepat waktu', 'KPI ini mengukur proporsi pelaksanaan review kebijakan,prosedur, standar dan panduan internal dan/atau PKAT bagi pengembangan dan pelaksanaan fungsi Audit Intern secara tepat waktu ', '2022-03-01 00:00:00', '9999-12-31 00:00:00', '0', '0', '0','0', '0','343'); </v>
      </c>
      <c r="Q344" s="198"/>
      <c r="R344" s="198"/>
    </row>
    <row r="345" spans="1:18" ht="14.25" customHeight="1" x14ac:dyDescent="0.25">
      <c r="A345" s="194" t="s">
        <v>822</v>
      </c>
      <c r="B345" s="194" t="s">
        <v>1452</v>
      </c>
      <c r="C345" s="196">
        <v>20220417344</v>
      </c>
      <c r="D345" s="216" t="s">
        <v>1212</v>
      </c>
      <c r="E345" s="194" t="s">
        <v>825</v>
      </c>
      <c r="F345" s="194" t="s">
        <v>826</v>
      </c>
      <c r="G345" s="198"/>
      <c r="H345" s="194" t="s">
        <v>827</v>
      </c>
      <c r="I345" s="196">
        <f t="shared" si="48"/>
        <v>0</v>
      </c>
      <c r="J345" s="196" t="s">
        <v>829</v>
      </c>
      <c r="K345" s="196" t="s">
        <v>828</v>
      </c>
      <c r="L345" s="196">
        <v>0</v>
      </c>
      <c r="M345" s="196" t="s">
        <v>829</v>
      </c>
      <c r="N345" s="196" t="str">
        <f t="shared" si="37"/>
        <v>0</v>
      </c>
      <c r="O345" s="196">
        <v>344</v>
      </c>
      <c r="P345" s="196" t="str">
        <f t="shared" si="47"/>
        <v xml:space="preserve">INSERT INTO `hr_kpi_list` (`KPI_LIST_ID`, `COMPANY_ID`, `KPI_TITLE`, `DESCRIPTION`, `VALID_FROM`, `VALID_TO`, `INPUT_TYPE`, `PARENT_ID`, `KORELASI`,`RANGE_START`,`RANGE_END`,`NUMBER_INDEX`) VALUES ('20220417344', '504404575327187914', 'Persentase review, perubahan, perbaikan, atau perkembangan Buku Pedoman Perusahaan (BPP) dan/atau Standar Operasional Prosedur (SOP) dan/atau sistem-sistem operasional Strategi Anti Fraud secara tepat waktu', '-', '2022-03-01 00:00:00', '9999-12-31 00:00:00', '0', '0', '0','0', '0','344'); </v>
      </c>
      <c r="Q345" s="198"/>
      <c r="R345" s="198"/>
    </row>
    <row r="346" spans="1:18" ht="14.25" customHeight="1" x14ac:dyDescent="0.25">
      <c r="A346" s="194" t="s">
        <v>822</v>
      </c>
      <c r="B346" s="220" t="s">
        <v>1453</v>
      </c>
      <c r="C346" s="196">
        <v>20220417345</v>
      </c>
      <c r="D346" s="256" t="s">
        <v>1454</v>
      </c>
      <c r="E346" s="194" t="s">
        <v>825</v>
      </c>
      <c r="F346" s="194" t="s">
        <v>826</v>
      </c>
      <c r="G346" s="198"/>
      <c r="H346" s="194" t="s">
        <v>827</v>
      </c>
      <c r="I346" s="196">
        <f t="shared" si="48"/>
        <v>0</v>
      </c>
      <c r="J346" s="194">
        <v>0</v>
      </c>
      <c r="K346" s="194" t="s">
        <v>828</v>
      </c>
      <c r="L346" s="196">
        <f t="shared" ref="L346:L347" si="51">IF(K346="Negatif",1,0)</f>
        <v>0</v>
      </c>
      <c r="M346" s="194" t="s">
        <v>829</v>
      </c>
      <c r="N346" s="196" t="str">
        <f t="shared" si="37"/>
        <v>0</v>
      </c>
      <c r="O346" s="196">
        <v>345</v>
      </c>
      <c r="P346" s="196" t="str">
        <f t="shared" si="47"/>
        <v xml:space="preserve">INSERT INTO `hr_kpi_list` (`KPI_LIST_ID`, `COMPANY_ID`, `KPI_TITLE`, `DESCRIPTION`, `VALID_FROM`, `VALID_TO`, `INPUT_TYPE`, `PARENT_ID`, `KORELASI`,`RANGE_START`,`RANGE_END`,`NUMBER_INDEX`) VALUES ('20220417345', '504404575327187914', 'Persentase review/kajian terhadap pengembangan organisasi Divisi Sumber Daya Manusia secara tepat waktu', 'KPI ini mengukur persentase review/kajian terhadap pengembangan organisasi uraian tugas Divisi Sumber Daya Manusia yang selesai sesuai tenggat waktu yang ditentukan', '2022-03-01 00:00:00', '9999-12-31 00:00:00', '0', '0', '0','0', '0','345'); </v>
      </c>
      <c r="Q346" s="198"/>
      <c r="R346" s="198"/>
    </row>
    <row r="347" spans="1:18" ht="14.25" customHeight="1" x14ac:dyDescent="0.25">
      <c r="A347" s="194" t="s">
        <v>822</v>
      </c>
      <c r="B347" s="220" t="s">
        <v>1455</v>
      </c>
      <c r="C347" s="196">
        <v>20220417346</v>
      </c>
      <c r="D347" s="217" t="s">
        <v>1456</v>
      </c>
      <c r="E347" s="194" t="s">
        <v>825</v>
      </c>
      <c r="F347" s="194" t="s">
        <v>826</v>
      </c>
      <c r="G347" s="198"/>
      <c r="H347" s="194" t="s">
        <v>827</v>
      </c>
      <c r="I347" s="196">
        <f t="shared" si="48"/>
        <v>0</v>
      </c>
      <c r="J347" s="194">
        <v>0</v>
      </c>
      <c r="K347" s="194" t="s">
        <v>828</v>
      </c>
      <c r="L347" s="196">
        <f t="shared" si="51"/>
        <v>0</v>
      </c>
      <c r="M347" s="194" t="s">
        <v>829</v>
      </c>
      <c r="N347" s="196" t="str">
        <f t="shared" si="37"/>
        <v>0</v>
      </c>
      <c r="O347" s="196">
        <v>346</v>
      </c>
      <c r="P347" s="196" t="str">
        <f t="shared" si="47"/>
        <v xml:space="preserve">INSERT INTO `hr_kpi_list` (`KPI_LIST_ID`, `COMPANY_ID`, `KPI_TITLE`, `DESCRIPTION`, `VALID_FROM`, `VALID_TO`, `INPUT_TYPE`, `PARENT_ID`, `KORELASI`,`RANGE_START`,`RANGE_END`,`NUMBER_INDEX`) VALUES ('20220417346', '504404575327187914', 'Persentase review/kajian terhadap uraian tugas Divisi Sumber Daya Manusia secara tepat waktu', 'KPI ini mengukur persentase review/kajian terhadap uraian tugas Divisi Sumber Daya Manusia yang selesai sesuai tenggat waktu yang ditentukan', '2022-03-01 00:00:00', '9999-12-31 00:00:00', '0', '0', '0','0', '0','346'); </v>
      </c>
      <c r="Q347" s="198"/>
      <c r="R347" s="198"/>
    </row>
    <row r="348" spans="1:18" ht="14.25" customHeight="1" x14ac:dyDescent="0.25">
      <c r="A348" s="194" t="s">
        <v>822</v>
      </c>
      <c r="B348" s="194" t="s">
        <v>1457</v>
      </c>
      <c r="C348" s="196">
        <v>20220417347</v>
      </c>
      <c r="D348" s="208" t="s">
        <v>1458</v>
      </c>
      <c r="E348" s="194" t="s">
        <v>825</v>
      </c>
      <c r="F348" s="194" t="s">
        <v>826</v>
      </c>
      <c r="G348" s="198"/>
      <c r="H348" s="194" t="s">
        <v>827</v>
      </c>
      <c r="I348" s="196">
        <f t="shared" si="48"/>
        <v>0</v>
      </c>
      <c r="J348" s="194" t="s">
        <v>829</v>
      </c>
      <c r="K348" s="196" t="s">
        <v>828</v>
      </c>
      <c r="L348" s="196">
        <v>0</v>
      </c>
      <c r="M348" s="196" t="s">
        <v>829</v>
      </c>
      <c r="N348" s="196" t="str">
        <f t="shared" si="37"/>
        <v>0</v>
      </c>
      <c r="O348" s="196">
        <v>347</v>
      </c>
      <c r="P348" s="196" t="str">
        <f t="shared" si="47"/>
        <v xml:space="preserve">INSERT INTO `hr_kpi_list` (`KPI_LIST_ID`, `COMPANY_ID`, `KPI_TITLE`, `DESCRIPTION`, `VALID_FROM`, `VALID_TO`, `INPUT_TYPE`, `PARENT_ID`, `KORELASI`,`RANGE_START`,`RANGE_END`,`NUMBER_INDEX`) VALUES ('20220417347', '504404575327187914', 'Persentase satuan kerja dan kantor cabang yang menindaklanjuti tindak lanjut dari temuan audit hingga dinyatakan tuntas sesuai target waktu yang ditentukan', 'KPI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 '2022-03-01 00:00:00', '9999-12-31 00:00:00', '0', '0', '0','0', '0','347'); </v>
      </c>
      <c r="Q348" s="198"/>
      <c r="R348" s="198"/>
    </row>
    <row r="349" spans="1:18" ht="14.25" customHeight="1" x14ac:dyDescent="0.25">
      <c r="A349" s="194" t="s">
        <v>822</v>
      </c>
      <c r="B349" s="194" t="s">
        <v>1459</v>
      </c>
      <c r="C349" s="196">
        <v>20220417348</v>
      </c>
      <c r="D349" s="208" t="s">
        <v>1460</v>
      </c>
      <c r="E349" s="194" t="s">
        <v>825</v>
      </c>
      <c r="F349" s="194" t="s">
        <v>826</v>
      </c>
      <c r="G349" s="198"/>
      <c r="H349" s="194" t="s">
        <v>827</v>
      </c>
      <c r="I349" s="196">
        <f t="shared" si="48"/>
        <v>0</v>
      </c>
      <c r="J349" s="196" t="s">
        <v>829</v>
      </c>
      <c r="K349" s="196" t="s">
        <v>828</v>
      </c>
      <c r="L349" s="196">
        <v>0</v>
      </c>
      <c r="M349" s="196" t="s">
        <v>829</v>
      </c>
      <c r="N349" s="196" t="str">
        <f t="shared" si="37"/>
        <v>0</v>
      </c>
      <c r="O349" s="196">
        <v>348</v>
      </c>
      <c r="P349" s="196" t="str">
        <f t="shared" si="47"/>
        <v xml:space="preserve">INSERT INTO `hr_kpi_list` (`KPI_LIST_ID`, `COMPANY_ID`, `KPI_TITLE`, `DESCRIPTION`, `VALID_FROM`, `VALID_TO`, `INPUT_TYPE`, `PARENT_ID`, `KORELASI`,`RANGE_START`,`RANGE_END`,`NUMBER_INDEX`) VALUES ('20220417348', '504404575327187914', 'Persentase satuan kerja dan kantor cabang yang menindaklanjuti tindak lanjut dari temuan keseluruhan audit hingga dinyatakan tuntas sesuai target waktu yang ditentukan', 'KPI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 Lingkup audit adalah audit umum, audit khusus, surprise audit.', '2022-03-01 00:00:00', '9999-12-31 00:00:00', '0', '0', '0','0', '0','348'); </v>
      </c>
      <c r="Q349" s="198"/>
      <c r="R349" s="198"/>
    </row>
    <row r="350" spans="1:18" ht="14.25" customHeight="1" x14ac:dyDescent="0.25">
      <c r="A350" s="194" t="s">
        <v>822</v>
      </c>
      <c r="B350" s="194" t="s">
        <v>1461</v>
      </c>
      <c r="C350" s="196">
        <v>20220417349</v>
      </c>
      <c r="D350" s="208" t="s">
        <v>1462</v>
      </c>
      <c r="E350" s="194" t="s">
        <v>825</v>
      </c>
      <c r="F350" s="194" t="s">
        <v>826</v>
      </c>
      <c r="G350" s="198"/>
      <c r="H350" s="194" t="s">
        <v>827</v>
      </c>
      <c r="I350" s="196">
        <f t="shared" si="48"/>
        <v>0</v>
      </c>
      <c r="J350" s="194" t="s">
        <v>829</v>
      </c>
      <c r="K350" s="196" t="s">
        <v>828</v>
      </c>
      <c r="L350" s="196">
        <v>0</v>
      </c>
      <c r="M350" s="196" t="s">
        <v>829</v>
      </c>
      <c r="N350" s="196" t="str">
        <f t="shared" si="37"/>
        <v>0</v>
      </c>
      <c r="O350" s="196">
        <v>349</v>
      </c>
      <c r="P350" s="196" t="str">
        <f t="shared" si="47"/>
        <v xml:space="preserve">INSERT INTO `hr_kpi_list` (`KPI_LIST_ID`, `COMPANY_ID`, `KPI_TITLE`, `DESCRIPTION`, `VALID_FROM`, `VALID_TO`, `INPUT_TYPE`, `PARENT_ID`, `KORELASI`,`RANGE_START`,`RANGE_END`,`NUMBER_INDEX`) VALUES ('20220417349', '504404575327187914', 'Persentase satuan kerja dan kantor cabang yang menyelesaikan tindak lanjut temuan audit eksternal hingga dinyatakan tuntas (STL-Sudah Tindak Lanjut) sesuai target waktu yang ditentukan', 'KPI ini mengukur proporsi satuan kerja dan kantor cabang yang menyelesaikan tindak lanjut temuan eksternal hingga dinyatakan tuntas (STL-Sudah Tindak Lanjut) sesuai target waktu yang ditentukan terhadap jumlah satuan kerja dan kantor cabang yang harus menindaklanjuti temuan audit eksternal.', '2022-03-01 00:00:00', '9999-12-31 00:00:00', '0', '0', '0','0', '0','349'); </v>
      </c>
      <c r="Q350" s="198"/>
      <c r="R350" s="198"/>
    </row>
    <row r="351" spans="1:18" ht="14.25" customHeight="1" x14ac:dyDescent="0.25">
      <c r="A351" s="194" t="s">
        <v>822</v>
      </c>
      <c r="B351" s="220" t="s">
        <v>1463</v>
      </c>
      <c r="C351" s="196">
        <v>20220417350</v>
      </c>
      <c r="D351" s="243" t="s">
        <v>1027</v>
      </c>
      <c r="E351" s="194" t="s">
        <v>825</v>
      </c>
      <c r="F351" s="194" t="s">
        <v>826</v>
      </c>
      <c r="G351" s="198"/>
      <c r="H351" s="194" t="s">
        <v>827</v>
      </c>
      <c r="I351" s="196">
        <f t="shared" si="48"/>
        <v>0</v>
      </c>
      <c r="J351" s="194">
        <v>0</v>
      </c>
      <c r="K351" s="194" t="s">
        <v>828</v>
      </c>
      <c r="L351" s="196">
        <f t="shared" ref="L351:L471" si="52">IF(K351="Negatif",1,0)</f>
        <v>0</v>
      </c>
      <c r="M351" s="194" t="s">
        <v>829</v>
      </c>
      <c r="N351" s="196" t="str">
        <f t="shared" si="37"/>
        <v>0</v>
      </c>
      <c r="O351" s="196">
        <v>350</v>
      </c>
      <c r="P351" s="196" t="str">
        <f t="shared" si="47"/>
        <v xml:space="preserve">INSERT INTO `hr_kpi_list` (`KPI_LIST_ID`, `COMPANY_ID`, `KPI_TITLE`, `DESCRIPTION`, `VALID_FROM`, `VALID_TO`, `INPUT_TYPE`, `PARENT_ID`, `KORELASI`,`RANGE_START`,`RANGE_END`,`NUMBER_INDEX`) VALUES ('20220417350', '504404575327187914', 'Persentase sosialisasi kebijakan dan/atau standar operasional prosedur (SOP) pengelolaan SDM secara tepat waktu', 'KPI ini mengukur proporsi kebijakan dan/atau SOP pengelolaan SDM yang sudah diimplementasikan  di semua unit kerja secara konsisten dan sesuai ketentuan bank terhadap keseluruhan kebijakan dan/SOP pengelolaan SDM yang ada', '2022-03-01 00:00:00', '9999-12-31 00:00:00', '0', '0', '0','0', '0','350'); </v>
      </c>
      <c r="Q351" s="198"/>
      <c r="R351" s="198"/>
    </row>
    <row r="352" spans="1:18" ht="14.25" customHeight="1" x14ac:dyDescent="0.25">
      <c r="A352" s="194" t="s">
        <v>822</v>
      </c>
      <c r="B352" s="220" t="s">
        <v>1464</v>
      </c>
      <c r="C352" s="196">
        <v>20220417351</v>
      </c>
      <c r="D352" s="258" t="s">
        <v>1465</v>
      </c>
      <c r="E352" s="194" t="s">
        <v>825</v>
      </c>
      <c r="F352" s="194" t="s">
        <v>826</v>
      </c>
      <c r="G352" s="198"/>
      <c r="H352" s="194" t="s">
        <v>827</v>
      </c>
      <c r="I352" s="196">
        <f t="shared" si="48"/>
        <v>0</v>
      </c>
      <c r="J352" s="194">
        <v>0</v>
      </c>
      <c r="K352" s="194" t="s">
        <v>828</v>
      </c>
      <c r="L352" s="196">
        <f t="shared" si="52"/>
        <v>0</v>
      </c>
      <c r="M352" s="194" t="s">
        <v>829</v>
      </c>
      <c r="N352" s="196" t="str">
        <f t="shared" si="37"/>
        <v>0</v>
      </c>
      <c r="O352" s="196">
        <v>351</v>
      </c>
      <c r="P352" s="196" t="str">
        <f t="shared" si="47"/>
        <v xml:space="preserve">INSERT INTO `hr_kpi_list` (`KPI_LIST_ID`, `COMPANY_ID`, `KPI_TITLE`, `DESCRIPTION`, `VALID_FROM`, `VALID_TO`, `INPUT_TYPE`, `PARENT_ID`, `KORELASI`,`RANGE_START`,`RANGE_END`,`NUMBER_INDEX`) VALUES ('20220417351', '504404575327187914', 'Persentase tingkat kepuasan unit kerja terhadap program pendidikan dan pelatihan', 'KPI ini diukur dengan survei kepuasan unit kerja terhadap program pendidikan dan pelatihan yang dijalankan dalam satu tahun berjalan', '2022-03-01 00:00:00', '9999-12-31 00:00:00', '0', '0', '0','0', '0','351'); </v>
      </c>
      <c r="Q352" s="198"/>
      <c r="R352" s="198"/>
    </row>
    <row r="353" spans="1:18" ht="14.25" customHeight="1" x14ac:dyDescent="0.25">
      <c r="A353" s="194" t="s">
        <v>822</v>
      </c>
      <c r="B353" s="215" t="s">
        <v>1466</v>
      </c>
      <c r="C353" s="196">
        <v>20220417352</v>
      </c>
      <c r="D353" s="216" t="s">
        <v>1467</v>
      </c>
      <c r="E353" s="194" t="s">
        <v>825</v>
      </c>
      <c r="F353" s="194" t="s">
        <v>826</v>
      </c>
      <c r="G353" s="194"/>
      <c r="H353" s="194" t="s">
        <v>827</v>
      </c>
      <c r="I353" s="196">
        <f t="shared" si="48"/>
        <v>0</v>
      </c>
      <c r="J353" s="196" t="s">
        <v>829</v>
      </c>
      <c r="K353" s="196" t="s">
        <v>828</v>
      </c>
      <c r="L353" s="196">
        <f t="shared" si="52"/>
        <v>0</v>
      </c>
      <c r="M353" s="196" t="s">
        <v>829</v>
      </c>
      <c r="N353" s="196" t="str">
        <f t="shared" si="37"/>
        <v>0</v>
      </c>
      <c r="O353" s="196">
        <v>352</v>
      </c>
      <c r="P353" s="196" t="str">
        <f t="shared" si="47"/>
        <v xml:space="preserve">INSERT INTO `hr_kpi_list` (`KPI_LIST_ID`, `COMPANY_ID`, `KPI_TITLE`, `DESCRIPTION`, `VALID_FROM`, `VALID_TO`, `INPUT_TYPE`, `PARENT_ID`, `KORELASI`,`RANGE_START`,`RANGE_END`,`NUMBER_INDEX`) VALUES ('20220417352', '504404575327187914', 'Persentase  kesesuaian pencatatan transaksi-transaksi bank dengan nominal rupiah/valas pada sistem akuntansi', '1. (( ∑ jumlah transaksi bank  yang sesuai antara kode akun dan nominal rupiah/valas pada sistem akuntansi bank) /(∑total transaksi keuangan bank pada sistem akuntansi bank)) x 1002. Polarisasi KPI : maximize ', '2022-03-01 00:00:00', '9999-12-31 00:00:00', '0', '0', '0','0', '0','352'); </v>
      </c>
      <c r="Q353" s="198"/>
      <c r="R353" s="198"/>
    </row>
    <row r="354" spans="1:18" ht="14.25" customHeight="1" x14ac:dyDescent="0.25">
      <c r="A354" s="194" t="s">
        <v>822</v>
      </c>
      <c r="B354" s="214" t="s">
        <v>1468</v>
      </c>
      <c r="C354" s="196">
        <v>20220417353</v>
      </c>
      <c r="D354" s="259" t="s">
        <v>1469</v>
      </c>
      <c r="E354" s="194" t="s">
        <v>825</v>
      </c>
      <c r="F354" s="194" t="s">
        <v>826</v>
      </c>
      <c r="G354" s="194"/>
      <c r="H354" s="194" t="s">
        <v>827</v>
      </c>
      <c r="I354" s="196">
        <f t="shared" si="48"/>
        <v>0</v>
      </c>
      <c r="J354" s="196" t="s">
        <v>829</v>
      </c>
      <c r="K354" s="196" t="s">
        <v>828</v>
      </c>
      <c r="L354" s="196">
        <f t="shared" si="52"/>
        <v>0</v>
      </c>
      <c r="M354" s="196" t="s">
        <v>829</v>
      </c>
      <c r="N354" s="196" t="str">
        <f t="shared" si="37"/>
        <v>0</v>
      </c>
      <c r="O354" s="196">
        <v>353</v>
      </c>
      <c r="P354" s="196" t="str">
        <f t="shared" si="47"/>
        <v xml:space="preserve">INSERT INTO `hr_kpi_list` (`KPI_LIST_ID`, `COMPANY_ID`, `KPI_TITLE`, `DESCRIPTION`, `VALID_FROM`, `VALID_TO`, `INPUT_TYPE`, `PARENT_ID`, `KORELASI`,`RANGE_START`,`RANGE_END`,`NUMBER_INDEX`) VALUES ('20220417353', '504404575327187914', 'Persentase  masalah/komplain terkait operation support, data center dan user support yang dapat diselesaikan', '1. ((∑ jumlah masalah/komplain terkait operation support, data center dan user support yang dapat diselesaikan)/( ∑ total masalah/komplain terkait operation support, data center dan user support)) x 100 2. Polarisasi KPI : maximize', '2022-03-01 00:00:00', '9999-12-31 00:00:00', '0', '0', '0','0', '0','353'); </v>
      </c>
      <c r="Q354" s="198"/>
      <c r="R354" s="198"/>
    </row>
    <row r="355" spans="1:18" ht="14.25" customHeight="1" x14ac:dyDescent="0.25">
      <c r="A355" s="194" t="s">
        <v>822</v>
      </c>
      <c r="B355" s="215" t="s">
        <v>1470</v>
      </c>
      <c r="C355" s="196">
        <v>20220417354</v>
      </c>
      <c r="D355" s="208" t="s">
        <v>1471</v>
      </c>
      <c r="E355" s="194" t="s">
        <v>825</v>
      </c>
      <c r="F355" s="194" t="s">
        <v>826</v>
      </c>
      <c r="G355" s="194"/>
      <c r="H355" s="194" t="s">
        <v>827</v>
      </c>
      <c r="I355" s="196">
        <f t="shared" si="48"/>
        <v>0</v>
      </c>
      <c r="J355" s="194" t="s">
        <v>829</v>
      </c>
      <c r="K355" s="196" t="s">
        <v>828</v>
      </c>
      <c r="L355" s="196">
        <f t="shared" si="52"/>
        <v>0</v>
      </c>
      <c r="M355" s="196" t="s">
        <v>829</v>
      </c>
      <c r="N355" s="196" t="str">
        <f t="shared" si="37"/>
        <v>0</v>
      </c>
      <c r="O355" s="196">
        <v>354</v>
      </c>
      <c r="P355" s="196" t="str">
        <f t="shared" si="47"/>
        <v xml:space="preserve">INSERT INTO `hr_kpi_list` (`KPI_LIST_ID`, `COMPANY_ID`, `KPI_TITLE`, `DESCRIPTION`, `VALID_FROM`, `VALID_TO`, `INPUT_TYPE`, `PARENT_ID`, `KORELASI`,`RANGE_START`,`RANGE_END`,`NUMBER_INDEX`) VALUES ('20220417354', '504404575327187914', 'Persentase  pemenuhan pelaksanaan dan evaluasi operasional bank secara efektif dan efisien', '1. Mencakup aktivitas transaksi back office dan penyelesaian settlement, transaksi BI-RTGS, BI-SSSS, BI-ETP dan SKNBI sesuai dengan ketentuan yang berlaku.2. Pengukuran KPI : Penilaian dari  atasan penilai/satker terkait/ organisasi dalam pelaksanaan aktivitas operasional bank. Perlu membuat checklist, penetapan skor dan kriteria terhadap pelaksanaan operasional bank secara efektif dan efisien.3. (( ∑ jumlah pelaksanaan dan evaluasi sistem operasional bank  yang terlaksana) /(∑total jumlah pelaksanaan dan evaluasi operasional bank  yang direncanakan)) x 1004. Polarisasi KPI : maximize', '2022-03-01 00:00:00', '9999-12-31 00:00:00', '0', '0', '0','0', '0','354'); </v>
      </c>
      <c r="Q355" s="198"/>
      <c r="R355" s="198"/>
    </row>
    <row r="356" spans="1:18" ht="14.25" customHeight="1" x14ac:dyDescent="0.25">
      <c r="A356" s="194" t="s">
        <v>822</v>
      </c>
      <c r="B356" s="214" t="s">
        <v>1472</v>
      </c>
      <c r="C356" s="196">
        <v>20220417355</v>
      </c>
      <c r="D356" s="260" t="s">
        <v>1473</v>
      </c>
      <c r="E356" s="194" t="s">
        <v>825</v>
      </c>
      <c r="F356" s="194" t="s">
        <v>826</v>
      </c>
      <c r="G356" s="194"/>
      <c r="H356" s="194" t="s">
        <v>827</v>
      </c>
      <c r="I356" s="196">
        <f t="shared" si="48"/>
        <v>0</v>
      </c>
      <c r="J356" s="196" t="s">
        <v>829</v>
      </c>
      <c r="K356" s="196" t="s">
        <v>828</v>
      </c>
      <c r="L356" s="196">
        <f t="shared" si="52"/>
        <v>0</v>
      </c>
      <c r="M356" s="196" t="s">
        <v>829</v>
      </c>
      <c r="N356" s="196" t="str">
        <f t="shared" si="37"/>
        <v>0</v>
      </c>
      <c r="O356" s="196">
        <v>355</v>
      </c>
      <c r="P356" s="196" t="str">
        <f t="shared" si="47"/>
        <v xml:space="preserve">INSERT INTO `hr_kpi_list` (`KPI_LIST_ID`, `COMPANY_ID`, `KPI_TITLE`, `DESCRIPTION`, `VALID_FROM`, `VALID_TO`, `INPUT_TYPE`, `PARENT_ID`, `KORELASI`,`RANGE_START`,`RANGE_END`,`NUMBER_INDEX`) VALUES ('20220417355', '504404575327187914', 'Persentase availability core system banking untuk internal dan eksternal', '1. rata-rata persentase availability core system banking  dan server 2. Dengan asumsi ketersediaan core system banking bergantung kepada ketersediaan server dan ketersediaan jaringan komunikasi data3.  Polarisasi KPI : maximize', '2022-03-01 00:00:00', '9999-12-31 00:00:00', '0', '0', '0','0', '0','355'); </v>
      </c>
      <c r="Q356" s="198"/>
      <c r="R356" s="198"/>
    </row>
    <row r="357" spans="1:18" ht="14.25" customHeight="1" x14ac:dyDescent="0.25">
      <c r="A357" s="194" t="s">
        <v>822</v>
      </c>
      <c r="B357" s="214" t="s">
        <v>1474</v>
      </c>
      <c r="C357" s="196">
        <v>20220417356</v>
      </c>
      <c r="D357" s="195" t="s">
        <v>1475</v>
      </c>
      <c r="E357" s="194" t="s">
        <v>825</v>
      </c>
      <c r="F357" s="194" t="s">
        <v>826</v>
      </c>
      <c r="G357" s="194"/>
      <c r="H357" s="194" t="s">
        <v>827</v>
      </c>
      <c r="I357" s="196">
        <f t="shared" si="48"/>
        <v>0</v>
      </c>
      <c r="J357" s="196" t="s">
        <v>829</v>
      </c>
      <c r="K357" s="196" t="s">
        <v>828</v>
      </c>
      <c r="L357" s="196">
        <f t="shared" si="52"/>
        <v>0</v>
      </c>
      <c r="M357" s="196" t="s">
        <v>829</v>
      </c>
      <c r="N357" s="196" t="str">
        <f t="shared" si="37"/>
        <v>0</v>
      </c>
      <c r="O357" s="196">
        <v>356</v>
      </c>
      <c r="P357" s="196" t="str">
        <f t="shared" si="47"/>
        <v xml:space="preserve">INSERT INTO `hr_kpi_list` (`KPI_LIST_ID`, `COMPANY_ID`, `KPI_TITLE`, `DESCRIPTION`, `VALID_FROM`, `VALID_TO`, `INPUT_TYPE`, `PARENT_ID`, `KORELASI`,`RANGE_START`,`RANGE_END`,`NUMBER_INDEX`) VALUES ('20220417356', '504404575327187914', 'Persentase availability core/ non core system banking/middleware untuk internal dan eksternal', '1. rata-rata persentase availability core/ non core system banking  dan server 2. Dengan asumsi ketersediaan core/ non core system banking bergantung kepada ketersediaan server dan ketersediaan jaringan3.  Polarisasi KPI : maximize', '2022-03-01 00:00:00', '9999-12-31 00:00:00', '0', '0', '0','0', '0','356'); </v>
      </c>
      <c r="Q357" s="198"/>
      <c r="R357" s="198"/>
    </row>
    <row r="358" spans="1:18" ht="14.25" customHeight="1" x14ac:dyDescent="0.25">
      <c r="A358" s="194" t="s">
        <v>822</v>
      </c>
      <c r="B358" s="214" t="s">
        <v>1476</v>
      </c>
      <c r="C358" s="196">
        <v>20220417357</v>
      </c>
      <c r="D358" s="195" t="s">
        <v>1477</v>
      </c>
      <c r="E358" s="194" t="s">
        <v>825</v>
      </c>
      <c r="F358" s="194" t="s">
        <v>826</v>
      </c>
      <c r="G358" s="194"/>
      <c r="H358" s="194" t="s">
        <v>827</v>
      </c>
      <c r="I358" s="196">
        <f t="shared" si="48"/>
        <v>0</v>
      </c>
      <c r="J358" s="196" t="s">
        <v>829</v>
      </c>
      <c r="K358" s="196" t="s">
        <v>828</v>
      </c>
      <c r="L358" s="196">
        <f t="shared" si="52"/>
        <v>0</v>
      </c>
      <c r="M358" s="196" t="s">
        <v>829</v>
      </c>
      <c r="N358" s="196" t="str">
        <f t="shared" si="37"/>
        <v>0</v>
      </c>
      <c r="O358" s="196">
        <v>357</v>
      </c>
      <c r="P358" s="196" t="str">
        <f t="shared" si="47"/>
        <v xml:space="preserve">INSERT INTO `hr_kpi_list` (`KPI_LIST_ID`, `COMPANY_ID`, `KPI_TITLE`, `DESCRIPTION`, `VALID_FROM`, `VALID_TO`, `INPUT_TYPE`, `PARENT_ID`, `KORELASI`,`RANGE_START`,`RANGE_END`,`NUMBER_INDEX`) VALUES ('20220417357', '504404575327187914', 'Persentase availability non core system banking untuk internal dan eksternal', '1. rata-rata persentase availability non core system banking  dan server 2. Dengan asumsi ketersediaan non core system banking bergantung kepada ketersediaan server dan ketersediaan jaringan komunikasi data3.  Polarisasi KPI : maximize', '2022-03-01 00:00:00', '9999-12-31 00:00:00', '0', '0', '0','0', '0','357'); </v>
      </c>
      <c r="Q358" s="198"/>
      <c r="R358" s="198"/>
    </row>
    <row r="359" spans="1:18" ht="14.25" customHeight="1" x14ac:dyDescent="0.25">
      <c r="A359" s="194" t="s">
        <v>822</v>
      </c>
      <c r="B359" s="214" t="s">
        <v>1478</v>
      </c>
      <c r="C359" s="196">
        <v>20220417358</v>
      </c>
      <c r="D359" s="195" t="s">
        <v>1479</v>
      </c>
      <c r="E359" s="194" t="s">
        <v>825</v>
      </c>
      <c r="F359" s="194" t="s">
        <v>826</v>
      </c>
      <c r="G359" s="194"/>
      <c r="H359" s="194" t="s">
        <v>827</v>
      </c>
      <c r="I359" s="196">
        <f t="shared" si="48"/>
        <v>0</v>
      </c>
      <c r="J359" s="196" t="s">
        <v>829</v>
      </c>
      <c r="K359" s="196" t="s">
        <v>828</v>
      </c>
      <c r="L359" s="196">
        <f t="shared" si="52"/>
        <v>0</v>
      </c>
      <c r="M359" s="196" t="s">
        <v>829</v>
      </c>
      <c r="N359" s="196" t="str">
        <f t="shared" si="37"/>
        <v>0</v>
      </c>
      <c r="O359" s="196">
        <v>358</v>
      </c>
      <c r="P359" s="196" t="str">
        <f t="shared" si="47"/>
        <v xml:space="preserve">INSERT INTO `hr_kpi_list` (`KPI_LIST_ID`, `COMPANY_ID`, `KPI_TITLE`, `DESCRIPTION`, `VALID_FROM`, `VALID_TO`, `INPUT_TYPE`, `PARENT_ID`, `KORELASI`,`RANGE_START`,`RANGE_END`,`NUMBER_INDEX`) VALUES ('20220417358', '504404575327187914', 'Persentase availability sistem middleware untuk internal dan eksternal', '1. rata-rata persentase availability sistem middleware dan server 2. Dengan asumsi ketersediaan sistem middleware bergantung kepada ketersediaan server dan ketersediaan jaringan komunikasi data3.  Polarisasi KPI : maximize', '2022-03-01 00:00:00', '9999-12-31 00:00:00', '0', '0', '0','0', '0','358'); </v>
      </c>
      <c r="Q359" s="198"/>
      <c r="R359" s="198"/>
    </row>
    <row r="360" spans="1:18" ht="14.25" customHeight="1" x14ac:dyDescent="0.25">
      <c r="A360" s="194" t="s">
        <v>822</v>
      </c>
      <c r="B360" s="214" t="s">
        <v>1480</v>
      </c>
      <c r="C360" s="196">
        <v>20220417359</v>
      </c>
      <c r="D360" s="260" t="s">
        <v>1481</v>
      </c>
      <c r="E360" s="194" t="s">
        <v>825</v>
      </c>
      <c r="F360" s="194" t="s">
        <v>826</v>
      </c>
      <c r="G360" s="194"/>
      <c r="H360" s="194" t="s">
        <v>827</v>
      </c>
      <c r="I360" s="196">
        <f t="shared" si="48"/>
        <v>0</v>
      </c>
      <c r="J360" s="196" t="s">
        <v>829</v>
      </c>
      <c r="K360" s="196" t="s">
        <v>828</v>
      </c>
      <c r="L360" s="196">
        <f t="shared" si="52"/>
        <v>0</v>
      </c>
      <c r="M360" s="196" t="s">
        <v>829</v>
      </c>
      <c r="N360" s="196" t="str">
        <f t="shared" si="37"/>
        <v>0</v>
      </c>
      <c r="O360" s="196">
        <v>359</v>
      </c>
      <c r="P360" s="196" t="str">
        <f t="shared" si="47"/>
        <v xml:space="preserve">INSERT INTO `hr_kpi_list` (`KPI_LIST_ID`, `COMPANY_ID`, `KPI_TITLE`, `DESCRIPTION`, `VALID_FROM`, `VALID_TO`, `INPUT_TYPE`, `PARENT_ID`, `KORELASI`,`RANGE_START`,`RANGE_END`,`NUMBER_INDEX`) VALUES ('20220417359', '504404575327187914', 'Persentase core system  downtime atas kegagalan sistem', '1. ((∑jumlah downtime pada core system banking)/( ∑total waktu core system banking beroperasi "on")) x 100 2.Polarisasi KPI : minimize ', '2022-03-01 00:00:00', '9999-12-31 00:00:00', '0', '0', '0','0', '0','359'); </v>
      </c>
      <c r="Q360" s="198"/>
      <c r="R360" s="198"/>
    </row>
    <row r="361" spans="1:18" ht="14.25" customHeight="1" x14ac:dyDescent="0.25">
      <c r="A361" s="194" t="s">
        <v>822</v>
      </c>
      <c r="B361" s="214" t="s">
        <v>1482</v>
      </c>
      <c r="C361" s="196">
        <v>20220417360</v>
      </c>
      <c r="D361" s="195" t="s">
        <v>1483</v>
      </c>
      <c r="E361" s="194" t="s">
        <v>825</v>
      </c>
      <c r="F361" s="194" t="s">
        <v>826</v>
      </c>
      <c r="G361" s="194"/>
      <c r="H361" s="194" t="s">
        <v>827</v>
      </c>
      <c r="I361" s="196">
        <f t="shared" si="48"/>
        <v>0</v>
      </c>
      <c r="J361" s="196" t="s">
        <v>829</v>
      </c>
      <c r="K361" s="196" t="s">
        <v>828</v>
      </c>
      <c r="L361" s="196">
        <f t="shared" si="52"/>
        <v>0</v>
      </c>
      <c r="M361" s="196" t="s">
        <v>829</v>
      </c>
      <c r="N361" s="196" t="str">
        <f t="shared" si="37"/>
        <v>0</v>
      </c>
      <c r="O361" s="196">
        <v>360</v>
      </c>
      <c r="P361" s="196" t="str">
        <f t="shared" si="47"/>
        <v xml:space="preserve">INSERT INTO `hr_kpi_list` (`KPI_LIST_ID`, `COMPANY_ID`, `KPI_TITLE`, `DESCRIPTION`, `VALID_FROM`, `VALID_TO`, `INPUT_TYPE`, `PARENT_ID`, `KORELASI`,`RANGE_START`,`RANGE_END`,`NUMBER_INDEX`) VALUES ('20220417360', '504404575327187914', 'Persentase core/non core system banking yang memiliki license sesuai standarisasi TI', '1. ((∑ jumlah core/non core system banking yang memiliki license)/( ∑total core/non core system banking yang diimplementasikan untuk internal dan eksternal)) x 1002. Polarisasi KPI : maximize', '2022-03-01 00:00:00', '9999-12-31 00:00:00', '0', '0', '0','0', '0','360'); </v>
      </c>
      <c r="Q361" s="198"/>
      <c r="R361" s="198"/>
    </row>
    <row r="362" spans="1:18" ht="14.25" customHeight="1" x14ac:dyDescent="0.25">
      <c r="A362" s="194" t="s">
        <v>822</v>
      </c>
      <c r="B362" s="212" t="s">
        <v>1484</v>
      </c>
      <c r="C362" s="196">
        <v>20220417361</v>
      </c>
      <c r="D362" s="208" t="s">
        <v>1485</v>
      </c>
      <c r="E362" s="194" t="s">
        <v>825</v>
      </c>
      <c r="F362" s="194" t="s">
        <v>826</v>
      </c>
      <c r="G362" s="194"/>
      <c r="H362" s="194" t="s">
        <v>827</v>
      </c>
      <c r="I362" s="196">
        <f t="shared" si="48"/>
        <v>0</v>
      </c>
      <c r="J362" s="194" t="s">
        <v>829</v>
      </c>
      <c r="K362" s="196" t="s">
        <v>828</v>
      </c>
      <c r="L362" s="196">
        <f t="shared" si="52"/>
        <v>0</v>
      </c>
      <c r="M362" s="196" t="s">
        <v>829</v>
      </c>
      <c r="N362" s="196" t="str">
        <f t="shared" si="37"/>
        <v>0</v>
      </c>
      <c r="O362" s="196">
        <v>361</v>
      </c>
      <c r="P362" s="196" t="str">
        <f t="shared" si="47"/>
        <v xml:space="preserve">INSERT INTO `hr_kpi_list` (`KPI_LIST_ID`, `COMPANY_ID`, `KPI_TITLE`, `DESCRIPTION`, `VALID_FROM`, `VALID_TO`, `INPUT_TYPE`, `PARENT_ID`, `KORELASI`,`RANGE_START`,`RANGE_END`,`NUMBER_INDEX`) VALUES ('20220417361', '504404575327187914', 'Persentase Data Keuangan Elektronik (DKE) atas transaksi SKNBI yang terselesaikan ', '1. (( ∑ jumlah DKE atas transaksi SKNBI  yang diselesaikan ) /(∑total DKE atas transaksi SKNBI  pada SSK )) x 1002. Polarisasi KPI : maximize ', '2022-03-01 00:00:00', '9999-12-31 00:00:00', '0', '0', '0','0', '0','361'); </v>
      </c>
      <c r="Q362" s="198"/>
      <c r="R362" s="198"/>
    </row>
    <row r="363" spans="1:18" ht="14.25" customHeight="1" x14ac:dyDescent="0.25">
      <c r="A363" s="194" t="s">
        <v>822</v>
      </c>
      <c r="B363" s="214" t="s">
        <v>1486</v>
      </c>
      <c r="C363" s="196">
        <v>20220417362</v>
      </c>
      <c r="D363" s="218" t="s">
        <v>3682</v>
      </c>
      <c r="E363" s="194" t="s">
        <v>825</v>
      </c>
      <c r="F363" s="194" t="s">
        <v>826</v>
      </c>
      <c r="G363" s="194"/>
      <c r="H363" s="194" t="s">
        <v>827</v>
      </c>
      <c r="I363" s="196">
        <f t="shared" si="48"/>
        <v>0</v>
      </c>
      <c r="J363" s="196" t="s">
        <v>829</v>
      </c>
      <c r="K363" s="196" t="s">
        <v>828</v>
      </c>
      <c r="L363" s="196">
        <f t="shared" si="52"/>
        <v>0</v>
      </c>
      <c r="M363" s="196" t="s">
        <v>829</v>
      </c>
      <c r="N363" s="196" t="str">
        <f t="shared" si="37"/>
        <v>0</v>
      </c>
      <c r="O363" s="196">
        <v>362</v>
      </c>
      <c r="P363" s="196" t="str">
        <f t="shared" si="47"/>
        <v xml:space="preserve">INSERT INTO `hr_kpi_list` (`KPI_LIST_ID`, `COMPANY_ID`, `KPI_TITLE`, `DESCRIPTION`, `VALID_FROM`, `VALID_TO`, `INPUT_TYPE`, `PARENT_ID`, `KORELASI`,`RANGE_START`,`RANGE_END`,`NUMBER_INDEX`) VALUES ('20220417362', '504404575327187914', 'Persentase downtime pada core/non core system banking', '1. ((∑jumlah downtime pada core/non core system banking saat beroperasi)/( ∑total waktu normal pada core/non core system banking saat beroperasi )) x 1002.  Polarisasi KPI : minimize (semakin kecil Persentase downtime pada core/non core system banking saat beroperasi maka penilaian kinerja baik)', '2022-03-01 00:00:00', '9999-12-31 00:00:00', '0', '0', '0','0', '0','362'); </v>
      </c>
      <c r="Q363" s="198"/>
      <c r="R363" s="198"/>
    </row>
    <row r="364" spans="1:18" ht="14.25" customHeight="1" x14ac:dyDescent="0.25">
      <c r="A364" s="194" t="s">
        <v>822</v>
      </c>
      <c r="B364" s="214" t="s">
        <v>1487</v>
      </c>
      <c r="C364" s="196">
        <v>20220417363</v>
      </c>
      <c r="D364" s="218" t="s">
        <v>1488</v>
      </c>
      <c r="E364" s="194" t="s">
        <v>825</v>
      </c>
      <c r="F364" s="194" t="s">
        <v>826</v>
      </c>
      <c r="G364" s="194"/>
      <c r="H364" s="194" t="s">
        <v>827</v>
      </c>
      <c r="I364" s="196">
        <f t="shared" si="48"/>
        <v>0</v>
      </c>
      <c r="J364" s="196" t="s">
        <v>829</v>
      </c>
      <c r="K364" s="196" t="s">
        <v>828</v>
      </c>
      <c r="L364" s="196">
        <f t="shared" si="52"/>
        <v>0</v>
      </c>
      <c r="M364" s="196" t="s">
        <v>829</v>
      </c>
      <c r="N364" s="196" t="str">
        <f t="shared" si="37"/>
        <v>0</v>
      </c>
      <c r="O364" s="196">
        <v>363</v>
      </c>
      <c r="P364" s="196" t="str">
        <f t="shared" si="47"/>
        <v xml:space="preserve">INSERT INTO `hr_kpi_list` (`KPI_LIST_ID`, `COMPANY_ID`, `KPI_TITLE`, `DESCRIPTION`, `VALID_FROM`, `VALID_TO`, `INPUT_TYPE`, `PARENT_ID`, `KORELASI`,`RANGE_START`,`RANGE_END`,`NUMBER_INDEX`) VALUES ('20220417363', '504404575327187914', 'Persentase downtime pada core/non core system banking/middleware', '1. ((∑jumlah downtime pada core/non core system banking/middleware saat beroperasi)/( ∑total waktu normal pada core/non core system banking/middleware saat beroperasi )) x 1002.  Polarisasi KPI : minimize ', '2022-03-01 00:00:00', '9999-12-31 00:00:00', '0', '0', '0','0', '0','363'); </v>
      </c>
      <c r="Q364" s="198"/>
      <c r="R364" s="198"/>
    </row>
    <row r="365" spans="1:18" ht="14.25" customHeight="1" x14ac:dyDescent="0.25">
      <c r="A365" s="194" t="s">
        <v>822</v>
      </c>
      <c r="B365" s="214" t="s">
        <v>1489</v>
      </c>
      <c r="C365" s="196">
        <v>20220417364</v>
      </c>
      <c r="D365" s="260" t="s">
        <v>1490</v>
      </c>
      <c r="E365" s="194" t="s">
        <v>825</v>
      </c>
      <c r="F365" s="194" t="s">
        <v>826</v>
      </c>
      <c r="G365" s="194"/>
      <c r="H365" s="194" t="s">
        <v>827</v>
      </c>
      <c r="I365" s="196">
        <f t="shared" si="48"/>
        <v>0</v>
      </c>
      <c r="J365" s="196" t="s">
        <v>829</v>
      </c>
      <c r="K365" s="196" t="s">
        <v>828</v>
      </c>
      <c r="L365" s="196">
        <f t="shared" si="52"/>
        <v>0</v>
      </c>
      <c r="M365" s="196" t="s">
        <v>829</v>
      </c>
      <c r="N365" s="196" t="str">
        <f t="shared" si="37"/>
        <v>0</v>
      </c>
      <c r="O365" s="196">
        <v>364</v>
      </c>
      <c r="P365" s="196" t="str">
        <f t="shared" si="47"/>
        <v xml:space="preserve">INSERT INTO `hr_kpi_list` (`KPI_LIST_ID`, `COMPANY_ID`, `KPI_TITLE`, `DESCRIPTION`, `VALID_FROM`, `VALID_TO`, `INPUT_TYPE`, `PARENT_ID`, `KORELASI`,`RANGE_START`,`RANGE_END`,`NUMBER_INDEX`) VALUES ('20220417364', '504404575327187914', 'Persentase downtime pada jaringan komunikasi data  ', '1. ((∑ jumlah downtime pada  jaringan komunikasi data/informasi )/( ∑total waktu  jaringan komunikasi data/informasi beroperasi " on")) x1002. Polarisasi KPI : maximize ', '2022-03-01 00:00:00', '9999-12-31 00:00:00', '0', '0', '0','0', '0','364'); </v>
      </c>
      <c r="Q365" s="198"/>
      <c r="R365" s="198"/>
    </row>
    <row r="366" spans="1:18" ht="14.25" customHeight="1" x14ac:dyDescent="0.25">
      <c r="A366" s="194" t="s">
        <v>822</v>
      </c>
      <c r="B366" s="214" t="s">
        <v>1491</v>
      </c>
      <c r="C366" s="196">
        <v>20220417365</v>
      </c>
      <c r="D366" s="195" t="s">
        <v>1492</v>
      </c>
      <c r="E366" s="194" t="s">
        <v>825</v>
      </c>
      <c r="F366" s="194" t="s">
        <v>826</v>
      </c>
      <c r="G366" s="198"/>
      <c r="H366" s="194" t="s">
        <v>827</v>
      </c>
      <c r="I366" s="196">
        <f t="shared" si="48"/>
        <v>0</v>
      </c>
      <c r="J366" s="196" t="s">
        <v>829</v>
      </c>
      <c r="K366" s="196" t="s">
        <v>828</v>
      </c>
      <c r="L366" s="196">
        <f t="shared" si="52"/>
        <v>0</v>
      </c>
      <c r="M366" s="196" t="s">
        <v>829</v>
      </c>
      <c r="N366" s="196" t="str">
        <f t="shared" si="37"/>
        <v>0</v>
      </c>
      <c r="O366" s="196">
        <v>365</v>
      </c>
      <c r="P366" s="196" t="str">
        <f t="shared" si="47"/>
        <v xml:space="preserve">INSERT INTO `hr_kpi_list` (`KPI_LIST_ID`, `COMPANY_ID`, `KPI_TITLE`, `DESCRIPTION`, `VALID_FROM`, `VALID_TO`, `INPUT_TYPE`, `PARENT_ID`, `KORELASI`,`RANGE_START`,`RANGE_END`,`NUMBER_INDEX`) VALUES ('20220417365', '504404575327187914', 'Persentase downtime pada operasional cabang/ATM baru, Secure Area, Data Center dan Data Recovery Center ', '1. Downtime pada operasional cabang/ATM baru, secure area, data center dan data recovery center 2.  ((∑ total downtime operasional cabang/ATM baru, secure area, data center dan data recovery center)/( ∑total waktu operasional cabang/ATM baru, secure area, data center dan data recovery center yang beroperasi " on") x 1003. Polarisasi KPI : maximize ', '2022-03-01 00:00:00', '9999-12-31 00:00:00', '0', '0', '0','0', '0','365'); </v>
      </c>
      <c r="Q366" s="198"/>
      <c r="R366" s="198"/>
    </row>
    <row r="367" spans="1:18" ht="14.25" customHeight="1" x14ac:dyDescent="0.25">
      <c r="A367" s="194" t="s">
        <v>822</v>
      </c>
      <c r="B367" s="214" t="s">
        <v>1493</v>
      </c>
      <c r="C367" s="196">
        <v>20220417366</v>
      </c>
      <c r="D367" s="195" t="s">
        <v>1492</v>
      </c>
      <c r="E367" s="194" t="s">
        <v>825</v>
      </c>
      <c r="F367" s="194" t="s">
        <v>826</v>
      </c>
      <c r="G367" s="194"/>
      <c r="H367" s="194" t="s">
        <v>827</v>
      </c>
      <c r="I367" s="196">
        <f t="shared" si="48"/>
        <v>0</v>
      </c>
      <c r="J367" s="196" t="s">
        <v>829</v>
      </c>
      <c r="K367" s="196" t="s">
        <v>828</v>
      </c>
      <c r="L367" s="196">
        <f t="shared" si="52"/>
        <v>0</v>
      </c>
      <c r="M367" s="196" t="s">
        <v>829</v>
      </c>
      <c r="N367" s="196" t="str">
        <f t="shared" si="37"/>
        <v>0</v>
      </c>
      <c r="O367" s="196">
        <v>366</v>
      </c>
      <c r="P367" s="196" t="str">
        <f t="shared" si="47"/>
        <v xml:space="preserve">INSERT INTO `hr_kpi_list` (`KPI_LIST_ID`, `COMPANY_ID`, `KPI_TITLE`, `DESCRIPTION`, `VALID_FROM`, `VALID_TO`, `INPUT_TYPE`, `PARENT_ID`, `KORELASI`,`RANGE_START`,`RANGE_END`,`NUMBER_INDEX`) VALUES ('20220417366', '504404575327187914', 'Persentase downtime pada
operasional cabang/ATM baru, secure area, data center dan data recovery center ', '1. Downtime pada operasional cabang/ATM baru, secure area, data center dan data recovery center 2.  ((∑ total downtime operasional cabang/ATM baru, secure area, data center dan data recovery center)/( ∑total waktu operasional cabang/ATM baru, secure area, data center dan data recovery center yang beroperasi " on") x 1003. Polarisasi KPI : maximize ', '2022-03-01 00:00:00', '9999-12-31 00:00:00', '0', '0', '0','0', '0','366'); </v>
      </c>
      <c r="Q367" s="198"/>
      <c r="R367" s="198"/>
    </row>
    <row r="368" spans="1:18" ht="14.25" customHeight="1" x14ac:dyDescent="0.25">
      <c r="A368" s="194" t="s">
        <v>822</v>
      </c>
      <c r="B368" s="212" t="s">
        <v>1494</v>
      </c>
      <c r="C368" s="196">
        <v>20220417367</v>
      </c>
      <c r="D368" s="216" t="s">
        <v>1495</v>
      </c>
      <c r="E368" s="194" t="s">
        <v>825</v>
      </c>
      <c r="F368" s="194" t="s">
        <v>826</v>
      </c>
      <c r="G368" s="194"/>
      <c r="H368" s="194" t="s">
        <v>827</v>
      </c>
      <c r="I368" s="196">
        <f t="shared" si="48"/>
        <v>0</v>
      </c>
      <c r="J368" s="194" t="s">
        <v>829</v>
      </c>
      <c r="K368" s="196" t="s">
        <v>828</v>
      </c>
      <c r="L368" s="196">
        <f t="shared" si="52"/>
        <v>0</v>
      </c>
      <c r="M368" s="196" t="s">
        <v>829</v>
      </c>
      <c r="N368" s="196" t="str">
        <f t="shared" si="37"/>
        <v>0</v>
      </c>
      <c r="O368" s="196">
        <v>367</v>
      </c>
      <c r="P368" s="196" t="str">
        <f t="shared" si="47"/>
        <v xml:space="preserve">INSERT INTO `hr_kpi_list` (`KPI_LIST_ID`, `COMPANY_ID`, `KPI_TITLE`, `DESCRIPTION`, `VALID_FROM`, `VALID_TO`, `INPUT_TYPE`, `PARENT_ID`, `KORELASI`,`RANGE_START`,`RANGE_END`,`NUMBER_INDEX`) VALUES ('20220417367', '504404575327187914', 'Persentase Jumlah lembar   Cek dan/Bilyet Giro Kosong bank yang tidak dapat diselesaikan pencairannya oleh   nasabah ', '1. (( ∑ jumlah lembar Cek dan/ Bilyet Giro Kosong  yang  tidak dapat dicairkan oleh nasabah) /(∑total lembar   Cek dan/ Bilyet Giro Kosong yang ditatausahakan oleh Bank  ))x100   2. Polarisasi KPI: maximaze', '2022-03-01 00:00:00', '9999-12-31 00:00:00', '0', '0', '0','0', '0','367'); </v>
      </c>
      <c r="Q368" s="198"/>
      <c r="R368" s="198"/>
    </row>
    <row r="369" spans="1:18" ht="14.25" customHeight="1" x14ac:dyDescent="0.25">
      <c r="A369" s="194" t="s">
        <v>822</v>
      </c>
      <c r="B369" s="214" t="s">
        <v>1496</v>
      </c>
      <c r="C369" s="196">
        <v>20220417368</v>
      </c>
      <c r="D369" s="195" t="s">
        <v>1497</v>
      </c>
      <c r="E369" s="194" t="s">
        <v>825</v>
      </c>
      <c r="F369" s="194" t="s">
        <v>826</v>
      </c>
      <c r="G369" s="194"/>
      <c r="H369" s="194" t="s">
        <v>827</v>
      </c>
      <c r="I369" s="196">
        <f t="shared" si="48"/>
        <v>0</v>
      </c>
      <c r="J369" s="196" t="s">
        <v>829</v>
      </c>
      <c r="K369" s="196" t="s">
        <v>828</v>
      </c>
      <c r="L369" s="196">
        <f t="shared" si="52"/>
        <v>0</v>
      </c>
      <c r="M369" s="196" t="s">
        <v>829</v>
      </c>
      <c r="N369" s="196" t="str">
        <f t="shared" si="37"/>
        <v>0</v>
      </c>
      <c r="O369" s="196">
        <v>368</v>
      </c>
      <c r="P369" s="196" t="str">
        <f t="shared" si="47"/>
        <v xml:space="preserve">INSERT INTO `hr_kpi_list` (`KPI_LIST_ID`, `COMPANY_ID`, `KPI_TITLE`, `DESCRIPTION`, `VALID_FROM`, `VALID_TO`, `INPUT_TYPE`, `PARENT_ID`, `KORELASI`,`RANGE_START`,`RANGE_END`,`NUMBER_INDEX`) VALUES ('20220417368', '504404575327187914', 'Persentase kegagalan sistem core/non core banking saat aktivitas end of day ', '1. ((∑ jumlah kegagalan sistem  core/non core banking saat end of day )/( ∑ total  kegagalan sistem  core/non core banking saat end of day)) x 1002. Polarisasi KPI : minimize', '2022-03-01 00:00:00', '9999-12-31 00:00:00', '0', '0', '0','0', '0','368'); </v>
      </c>
      <c r="Q369" s="198"/>
      <c r="R369" s="198"/>
    </row>
    <row r="370" spans="1:18" ht="14.25" customHeight="1" x14ac:dyDescent="0.25">
      <c r="A370" s="194" t="s">
        <v>822</v>
      </c>
      <c r="B370" s="214" t="s">
        <v>1498</v>
      </c>
      <c r="C370" s="196">
        <v>20220417369</v>
      </c>
      <c r="D370" s="209" t="s">
        <v>1499</v>
      </c>
      <c r="E370" s="194" t="s">
        <v>825</v>
      </c>
      <c r="F370" s="194" t="s">
        <v>826</v>
      </c>
      <c r="G370" s="194"/>
      <c r="H370" s="194" t="s">
        <v>827</v>
      </c>
      <c r="I370" s="196">
        <f t="shared" si="48"/>
        <v>0</v>
      </c>
      <c r="J370" s="196" t="s">
        <v>829</v>
      </c>
      <c r="K370" s="196" t="s">
        <v>828</v>
      </c>
      <c r="L370" s="196">
        <f t="shared" si="52"/>
        <v>0</v>
      </c>
      <c r="M370" s="196" t="s">
        <v>829</v>
      </c>
      <c r="N370" s="196" t="str">
        <f t="shared" si="37"/>
        <v>0</v>
      </c>
      <c r="O370" s="196">
        <v>369</v>
      </c>
      <c r="P370" s="196" t="str">
        <f t="shared" si="47"/>
        <v xml:space="preserve">INSERT INTO `hr_kpi_list` (`KPI_LIST_ID`, `COMPANY_ID`, `KPI_TITLE`, `DESCRIPTION`, `VALID_FROM`, `VALID_TO`, `INPUT_TYPE`, `PARENT_ID`, `KORELASI`,`RANGE_START`,`RANGE_END`,`NUMBER_INDEX`) VALUES ('20220417369', '504404575327187914', 'Persentase kelengkapan arsip dokumen transaksi bank yang sudah di verifikasi oleh officer akuntansi, verifikasi dan perpajakan', '1. Dokumen yang diarsipkan termasuk bukti/nota penegasan dari Kantor Cabang2.  (( ∑ jumlah arsip dokumen transaksi/keuangan bank ter-verifikasi yang tersedia) /(∑ total arsip dokumen transaksi/keuangan bank ter-verfikasikasi)) x 1003. Polarisasi KPI : maximize ', '2022-03-01 00:00:00', '9999-12-31 00:00:00', '0', '0', '0','0', '0','369'); </v>
      </c>
      <c r="Q370" s="198"/>
      <c r="R370" s="198"/>
    </row>
    <row r="371" spans="1:18" ht="14.25" customHeight="1" x14ac:dyDescent="0.25">
      <c r="A371" s="194" t="s">
        <v>822</v>
      </c>
      <c r="B371" s="214" t="s">
        <v>1500</v>
      </c>
      <c r="C371" s="196">
        <v>20220417370</v>
      </c>
      <c r="D371" s="195" t="s">
        <v>1501</v>
      </c>
      <c r="E371" s="194" t="s">
        <v>825</v>
      </c>
      <c r="F371" s="194" t="s">
        <v>826</v>
      </c>
      <c r="G371" s="198"/>
      <c r="H371" s="194" t="s">
        <v>827</v>
      </c>
      <c r="I371" s="196">
        <f t="shared" si="48"/>
        <v>0</v>
      </c>
      <c r="J371" s="196" t="s">
        <v>829</v>
      </c>
      <c r="K371" s="196" t="s">
        <v>828</v>
      </c>
      <c r="L371" s="196">
        <f t="shared" si="52"/>
        <v>0</v>
      </c>
      <c r="M371" s="196" t="s">
        <v>829</v>
      </c>
      <c r="N371" s="196" t="str">
        <f t="shared" si="37"/>
        <v>0</v>
      </c>
      <c r="O371" s="196">
        <v>370</v>
      </c>
      <c r="P371" s="196" t="str">
        <f t="shared" si="47"/>
        <v xml:space="preserve">INSERT INTO `hr_kpi_list` (`KPI_LIST_ID`, `COMPANY_ID`, `KPI_TITLE`, `DESCRIPTION`, `VALID_FROM`, `VALID_TO`, `INPUT_TYPE`, `PARENT_ID`, `KORELASI`,`RANGE_START`,`RANGE_END`,`NUMBER_INDEX`) VALUES ('20220417370', '504404575327187914', 'Persentase kesesuaian data atas replikasi database pada Data Center  dan  Data Recovery Center (DRC)', '1. Kesesuaian replikasi database didasarkan juga pada aktivitas uji coba switch offer data center dan data recovery center  yang dilaksanakan pada akhir tahun 2. ((∑ jumlah kuantitas data pada data center dan DRC yang dapat direplika)/( ∑ total kuantitas data pada data center dan DRC )) x 100 3. Polarisasi KPI : maximize', '2022-03-01 00:00:00', '9999-12-31 00:00:00', '0', '0', '0','0', '0','370'); </v>
      </c>
      <c r="Q371" s="198"/>
      <c r="R371" s="198"/>
    </row>
    <row r="372" spans="1:18" ht="14.25" customHeight="1" x14ac:dyDescent="0.25">
      <c r="A372" s="194" t="s">
        <v>822</v>
      </c>
      <c r="B372" s="214" t="s">
        <v>1502</v>
      </c>
      <c r="C372" s="196">
        <v>20220417371</v>
      </c>
      <c r="D372" s="261" t="s">
        <v>1501</v>
      </c>
      <c r="E372" s="194" t="s">
        <v>825</v>
      </c>
      <c r="F372" s="194" t="s">
        <v>826</v>
      </c>
      <c r="G372" s="194"/>
      <c r="H372" s="194" t="s">
        <v>827</v>
      </c>
      <c r="I372" s="196">
        <f t="shared" si="48"/>
        <v>0</v>
      </c>
      <c r="J372" s="196" t="s">
        <v>829</v>
      </c>
      <c r="K372" s="196" t="s">
        <v>828</v>
      </c>
      <c r="L372" s="196">
        <f t="shared" si="52"/>
        <v>0</v>
      </c>
      <c r="M372" s="196" t="s">
        <v>829</v>
      </c>
      <c r="N372" s="196" t="str">
        <f t="shared" si="37"/>
        <v>0</v>
      </c>
      <c r="O372" s="196">
        <v>371</v>
      </c>
      <c r="P372" s="196" t="str">
        <f t="shared" si="47"/>
        <v xml:space="preserve">INSERT INTO `hr_kpi_list` (`KPI_LIST_ID`, `COMPANY_ID`, `KPI_TITLE`, `DESCRIPTION`, `VALID_FROM`, `VALID_TO`, `INPUT_TYPE`, `PARENT_ID`, `KORELASI`,`RANGE_START`,`RANGE_END`,`NUMBER_INDEX`) VALUES ('20220417371', '504404575327187914', 'Persentase kesesuaian data atas replikasi database pada data center dan  data recovery center', '1. Kesesuaian replikasi database didasarkan juga pada aktivitas uji coba switch offer data center dan data recovery center  yang dilaksanakan pada akhir tahun 2. ((∑ jumlah kuantitas data pada data center dan DRC yang dapat direplika)/( ∑ total kuantitas data pada data center dan DRC )) x 100 3. Polarisasi KPI : maximize', '2022-03-01 00:00:00', '9999-12-31 00:00:00', '0', '0', '0','0', '0','371'); </v>
      </c>
      <c r="Q372" s="198"/>
      <c r="R372" s="198"/>
    </row>
    <row r="373" spans="1:18" ht="14.25" customHeight="1" x14ac:dyDescent="0.25">
      <c r="A373" s="194" t="s">
        <v>822</v>
      </c>
      <c r="B373" s="212" t="s">
        <v>1503</v>
      </c>
      <c r="C373" s="196">
        <v>20220417372</v>
      </c>
      <c r="D373" s="208" t="s">
        <v>1504</v>
      </c>
      <c r="E373" s="194" t="s">
        <v>825</v>
      </c>
      <c r="F373" s="194" t="s">
        <v>826</v>
      </c>
      <c r="G373" s="194"/>
      <c r="H373" s="194" t="s">
        <v>827</v>
      </c>
      <c r="I373" s="196">
        <f t="shared" si="48"/>
        <v>0</v>
      </c>
      <c r="J373" s="196" t="s">
        <v>829</v>
      </c>
      <c r="K373" s="196" t="s">
        <v>828</v>
      </c>
      <c r="L373" s="196">
        <f t="shared" si="52"/>
        <v>0</v>
      </c>
      <c r="M373" s="196" t="s">
        <v>829</v>
      </c>
      <c r="N373" s="196" t="str">
        <f t="shared" si="37"/>
        <v>0</v>
      </c>
      <c r="O373" s="196">
        <v>372</v>
      </c>
      <c r="P373" s="196" t="str">
        <f t="shared" si="47"/>
        <v xml:space="preserve">INSERT INTO `hr_kpi_list` (`KPI_LIST_ID`, `COMPANY_ID`, `KPI_TITLE`, `DESCRIPTION`, `VALID_FROM`, `VALID_TO`, `INPUT_TYPE`, `PARENT_ID`, `KORELASI`,`RANGE_START`,`RANGE_END`,`NUMBER_INDEX`) VALUES ('20220417372', '504404575327187914', 'Persentase kesesuaian Data Keuangan Elektronik (DKE) Transfer Dana dan Warkat Debit yang diproses antara sistem operasional  bank (core banking) dengan SPK dan SSK', '1. (( ∑ jumlah DKE kliring kredit dan kliring Warkat Debit  yang diproses pada  sistem operasional bank /core banking) /(∑total DKE  kliring kredit dan kliring Warkat Debit yang diproses pada SPK / di download dari  SSK )) x 1002. SPK singkatan dari Sistem Peserta Kliring  3. SSK singkatan dari  Sistem Sentral Kliring4 Polarisasi KPI : maximize ', '2022-03-01 00:00:00', '9999-12-31 00:00:00', '0', '0', '0','0', '0','372'); </v>
      </c>
      <c r="Q373" s="198"/>
      <c r="R373" s="198"/>
    </row>
    <row r="374" spans="1:18" ht="14.25" customHeight="1" x14ac:dyDescent="0.25">
      <c r="A374" s="194" t="s">
        <v>822</v>
      </c>
      <c r="B374" s="212" t="s">
        <v>1505</v>
      </c>
      <c r="C374" s="196">
        <v>20220417373</v>
      </c>
      <c r="D374" s="208" t="s">
        <v>1506</v>
      </c>
      <c r="E374" s="194" t="s">
        <v>825</v>
      </c>
      <c r="F374" s="194" t="s">
        <v>826</v>
      </c>
      <c r="G374" s="194"/>
      <c r="H374" s="194" t="s">
        <v>827</v>
      </c>
      <c r="I374" s="196">
        <f t="shared" si="48"/>
        <v>0</v>
      </c>
      <c r="J374" s="194" t="s">
        <v>829</v>
      </c>
      <c r="K374" s="196" t="s">
        <v>828</v>
      </c>
      <c r="L374" s="196">
        <f t="shared" si="52"/>
        <v>0</v>
      </c>
      <c r="M374" s="196" t="s">
        <v>829</v>
      </c>
      <c r="N374" s="196" t="str">
        <f t="shared" si="37"/>
        <v>0</v>
      </c>
      <c r="O374" s="196">
        <v>373</v>
      </c>
      <c r="P374" s="196" t="str">
        <f t="shared" si="47"/>
        <v xml:space="preserve">INSERT INTO `hr_kpi_list` (`KPI_LIST_ID`, `COMPANY_ID`, `KPI_TITLE`, `DESCRIPTION`, `VALID_FROM`, `VALID_TO`, `INPUT_TYPE`, `PARENT_ID`, `KORELASI`,`RANGE_START`,`RANGE_END`,`NUMBER_INDEX`) VALUES ('20220417373', '504404575327187914', 'Persentase kesesuaian data-data transaksi antara sistem operasional bank dan bukti transaksi operasional bank', '1. (( ∑ jumlah transaksi operasional bank yang sesuai antara sistem operasional bank dan bukti fisik transaksi operasional bank ) /(∑total transaksi operasional bank pada sistem operasional bank )) x 1002. Polarisasi KPI : maximize ', '2022-03-01 00:00:00', '9999-12-31 00:00:00', '0', '0', '0','0', '0','373'); </v>
      </c>
      <c r="Q374" s="198"/>
      <c r="R374" s="198"/>
    </row>
    <row r="375" spans="1:18" ht="14.25" customHeight="1" x14ac:dyDescent="0.25">
      <c r="A375" s="194" t="s">
        <v>822</v>
      </c>
      <c r="B375" s="212" t="s">
        <v>1507</v>
      </c>
      <c r="C375" s="196">
        <v>20220417374</v>
      </c>
      <c r="D375" s="208" t="s">
        <v>1508</v>
      </c>
      <c r="E375" s="194" t="s">
        <v>825</v>
      </c>
      <c r="F375" s="194" t="s">
        <v>826</v>
      </c>
      <c r="G375" s="194"/>
      <c r="H375" s="194" t="s">
        <v>827</v>
      </c>
      <c r="I375" s="196">
        <f t="shared" si="48"/>
        <v>0</v>
      </c>
      <c r="J375" s="194" t="s">
        <v>829</v>
      </c>
      <c r="K375" s="196" t="s">
        <v>828</v>
      </c>
      <c r="L375" s="196">
        <f t="shared" si="52"/>
        <v>0</v>
      </c>
      <c r="M375" s="196" t="s">
        <v>829</v>
      </c>
      <c r="N375" s="196" t="str">
        <f t="shared" si="37"/>
        <v>0</v>
      </c>
      <c r="O375" s="196">
        <v>374</v>
      </c>
      <c r="P375" s="196" t="str">
        <f t="shared" si="47"/>
        <v xml:space="preserve">INSERT INTO `hr_kpi_list` (`KPI_LIST_ID`, `COMPANY_ID`, `KPI_TITLE`, `DESCRIPTION`, `VALID_FROM`, `VALID_TO`, `INPUT_TYPE`, `PARENT_ID`, `KORELASI`,`RANGE_START`,`RANGE_END`,`NUMBER_INDEX`) VALUES ('20220417374', '504404575327187914', 'Persentase kesesuaian data-data transaksi antara sistem operasional bank dan sistem BI-RTGS, BI-SSSS dan BI-ETP', '1. (( ∑ jumlah transaksi operasional bank yang sesuai nominal/ data nasabah antara sistem operasional bank dan sistem BI-RTGS, BI-SSSS,  BI-ETP ) /(∑total transaksi operasional bank terkait BI-RTGS, BI-SSSS,  BI-ETP  pada sistem operasional bank)) x 100  (tambahan  2. ( ∑Jumlah  kesesuaian data aktivitas transaksi Teller Overbooking dan Rekening Antar Kantor)/ (∑ total jumlah tranksasi Teller OB)x1003. Polarisasi KPI : maximize ', '2022-03-01 00:00:00', '9999-12-31 00:00:00', '0', '0', '0','0', '0','374'); </v>
      </c>
      <c r="Q375" s="198"/>
      <c r="R375" s="198"/>
    </row>
    <row r="376" spans="1:18" ht="14.25" customHeight="1" x14ac:dyDescent="0.25">
      <c r="A376" s="194" t="s">
        <v>822</v>
      </c>
      <c r="B376" s="214" t="s">
        <v>1509</v>
      </c>
      <c r="C376" s="196">
        <v>20220417375</v>
      </c>
      <c r="D376" s="208" t="s">
        <v>1510</v>
      </c>
      <c r="E376" s="194" t="s">
        <v>825</v>
      </c>
      <c r="F376" s="194" t="s">
        <v>826</v>
      </c>
      <c r="G376" s="194"/>
      <c r="H376" s="194" t="s">
        <v>827</v>
      </c>
      <c r="I376" s="196">
        <f t="shared" si="48"/>
        <v>0</v>
      </c>
      <c r="J376" s="196" t="s">
        <v>829</v>
      </c>
      <c r="K376" s="196" t="s">
        <v>828</v>
      </c>
      <c r="L376" s="196">
        <f t="shared" si="52"/>
        <v>0</v>
      </c>
      <c r="M376" s="196" t="s">
        <v>829</v>
      </c>
      <c r="N376" s="196" t="str">
        <f t="shared" si="37"/>
        <v>0</v>
      </c>
      <c r="O376" s="196">
        <v>375</v>
      </c>
      <c r="P376" s="196" t="str">
        <f t="shared" si="47"/>
        <v xml:space="preserve">INSERT INTO `hr_kpi_list` (`KPI_LIST_ID`, `COMPANY_ID`, `KPI_TITLE`, `DESCRIPTION`, `VALID_FROM`, `VALID_TO`, `INPUT_TYPE`, `PARENT_ID`, `KORELASI`,`RANGE_START`,`RANGE_END`,`NUMBER_INDEX`) VALUES ('20220417375', '504404575327187914', 'Persentase kesesuaian data-data transaksi antara sistem operasional bank/core banking dan sistem biller', '1. (( ∑ jumlah transaksi operasional bank yang sesuai nominal/data transaksi antara sistem operasional bank/core banking dan sistem biller) /(∑total transaksi operasional bank pada sistem operasional bank/core banking)) x 1002. Ruang lingkup untuk transaksi purchase dan payment point, QRIS, Transaksi Transfer Antar Bank dan Debit Bersama ( via jaringan Prima dan Artajasa), ABA, dan MPN3. Polarisasi KPI : maximize ', '2022-03-01 00:00:00', '9999-12-31 00:00:00', '0', '0', '0','0', '0','375'); </v>
      </c>
      <c r="Q376" s="198"/>
      <c r="R376" s="198"/>
    </row>
    <row r="377" spans="1:18" ht="14.25" customHeight="1" x14ac:dyDescent="0.25">
      <c r="A377" s="194" t="s">
        <v>822</v>
      </c>
      <c r="B377" s="214" t="s">
        <v>1511</v>
      </c>
      <c r="C377" s="196">
        <v>20220417376</v>
      </c>
      <c r="D377" s="208" t="s">
        <v>1512</v>
      </c>
      <c r="E377" s="194" t="s">
        <v>825</v>
      </c>
      <c r="F377" s="194" t="s">
        <v>826</v>
      </c>
      <c r="G377" s="194"/>
      <c r="H377" s="194" t="s">
        <v>827</v>
      </c>
      <c r="I377" s="196">
        <f t="shared" si="48"/>
        <v>0</v>
      </c>
      <c r="J377" s="196" t="s">
        <v>829</v>
      </c>
      <c r="K377" s="196" t="s">
        <v>828</v>
      </c>
      <c r="L377" s="196">
        <f t="shared" si="52"/>
        <v>0</v>
      </c>
      <c r="M377" s="196" t="s">
        <v>829</v>
      </c>
      <c r="N377" s="196" t="str">
        <f t="shared" si="37"/>
        <v>0</v>
      </c>
      <c r="O377" s="196">
        <v>376</v>
      </c>
      <c r="P377" s="196" t="str">
        <f t="shared" si="47"/>
        <v xml:space="preserve">INSERT INTO `hr_kpi_list` (`KPI_LIST_ID`, `COMPANY_ID`, `KPI_TITLE`, `DESCRIPTION`, `VALID_FROM`, `VALID_TO`, `INPUT_TYPE`, `PARENT_ID`, `KORELASI`,`RANGE_START`,`RANGE_END`,`NUMBER_INDEX`) VALUES ('20220417376', '504404575327187914', 'Persentase kesesuaian data-data transaksi keuangan bank pada sistem informasi manajemen keuangan bank dengan sistem akuntansi yang telah di transaksi bank ', '1.  ((∑ jumlah transaksi keuangan  bank  yang sesuai antara kode akun dan nominal rupiah pada sistem informasi manajemen keuangan bank dengan sistem akuntasi yang telah ditransaksi bank ) / (∑total transaksi keuangan bank pada sistem informasi manajemen keuangan bank )) x 1002. Polarisasi KPI : maximize ', '2022-03-01 00:00:00', '9999-12-31 00:00:00', '0', '0', '0','0', '0','376'); </v>
      </c>
      <c r="Q377" s="198"/>
      <c r="R377" s="198"/>
    </row>
    <row r="378" spans="1:18" ht="14.25" customHeight="1" x14ac:dyDescent="0.25">
      <c r="A378" s="194" t="s">
        <v>822</v>
      </c>
      <c r="B378" s="212" t="s">
        <v>1513</v>
      </c>
      <c r="C378" s="196">
        <v>20220417377</v>
      </c>
      <c r="D378" s="209" t="s">
        <v>1514</v>
      </c>
      <c r="E378" s="194" t="s">
        <v>825</v>
      </c>
      <c r="F378" s="194" t="s">
        <v>826</v>
      </c>
      <c r="G378" s="194"/>
      <c r="H378" s="194" t="s">
        <v>827</v>
      </c>
      <c r="I378" s="196">
        <f t="shared" si="48"/>
        <v>0</v>
      </c>
      <c r="J378" s="194" t="s">
        <v>829</v>
      </c>
      <c r="K378" s="196" t="s">
        <v>828</v>
      </c>
      <c r="L378" s="196">
        <f t="shared" si="52"/>
        <v>0</v>
      </c>
      <c r="M378" s="196" t="s">
        <v>829</v>
      </c>
      <c r="N378" s="196" t="str">
        <f t="shared" si="37"/>
        <v>0</v>
      </c>
      <c r="O378" s="196">
        <v>377</v>
      </c>
      <c r="P378" s="196" t="str">
        <f t="shared" si="47"/>
        <v xml:space="preserve">INSERT INTO `hr_kpi_list` (`KPI_LIST_ID`, `COMPANY_ID`, `KPI_TITLE`, `DESCRIPTION`, `VALID_FROM`, `VALID_TO`, `INPUT_TYPE`, `PARENT_ID`, `KORELASI`,`RANGE_START`,`RANGE_END`,`NUMBER_INDEX`) VALUES ('20220417377', '504404575327187914', 'Persentase kesesuaian fee imbal jasa dari  kementerian Keuangan RI terhadap pendapatan fee imbal jasa kepada kantor cabang ', '1.(∑ jumlah pendapatan fee imbal jasa yang diberikan dari Kementerian Keuangan RI kepada kantor cabang ) / ( ∑ total pendapatan fee imbal jasa dari kementerian keuangan RI untuk seluruh kantor cabang)3. Polarisasi KPI : maximize ', '2022-03-01 00:00:00', '9999-12-31 00:00:00', '0', '0', '0','0', '0','377'); </v>
      </c>
      <c r="Q378" s="198"/>
      <c r="R378" s="198"/>
    </row>
    <row r="379" spans="1:18" ht="14.25" customHeight="1" x14ac:dyDescent="0.25">
      <c r="A379" s="194" t="s">
        <v>822</v>
      </c>
      <c r="B379" s="220" t="s">
        <v>1515</v>
      </c>
      <c r="C379" s="196">
        <v>20220417378</v>
      </c>
      <c r="D379" s="216" t="s">
        <v>1516</v>
      </c>
      <c r="E379" s="194" t="s">
        <v>825</v>
      </c>
      <c r="F379" s="194" t="s">
        <v>826</v>
      </c>
      <c r="G379" s="194"/>
      <c r="H379" s="194" t="s">
        <v>827</v>
      </c>
      <c r="I379" s="196">
        <f t="shared" si="48"/>
        <v>0</v>
      </c>
      <c r="J379" s="194" t="s">
        <v>829</v>
      </c>
      <c r="K379" s="196" t="s">
        <v>828</v>
      </c>
      <c r="L379" s="196">
        <f t="shared" si="52"/>
        <v>0</v>
      </c>
      <c r="M379" s="196" t="s">
        <v>829</v>
      </c>
      <c r="N379" s="196" t="str">
        <f t="shared" si="37"/>
        <v>0</v>
      </c>
      <c r="O379" s="196">
        <v>378</v>
      </c>
      <c r="P379" s="196" t="str">
        <f t="shared" si="47"/>
        <v xml:space="preserve">INSERT INTO `hr_kpi_list` (`KPI_LIST_ID`, `COMPANY_ID`, `KPI_TITLE`, `DESCRIPTION`, `VALID_FROM`, `VALID_TO`, `INPUT_TYPE`, `PARENT_ID`, `KORELASI`,`RANGE_START`,`RANGE_END`,`NUMBER_INDEX`) VALUES ('20220417378', '504404575327187914', 'Persentase kesesuaian nominal pelimpahan pajak dan operasional sistem Modul Penerimaan Pajak (MPN) dari sistem BI-RTGS kepada Bank Indonesia', '1.( ∑ jumlah nominal pelimpahan pajak dan operasional sistem Modul Penerimaan Pajak  dari sistem BI-RTGS kepada Bank Indonesia)/(∑total nominal pelimpahan pajak dan operasional sistem Modul Penerimaan Pajak sesuai ketentuan pajak)2. Polarisasi KPI : maximize ', '2022-03-01 00:00:00', '9999-12-31 00:00:00', '0', '0', '0','0', '0','378'); </v>
      </c>
      <c r="Q379" s="198"/>
      <c r="R379" s="198"/>
    </row>
    <row r="380" spans="1:18" ht="14.25" customHeight="1" x14ac:dyDescent="0.25">
      <c r="A380" s="194" t="s">
        <v>822</v>
      </c>
      <c r="B380" s="212" t="s">
        <v>1517</v>
      </c>
      <c r="C380" s="196">
        <v>20220417379</v>
      </c>
      <c r="D380" s="208" t="s">
        <v>1518</v>
      </c>
      <c r="E380" s="194" t="s">
        <v>825</v>
      </c>
      <c r="F380" s="194" t="s">
        <v>826</v>
      </c>
      <c r="G380" s="194"/>
      <c r="H380" s="194" t="s">
        <v>827</v>
      </c>
      <c r="I380" s="196">
        <f t="shared" si="48"/>
        <v>0</v>
      </c>
      <c r="J380" s="196" t="s">
        <v>829</v>
      </c>
      <c r="K380" s="196" t="s">
        <v>828</v>
      </c>
      <c r="L380" s="196">
        <f t="shared" si="52"/>
        <v>0</v>
      </c>
      <c r="M380" s="196" t="s">
        <v>829</v>
      </c>
      <c r="N380" s="196" t="str">
        <f t="shared" si="37"/>
        <v>0</v>
      </c>
      <c r="O380" s="196">
        <v>379</v>
      </c>
      <c r="P380" s="196" t="str">
        <f t="shared" si="47"/>
        <v xml:space="preserve">INSERT INTO `hr_kpi_list` (`KPI_LIST_ID`, `COMPANY_ID`, `KPI_TITLE`, `DESCRIPTION`, `VALID_FROM`, `VALID_TO`, `INPUT_TYPE`, `PARENT_ID`, `KORELASI`,`RANGE_START`,`RANGE_END`,`NUMBER_INDEX`) VALUES ('20220417379', '504404575327187914', 'Persentase kesesuaian nominal pelimpahan pajak dan operasional sistem Modul Penerimaan Pajak (MPN) sesuai timeline', '1.( ∑ jumlah nominal pelimpahan pajak dan operasional sistem Modul Penerimaan Pajak sesuai timeline atau waktu ketentuan pajak)/(∑total nominal pelimpahan pajak dan operasional sistem Modul Penerimaan Pajak)2. Polarisasi KPI : maximize ', '2022-03-01 00:00:00', '9999-12-31 00:00:00', '0', '0', '0','0', '0','379'); </v>
      </c>
      <c r="Q380" s="198"/>
      <c r="R380" s="198"/>
    </row>
    <row r="381" spans="1:18" ht="14.25" customHeight="1" x14ac:dyDescent="0.25">
      <c r="A381" s="194" t="s">
        <v>822</v>
      </c>
      <c r="B381" s="214" t="s">
        <v>1519</v>
      </c>
      <c r="C381" s="196">
        <v>20220417380</v>
      </c>
      <c r="D381" s="209" t="s">
        <v>1520</v>
      </c>
      <c r="E381" s="194" t="s">
        <v>825</v>
      </c>
      <c r="F381" s="194" t="s">
        <v>826</v>
      </c>
      <c r="G381" s="194"/>
      <c r="H381" s="194" t="s">
        <v>827</v>
      </c>
      <c r="I381" s="196">
        <f t="shared" si="48"/>
        <v>0</v>
      </c>
      <c r="J381" s="196" t="s">
        <v>829</v>
      </c>
      <c r="K381" s="196" t="s">
        <v>828</v>
      </c>
      <c r="L381" s="196">
        <f t="shared" si="52"/>
        <v>0</v>
      </c>
      <c r="M381" s="196" t="s">
        <v>829</v>
      </c>
      <c r="N381" s="196" t="str">
        <f t="shared" si="37"/>
        <v>0</v>
      </c>
      <c r="O381" s="196">
        <v>380</v>
      </c>
      <c r="P381" s="196" t="str">
        <f t="shared" si="47"/>
        <v xml:space="preserve">INSERT INTO `hr_kpi_list` (`KPI_LIST_ID`, `COMPANY_ID`, `KPI_TITLE`, `DESCRIPTION`, `VALID_FROM`, `VALID_TO`, `INPUT_TYPE`, `PARENT_ID`, `KORELASI`,`RANGE_START`,`RANGE_END`,`NUMBER_INDEX`) VALUES ('20220417380', '504404575327187914', 'Persentase kesesuaian nominal penempatan dana dan/atau pelunasan dana antar bank', '1.  (( ∑ jumlah nominal  penempatan dana dan/ pelunasan dana antar bank atas Bank BPD Bali yang sesuai nominal) /(∑ total nominal atas penempatan dana dan/atau pelunasan dana antar bank )) x 1002.Polarisasi KPI : maximaze', '2022-03-01 00:00:00', '9999-12-31 00:00:00', '0', '0', '0','0', '0','380'); </v>
      </c>
      <c r="Q381" s="198"/>
      <c r="R381" s="198"/>
    </row>
    <row r="382" spans="1:18" ht="14.25" customHeight="1" x14ac:dyDescent="0.25">
      <c r="A382" s="194" t="s">
        <v>822</v>
      </c>
      <c r="B382" s="214" t="s">
        <v>1521</v>
      </c>
      <c r="C382" s="196">
        <v>20220417381</v>
      </c>
      <c r="D382" s="216" t="s">
        <v>1522</v>
      </c>
      <c r="E382" s="194" t="s">
        <v>825</v>
      </c>
      <c r="F382" s="194" t="s">
        <v>826</v>
      </c>
      <c r="G382" s="194"/>
      <c r="H382" s="194" t="s">
        <v>827</v>
      </c>
      <c r="I382" s="196">
        <f t="shared" si="48"/>
        <v>0</v>
      </c>
      <c r="J382" s="194" t="s">
        <v>829</v>
      </c>
      <c r="K382" s="196" t="s">
        <v>828</v>
      </c>
      <c r="L382" s="196">
        <f t="shared" si="52"/>
        <v>0</v>
      </c>
      <c r="M382" s="196" t="s">
        <v>829</v>
      </c>
      <c r="N382" s="196" t="str">
        <f t="shared" si="37"/>
        <v>0</v>
      </c>
      <c r="O382" s="196">
        <v>381</v>
      </c>
      <c r="P382" s="196" t="str">
        <f t="shared" si="47"/>
        <v xml:space="preserve">INSERT INTO `hr_kpi_list` (`KPI_LIST_ID`, `COMPANY_ID`, `KPI_TITLE`, `DESCRIPTION`, `VALID_FROM`, `VALID_TO`, `INPUT_TYPE`, `PARENT_ID`, `KORELASI`,`RANGE_START`,`RANGE_END`,`NUMBER_INDEX`) VALUES ('20220417381', '504404575327187914', 'Persentase kesesuaian pelaporan fee imbal jasa dari  kementerian keuangan RI terhadap pendapatan fee imbal jasa kepada kantor cabang ', '1.(∑ jumlah pendapatan fee imbal jasa yang diberikan dari kementerian keuangan RI kepada kantor cabang ) / ( ∑ total keseluruhan pendapatan fee imbal jasa dari kementerian keuangan RI untuk seluruh kantor cabang)2. Polarisasi KPI : maximize ', '2022-03-01 00:00:00', '9999-12-31 00:00:00', '0', '0', '0','0', '0','381'); </v>
      </c>
      <c r="Q382" s="198"/>
      <c r="R382" s="198"/>
    </row>
    <row r="383" spans="1:18" ht="14.25" customHeight="1" x14ac:dyDescent="0.25">
      <c r="A383" s="194" t="s">
        <v>822</v>
      </c>
      <c r="B383" s="214" t="s">
        <v>1523</v>
      </c>
      <c r="C383" s="196">
        <v>20220417382</v>
      </c>
      <c r="D383" s="225" t="s">
        <v>1524</v>
      </c>
      <c r="E383" s="194" t="s">
        <v>825</v>
      </c>
      <c r="F383" s="194" t="s">
        <v>826</v>
      </c>
      <c r="G383" s="194"/>
      <c r="H383" s="194" t="s">
        <v>827</v>
      </c>
      <c r="I383" s="196">
        <f t="shared" si="48"/>
        <v>0</v>
      </c>
      <c r="J383" s="196" t="s">
        <v>829</v>
      </c>
      <c r="K383" s="196" t="s">
        <v>828</v>
      </c>
      <c r="L383" s="196">
        <f t="shared" si="52"/>
        <v>0</v>
      </c>
      <c r="M383" s="196" t="s">
        <v>829</v>
      </c>
      <c r="N383" s="196" t="str">
        <f t="shared" si="37"/>
        <v>0</v>
      </c>
      <c r="O383" s="196">
        <v>382</v>
      </c>
      <c r="P383" s="196" t="str">
        <f t="shared" si="47"/>
        <v xml:space="preserve">INSERT INTO `hr_kpi_list` (`KPI_LIST_ID`, `COMPANY_ID`, `KPI_TITLE`, `DESCRIPTION`, `VALID_FROM`, `VALID_TO`, `INPUT_TYPE`, `PARENT_ID`, `KORELASI`,`RANGE_START`,`RANGE_END`,`NUMBER_INDEX`) VALUES ('20220417382', '504404575327187914', 'Persentase kesesuaian pengguna sistem core/non core banking dengan kewenangan baik internal dan eksternal', '1. ((∑ jumlah pengguna sistem core/non core banking yang dibuat sesuai dengan kewenangan)/( ∑ total  pengguna sistem core/non core banking yang dibuat sesuai dengan kebijakan/ketentuan bank)) x 1002. pengguna sistem core/non core banking dibuat sesuai kewenangan sebagai direktur/ kepala divisi/ wakadiv/jabatan fungsional , officer baik pusat dan cabang3. pengguna sistem core/non core banking yang dibuat sesuai dengan kebijakan/ketentuan bank artinya semua pengguna sistem TI bank yang disetujui untuk dibuat berdasarkan prosedur/perjanjian kerja sama untuk pihak eksternal4. Polarisasi KPI : maximize', '2022-03-01 00:00:00', '9999-12-31 00:00:00', '0', '0', '0','0', '0','382'); </v>
      </c>
      <c r="Q383" s="198"/>
      <c r="R383" s="198"/>
    </row>
    <row r="384" spans="1:18" ht="14.25" customHeight="1" x14ac:dyDescent="0.25">
      <c r="A384" s="194" t="s">
        <v>822</v>
      </c>
      <c r="B384" s="215" t="s">
        <v>1525</v>
      </c>
      <c r="C384" s="196">
        <v>20220417383</v>
      </c>
      <c r="D384" s="216" t="s">
        <v>1526</v>
      </c>
      <c r="E384" s="194" t="s">
        <v>825</v>
      </c>
      <c r="F384" s="194" t="s">
        <v>826</v>
      </c>
      <c r="G384" s="194"/>
      <c r="H384" s="194" t="s">
        <v>827</v>
      </c>
      <c r="I384" s="196">
        <f t="shared" si="48"/>
        <v>0</v>
      </c>
      <c r="J384" s="196" t="s">
        <v>829</v>
      </c>
      <c r="K384" s="196" t="s">
        <v>828</v>
      </c>
      <c r="L384" s="196">
        <f t="shared" si="52"/>
        <v>0</v>
      </c>
      <c r="M384" s="196" t="s">
        <v>829</v>
      </c>
      <c r="N384" s="196" t="str">
        <f t="shared" si="37"/>
        <v>0</v>
      </c>
      <c r="O384" s="196">
        <v>383</v>
      </c>
      <c r="P384" s="196" t="str">
        <f t="shared" si="47"/>
        <v xml:space="preserve">INSERT INTO `hr_kpi_list` (`KPI_LIST_ID`, `COMPANY_ID`, `KPI_TITLE`, `DESCRIPTION`, `VALID_FROM`, `VALID_TO`, `INPUT_TYPE`, `PARENT_ID`, `KORELASI`,`RANGE_START`,`RANGE_END`,`NUMBER_INDEX`) VALUES ('20220417383', '504404575327187914', 'Persentase kesesuaian transaksi  atas pengiriman dan penerimaan  dana/transfer setiap periode per hari.', '1. (( ∑ jumlah transaksi pengiriman dan penerimaan dana/transfer yang sesuai per periode per hari) /(∑total  transaksi pengiriman dan penerimaan dana/transfer  pada SSK  )) x 1002. Polarisasi KPI : maximize ', '2022-03-01 00:00:00', '9999-12-31 00:00:00', '0', '0', '0','0', '0','383'); </v>
      </c>
      <c r="Q384" s="198"/>
      <c r="R384" s="198"/>
    </row>
    <row r="385" spans="1:18" ht="14.25" customHeight="1" x14ac:dyDescent="0.25">
      <c r="A385" s="194" t="s">
        <v>822</v>
      </c>
      <c r="B385" s="212" t="s">
        <v>1527</v>
      </c>
      <c r="C385" s="196">
        <v>20220417384</v>
      </c>
      <c r="D385" s="216" t="s">
        <v>1528</v>
      </c>
      <c r="E385" s="194" t="s">
        <v>825</v>
      </c>
      <c r="F385" s="194" t="s">
        <v>826</v>
      </c>
      <c r="G385" s="194"/>
      <c r="H385" s="194" t="s">
        <v>827</v>
      </c>
      <c r="I385" s="196">
        <f t="shared" si="48"/>
        <v>0</v>
      </c>
      <c r="J385" s="194" t="s">
        <v>829</v>
      </c>
      <c r="K385" s="196" t="s">
        <v>828</v>
      </c>
      <c r="L385" s="196">
        <f t="shared" si="52"/>
        <v>0</v>
      </c>
      <c r="M385" s="196" t="s">
        <v>829</v>
      </c>
      <c r="N385" s="196" t="str">
        <f t="shared" si="37"/>
        <v>0</v>
      </c>
      <c r="O385" s="196">
        <v>384</v>
      </c>
      <c r="P385" s="196" t="str">
        <f t="shared" si="47"/>
        <v xml:space="preserve">INSERT INTO `hr_kpi_list` (`KPI_LIST_ID`, `COMPANY_ID`, `KPI_TITLE`, `DESCRIPTION`, `VALID_FROM`, `VALID_TO`, `INPUT_TYPE`, `PARENT_ID`, `KORELASI`,`RANGE_START`,`RANGE_END`,`NUMBER_INDEX`) VALUES ('20220417384', '504404575327187914', 'Persentase kesesuaian transaksi BI-RTGS dan BI-SSSS dengan sistem BI-RTGS dan sistem BI-SSSS yang telah disetujui (approve) ', '1. (( ∑ jumlah transaksi BI-RTGS dan BI-SSSS yang setujui/approve pada sistem BI-RTGS dan sistem BI-SSSS ) /(∑  total transaksi BI-RTGS dan BI-SSSS pada sistem BI-RTGS dan sistem BI-SSSS )) x 1002. Polarisasi KPI : maximaze', '2022-03-01 00:00:00', '9999-12-31 00:00:00', '0', '0', '0','0', '0','384'); </v>
      </c>
      <c r="Q385" s="198"/>
      <c r="R385" s="198"/>
    </row>
    <row r="386" spans="1:18" ht="14.25" customHeight="1" x14ac:dyDescent="0.25">
      <c r="A386" s="194" t="s">
        <v>822</v>
      </c>
      <c r="B386" s="220" t="s">
        <v>1529</v>
      </c>
      <c r="C386" s="196">
        <v>20220417385</v>
      </c>
      <c r="D386" s="208" t="s">
        <v>1530</v>
      </c>
      <c r="E386" s="194" t="s">
        <v>825</v>
      </c>
      <c r="F386" s="194" t="s">
        <v>826</v>
      </c>
      <c r="G386" s="194"/>
      <c r="H386" s="194" t="s">
        <v>827</v>
      </c>
      <c r="I386" s="196">
        <f t="shared" si="48"/>
        <v>0</v>
      </c>
      <c r="J386" s="196" t="s">
        <v>829</v>
      </c>
      <c r="K386" s="196" t="s">
        <v>828</v>
      </c>
      <c r="L386" s="196">
        <f t="shared" si="52"/>
        <v>0</v>
      </c>
      <c r="M386" s="196" t="s">
        <v>829</v>
      </c>
      <c r="N386" s="196" t="str">
        <f t="shared" si="37"/>
        <v>0</v>
      </c>
      <c r="O386" s="196">
        <v>385</v>
      </c>
      <c r="P386" s="196" t="str">
        <f t="shared" ref="P386:P449" si="53">"INSERT INTO `hr_kpi_list` (`KPI_LIST_ID`, `COMPANY_ID`, `KPI_TITLE`, `DESCRIPTION`, `VALID_FROM`, `VALID_TO`, `INPUT_TYPE`, `PARENT_ID`, `KORELASI`,`RANGE_START`,`RANGE_END`,`NUMBER_INDEX`) VALUES ('"&amp;C386&amp;"', '"&amp;A386&amp;"', '"&amp;B386&amp;"', '"&amp;D386&amp;"', '"&amp;E386&amp;"', '"&amp;F386&amp;"', '"&amp;I386&amp;"', '"&amp;J386&amp;"', '"&amp;L386&amp;"','"&amp;M386&amp;"', '"&amp;N386&amp;"','"&amp;O386&amp;"'); "</f>
        <v xml:space="preserve">INSERT INTO `hr_kpi_list` (`KPI_LIST_ID`, `COMPANY_ID`, `KPI_TITLE`, `DESCRIPTION`, `VALID_FROM`, `VALID_TO`, `INPUT_TYPE`, `PARENT_ID`, `KORELASI`,`RANGE_START`,`RANGE_END`,`NUMBER_INDEX`) VALUES ('20220417385', '504404575327187914', 'Persentase nominal hasil transaksi lelang surat berharga yang disetujui oleh Bank Indonesia akan dilaporkan kepada divisi Treasury', '1. (( ∑ jumlah nominal hasil lelang surat berharga yang disetujui/dilaporkan kepada divisi Treasury) /(∑  total nominal hasil transaksi lelang surat berharga yang  disetujui oleh Bank Indonesia)) x 1002. Polarisasi KPI : maximaze', '2022-03-01 00:00:00', '9999-12-31 00:00:00', '0', '0', '0','0', '0','385'); </v>
      </c>
      <c r="Q386" s="198"/>
      <c r="R386" s="198"/>
    </row>
    <row r="387" spans="1:18" ht="14.25" customHeight="1" x14ac:dyDescent="0.25">
      <c r="A387" s="194" t="s">
        <v>822</v>
      </c>
      <c r="B387" s="214" t="s">
        <v>1531</v>
      </c>
      <c r="C387" s="196">
        <v>20220417386</v>
      </c>
      <c r="D387" s="195" t="s">
        <v>1532</v>
      </c>
      <c r="E387" s="194" t="s">
        <v>825</v>
      </c>
      <c r="F387" s="194" t="s">
        <v>826</v>
      </c>
      <c r="G387" s="194"/>
      <c r="H387" s="194" t="s">
        <v>827</v>
      </c>
      <c r="I387" s="196">
        <f t="shared" ref="I387:I450" si="54">IF(H387="Waktu",1,IF(H387="Jumlah",2,0))</f>
        <v>0</v>
      </c>
      <c r="J387" s="196" t="s">
        <v>829</v>
      </c>
      <c r="K387" s="196" t="s">
        <v>828</v>
      </c>
      <c r="L387" s="196">
        <f t="shared" si="52"/>
        <v>0</v>
      </c>
      <c r="M387" s="196" t="s">
        <v>829</v>
      </c>
      <c r="N387" s="196" t="str">
        <f t="shared" si="37"/>
        <v>0</v>
      </c>
      <c r="O387" s="196">
        <v>386</v>
      </c>
      <c r="P387" s="196" t="str">
        <f t="shared" si="53"/>
        <v xml:space="preserve">INSERT INTO `hr_kpi_list` (`KPI_LIST_ID`, `COMPANY_ID`, `KPI_TITLE`, `DESCRIPTION`, `VALID_FROM`, `VALID_TO`, `INPUT_TYPE`, `PARENT_ID`, `KORELASI`,`RANGE_START`,`RANGE_END`,`NUMBER_INDEX`) VALUES ('20220417386', '504404575327187914', 'Persentase non core system  downtime atas kegagalan sistem', '1. ((∑jumlah downtime pada non core system banking)/( ∑total waktu non core system banking beroperasi "on")) x 100 2.Polarisasi KPI : minimize ', '2022-03-01 00:00:00', '9999-12-31 00:00:00', '0', '0', '0','0', '0','386'); </v>
      </c>
      <c r="Q387" s="198"/>
      <c r="R387" s="198"/>
    </row>
    <row r="388" spans="1:18" ht="14.25" customHeight="1" x14ac:dyDescent="0.25">
      <c r="A388" s="194" t="s">
        <v>822</v>
      </c>
      <c r="B388" s="214" t="s">
        <v>1533</v>
      </c>
      <c r="C388" s="196">
        <v>20220417387</v>
      </c>
      <c r="D388" s="195" t="s">
        <v>1534</v>
      </c>
      <c r="E388" s="194" t="s">
        <v>825</v>
      </c>
      <c r="F388" s="194" t="s">
        <v>826</v>
      </c>
      <c r="G388" s="194"/>
      <c r="H388" s="194" t="s">
        <v>827</v>
      </c>
      <c r="I388" s="196">
        <f t="shared" si="54"/>
        <v>0</v>
      </c>
      <c r="J388" s="196" t="s">
        <v>829</v>
      </c>
      <c r="K388" s="196" t="s">
        <v>828</v>
      </c>
      <c r="L388" s="196">
        <f t="shared" si="52"/>
        <v>0</v>
      </c>
      <c r="M388" s="196" t="s">
        <v>829</v>
      </c>
      <c r="N388" s="196" t="str">
        <f t="shared" si="37"/>
        <v>0</v>
      </c>
      <c r="O388" s="196">
        <v>387</v>
      </c>
      <c r="P388" s="196" t="str">
        <f t="shared" si="53"/>
        <v xml:space="preserve">INSERT INTO `hr_kpi_list` (`KPI_LIST_ID`, `COMPANY_ID`, `KPI_TITLE`, `DESCRIPTION`, `VALID_FROM`, `VALID_TO`, `INPUT_TYPE`, `PARENT_ID`, `KORELASI`,`RANGE_START`,`RANGE_END`,`NUMBER_INDEX`) VALUES ('20220417387', '504404575327187914', 'Persentase pelaksanaan dan evaluasi capacity planning   perangkat jaringan komunikasi data, network/security TI  sesuai SLA', '1. ((∑ jumlah pelaksanaan dan evaluasi capacity planning  perangkat  jaringan komunikasi data, network/security TI yang terlaksana sesuai SLA)/( ∑ total pelaksanaan dan evaluasi capacity planning perangkat jaringan komunikasi data, network/security TI  yang direncanakan)) x 1002. Polarisasi KPI : maximize', '2022-03-01 00:00:00', '9999-12-31 00:00:00', '0', '0', '0','0', '0','387'); </v>
      </c>
      <c r="Q388" s="198"/>
      <c r="R388" s="198"/>
    </row>
    <row r="389" spans="1:18" ht="14.25" customHeight="1" x14ac:dyDescent="0.25">
      <c r="A389" s="194" t="s">
        <v>822</v>
      </c>
      <c r="B389" s="214" t="s">
        <v>1535</v>
      </c>
      <c r="C389" s="196">
        <v>20220417388</v>
      </c>
      <c r="D389" s="218" t="s">
        <v>1536</v>
      </c>
      <c r="E389" s="194" t="s">
        <v>825</v>
      </c>
      <c r="F389" s="194" t="s">
        <v>826</v>
      </c>
      <c r="G389" s="194"/>
      <c r="H389" s="194" t="s">
        <v>827</v>
      </c>
      <c r="I389" s="196">
        <f t="shared" si="54"/>
        <v>0</v>
      </c>
      <c r="J389" s="196" t="s">
        <v>829</v>
      </c>
      <c r="K389" s="196" t="s">
        <v>828</v>
      </c>
      <c r="L389" s="196">
        <f t="shared" si="52"/>
        <v>0</v>
      </c>
      <c r="M389" s="196" t="s">
        <v>829</v>
      </c>
      <c r="N389" s="196" t="str">
        <f t="shared" si="37"/>
        <v>0</v>
      </c>
      <c r="O389" s="196">
        <v>388</v>
      </c>
      <c r="P389" s="196" t="str">
        <f t="shared" si="53"/>
        <v xml:space="preserve">INSERT INTO `hr_kpi_list` (`KPI_LIST_ID`, `COMPANY_ID`, `KPI_TITLE`, `DESCRIPTION`, `VALID_FROM`, `VALID_TO`, `INPUT_TYPE`, `PARENT_ID`, `KORELASI`,`RANGE_START`,`RANGE_END`,`NUMBER_INDEX`) VALUES ('20220417388', '504404575327187914', 'Persentase pelaksanaan dan evaluasi capacity planning   perangkat jaringan komunikasi data, network/security TI dan perangkat lunak pada pada Data Center / Data Recovery Center sesuai SLA', '1. ((∑ jumlah pelaksanaan dan evaluasi capacity planning  perangkat jaringan komunikasi data, network/security TI dan perangkat lunak pada pada Data Center / Data Recovery Center terlaksana sesuai SLA)/( ∑ jumlah total pelaksanaan dan evaluasi capacity planning perangkat jaringan komunikasi data, network/security TI dan perangkat lunak pada pada Data Center / Data Recovery Center direncanakan)) x 1002. Polarisasi KPI : maximize', '2022-03-01 00:00:00', '9999-12-31 00:00:00', '0', '0', '0','0', '0','388'); </v>
      </c>
      <c r="Q389" s="198"/>
      <c r="R389" s="198"/>
    </row>
    <row r="390" spans="1:18" ht="14.25" customHeight="1" x14ac:dyDescent="0.25">
      <c r="A390" s="194" t="s">
        <v>822</v>
      </c>
      <c r="B390" s="214" t="s">
        <v>1537</v>
      </c>
      <c r="C390" s="196">
        <v>20220417389</v>
      </c>
      <c r="D390" s="218" t="s">
        <v>1538</v>
      </c>
      <c r="E390" s="194" t="s">
        <v>825</v>
      </c>
      <c r="F390" s="194" t="s">
        <v>826</v>
      </c>
      <c r="G390" s="194"/>
      <c r="H390" s="194" t="s">
        <v>827</v>
      </c>
      <c r="I390" s="196">
        <f t="shared" si="54"/>
        <v>0</v>
      </c>
      <c r="J390" s="196" t="s">
        <v>829</v>
      </c>
      <c r="K390" s="196" t="s">
        <v>828</v>
      </c>
      <c r="L390" s="196">
        <f t="shared" si="52"/>
        <v>0</v>
      </c>
      <c r="M390" s="196" t="s">
        <v>829</v>
      </c>
      <c r="N390" s="196" t="str">
        <f t="shared" si="37"/>
        <v>0</v>
      </c>
      <c r="O390" s="196">
        <v>389</v>
      </c>
      <c r="P390" s="196" t="str">
        <f t="shared" si="53"/>
        <v xml:space="preserve">INSERT INTO `hr_kpi_list` (`KPI_LIST_ID`, `COMPANY_ID`, `KPI_TITLE`, `DESCRIPTION`, `VALID_FROM`, `VALID_TO`, `INPUT_TYPE`, `PARENT_ID`, `KORELASI`,`RANGE_START`,`RANGE_END`,`NUMBER_INDEX`) VALUES ('20220417389', '504404575327187914', 'Persentase pelaksanaan dan evaluasi capacity planning   perangkat lunak pada Data Center / Data Recovery Center sesuai SLA', '1. ((∑ jumlah pelaksanaan dan evaluasi capacity perangkat lunak pada Data Center / Data Recovery Center yang terlaksana sesuai SLA)/( ∑ total pelaksanaan dan evaluasi capacity planning  perangkat lunak  pada Data Center / Data Recovery CenterTI  yang direncanakan)) x 1002. Polarisasi KPI : maximize', '2022-03-01 00:00:00', '9999-12-31 00:00:00', '0', '0', '0','0', '0','389'); </v>
      </c>
      <c r="Q390" s="198"/>
      <c r="R390" s="198"/>
    </row>
    <row r="391" spans="1:18" ht="14.25" customHeight="1" x14ac:dyDescent="0.25">
      <c r="A391" s="194" t="s">
        <v>822</v>
      </c>
      <c r="B391" s="214" t="s">
        <v>1539</v>
      </c>
      <c r="C391" s="196">
        <v>20220417390</v>
      </c>
      <c r="D391" s="218" t="s">
        <v>1540</v>
      </c>
      <c r="E391" s="194" t="s">
        <v>825</v>
      </c>
      <c r="F391" s="194" t="s">
        <v>826</v>
      </c>
      <c r="G391" s="194"/>
      <c r="H391" s="194" t="s">
        <v>827</v>
      </c>
      <c r="I391" s="196">
        <f t="shared" si="54"/>
        <v>0</v>
      </c>
      <c r="J391" s="196" t="s">
        <v>829</v>
      </c>
      <c r="K391" s="196" t="s">
        <v>828</v>
      </c>
      <c r="L391" s="196">
        <f t="shared" si="52"/>
        <v>0</v>
      </c>
      <c r="M391" s="196" t="s">
        <v>829</v>
      </c>
      <c r="N391" s="196" t="str">
        <f t="shared" si="37"/>
        <v>0</v>
      </c>
      <c r="O391" s="196">
        <v>390</v>
      </c>
      <c r="P391" s="196" t="str">
        <f t="shared" si="53"/>
        <v xml:space="preserve">INSERT INTO `hr_kpi_list` (`KPI_LIST_ID`, `COMPANY_ID`, `KPI_TITLE`, `DESCRIPTION`, `VALID_FROM`, `VALID_TO`, `INPUT_TYPE`, `PARENT_ID`, `KORELASI`,`RANGE_START`,`RANGE_END`,`NUMBER_INDEX`) VALUES ('20220417390', '504404575327187914', 'Persentase pelaksanaan dan evaluasi capacity planning  perangkat keras dan server pada Data Center dan Data Recovery Center', '1. ((∑ jumlah pelaksanaan dan evaluasi capacity planning perangkat keras dan server  pada Data Center dan DRC yang terlaksana)/( ∑ jumlah total pelaksanaan dan evaluasi capacity planning perangkat keras dan  server Data Center dan DRC  yang direncanakan)) x 1002. Polarisasi KPI : maximize', '2022-03-01 00:00:00', '9999-12-31 00:00:00', '0', '0', '0','0', '0','390'); </v>
      </c>
      <c r="Q391" s="198"/>
      <c r="R391" s="198"/>
    </row>
    <row r="392" spans="1:18" ht="14.25" customHeight="1" x14ac:dyDescent="0.25">
      <c r="A392" s="194" t="s">
        <v>822</v>
      </c>
      <c r="B392" s="214" t="s">
        <v>1541</v>
      </c>
      <c r="C392" s="196">
        <v>20220417391</v>
      </c>
      <c r="D392" s="218" t="s">
        <v>1542</v>
      </c>
      <c r="E392" s="194" t="s">
        <v>825</v>
      </c>
      <c r="F392" s="194" t="s">
        <v>826</v>
      </c>
      <c r="G392" s="194"/>
      <c r="H392" s="194" t="s">
        <v>827</v>
      </c>
      <c r="I392" s="196">
        <f t="shared" si="54"/>
        <v>0</v>
      </c>
      <c r="J392" s="196" t="s">
        <v>829</v>
      </c>
      <c r="K392" s="196" t="s">
        <v>828</v>
      </c>
      <c r="L392" s="196">
        <f t="shared" si="52"/>
        <v>0</v>
      </c>
      <c r="M392" s="196" t="s">
        <v>829</v>
      </c>
      <c r="N392" s="196" t="str">
        <f t="shared" si="37"/>
        <v>0</v>
      </c>
      <c r="O392" s="196">
        <v>391</v>
      </c>
      <c r="P392" s="196" t="str">
        <f t="shared" si="53"/>
        <v xml:space="preserve">INSERT INTO `hr_kpi_list` (`KPI_LIST_ID`, `COMPANY_ID`, `KPI_TITLE`, `DESCRIPTION`, `VALID_FROM`, `VALID_TO`, `INPUT_TYPE`, `PARENT_ID`, `KORELASI`,`RANGE_START`,`RANGE_END`,`NUMBER_INDEX`) VALUES ('20220417391', '504404575327187914', 'Persentase pelaksanaan dan evaluasi capacity planning perangkat keras dan server bank', '1. ((∑ jumlah pelaksanaan dan evaluasi capacity panning perangkat keras dan server yang terlaksana)/( ∑ jumlah total pelaksanaan dan evaluasi capacity planning perangkat keras dan  server yang direncanakan)) x 1002. Polarisasi KPI : maximize', '2022-03-01 00:00:00', '9999-12-31 00:00:00', '0', '0', '0','0', '0','391'); </v>
      </c>
      <c r="Q392" s="198"/>
      <c r="R392" s="198"/>
    </row>
    <row r="393" spans="1:18" ht="14.25" customHeight="1" x14ac:dyDescent="0.25">
      <c r="A393" s="194" t="s">
        <v>822</v>
      </c>
      <c r="B393" s="214" t="s">
        <v>1543</v>
      </c>
      <c r="C393" s="196">
        <v>20220417392</v>
      </c>
      <c r="D393" s="218" t="s">
        <v>1544</v>
      </c>
      <c r="E393" s="194" t="s">
        <v>825</v>
      </c>
      <c r="F393" s="194" t="s">
        <v>826</v>
      </c>
      <c r="G393" s="198"/>
      <c r="H393" s="194" t="s">
        <v>827</v>
      </c>
      <c r="I393" s="196">
        <f t="shared" si="54"/>
        <v>0</v>
      </c>
      <c r="J393" s="196" t="s">
        <v>829</v>
      </c>
      <c r="K393" s="196" t="s">
        <v>828</v>
      </c>
      <c r="L393" s="196">
        <f t="shared" si="52"/>
        <v>0</v>
      </c>
      <c r="M393" s="196" t="s">
        <v>829</v>
      </c>
      <c r="N393" s="196" t="str">
        <f t="shared" si="37"/>
        <v>0</v>
      </c>
      <c r="O393" s="196">
        <v>392</v>
      </c>
      <c r="P393" s="196" t="str">
        <f t="shared" si="53"/>
        <v xml:space="preserve">INSERT INTO `hr_kpi_list` (`KPI_LIST_ID`, `COMPANY_ID`, `KPI_TITLE`, `DESCRIPTION`, `VALID_FROM`, `VALID_TO`, `INPUT_TYPE`, `PARENT_ID`, `KORELASI`,`RANGE_START`,`RANGE_END`,`NUMBER_INDEX`) VALUES ('20220417392', '504404575327187914', 'Persentase pelaksanaan dan evaluasi change control management  atas pengelolaan perangkat keras, OS dan infrastruktur komunikasi TI bank', '1.  ((∑ jumlah pelaksanaan dan evaluasi change control management atas pengelolaan perangkat keras, OS dan infrastruktur komunikasi TI bank yang terlaksana)/( ∑ total pelaksanaan dan evaluasi change control management atas pengelolaan perangkat keras, OS dan infrastruktur komunikasi TI bank yang direncanakan)) x 1002. Polarisasi KPI : maximize', '2022-03-01 00:00:00', '9999-12-31 00:00:00', '0', '0', '0','0', '0','392'); </v>
      </c>
      <c r="Q393" s="198"/>
      <c r="R393" s="198"/>
    </row>
    <row r="394" spans="1:18" ht="14.25" customHeight="1" x14ac:dyDescent="0.25">
      <c r="A394" s="194" t="s">
        <v>822</v>
      </c>
      <c r="B394" s="214" t="s">
        <v>1545</v>
      </c>
      <c r="C394" s="196">
        <v>20220417393</v>
      </c>
      <c r="D394" s="218" t="s">
        <v>1546</v>
      </c>
      <c r="E394" s="194" t="s">
        <v>825</v>
      </c>
      <c r="F394" s="194" t="s">
        <v>826</v>
      </c>
      <c r="G394" s="194"/>
      <c r="H394" s="194" t="s">
        <v>827</v>
      </c>
      <c r="I394" s="196">
        <f t="shared" si="54"/>
        <v>0</v>
      </c>
      <c r="J394" s="196" t="s">
        <v>829</v>
      </c>
      <c r="K394" s="196" t="s">
        <v>828</v>
      </c>
      <c r="L394" s="196">
        <f t="shared" si="52"/>
        <v>0</v>
      </c>
      <c r="M394" s="196" t="s">
        <v>829</v>
      </c>
      <c r="N394" s="196" t="str">
        <f t="shared" si="37"/>
        <v>0</v>
      </c>
      <c r="O394" s="196">
        <v>393</v>
      </c>
      <c r="P394" s="196" t="str">
        <f t="shared" si="53"/>
        <v xml:space="preserve">INSERT INTO `hr_kpi_list` (`KPI_LIST_ID`, `COMPANY_ID`, `KPI_TITLE`, `DESCRIPTION`, `VALID_FROM`, `VALID_TO`, `INPUT_TYPE`, `PARENT_ID`, `KORELASI`,`RANGE_START`,`RANGE_END`,`NUMBER_INDEX`) VALUES ('20220417393', '504404575327187914', 'Persentase pelaksanaan dan evaluasi keamanan teknologi informasi', '1. ((∑ jumlah pelaksanaan dan evaluasi keamanan teknologi informasi bank yang terlaksana)/( ∑ total pelaksanaan dan evaluasi keamanan teknologi informasi bank yang direncanakan)) x 1002. Polarisasi KPI : maximize', '2022-03-01 00:00:00', '9999-12-31 00:00:00', '0', '0', '0','0', '0','393'); </v>
      </c>
      <c r="Q394" s="198"/>
      <c r="R394" s="198"/>
    </row>
    <row r="395" spans="1:18" ht="14.25" customHeight="1" x14ac:dyDescent="0.25">
      <c r="A395" s="194" t="s">
        <v>822</v>
      </c>
      <c r="B395" s="214" t="s">
        <v>1547</v>
      </c>
      <c r="C395" s="196">
        <v>20220417394</v>
      </c>
      <c r="D395" s="218" t="s">
        <v>1548</v>
      </c>
      <c r="E395" s="194" t="s">
        <v>825</v>
      </c>
      <c r="F395" s="194" t="s">
        <v>826</v>
      </c>
      <c r="G395" s="194"/>
      <c r="H395" s="194" t="s">
        <v>827</v>
      </c>
      <c r="I395" s="196">
        <f t="shared" si="54"/>
        <v>0</v>
      </c>
      <c r="J395" s="196" t="s">
        <v>829</v>
      </c>
      <c r="K395" s="196" t="s">
        <v>828</v>
      </c>
      <c r="L395" s="196">
        <f t="shared" si="52"/>
        <v>0</v>
      </c>
      <c r="M395" s="196" t="s">
        <v>829</v>
      </c>
      <c r="N395" s="196" t="str">
        <f t="shared" si="37"/>
        <v>0</v>
      </c>
      <c r="O395" s="196">
        <v>394</v>
      </c>
      <c r="P395" s="196" t="str">
        <f t="shared" si="53"/>
        <v xml:space="preserve">INSERT INTO `hr_kpi_list` (`KPI_LIST_ID`, `COMPANY_ID`, `KPI_TITLE`, `DESCRIPTION`, `VALID_FROM`, `VALID_TO`, `INPUT_TYPE`, `PARENT_ID`, `KORELASI`,`RANGE_START`,`RANGE_END`,`NUMBER_INDEX`) VALUES ('20220417394', '504404575327187914', 'Persentase pelaksanaan dan evaluasi pasca implementasi aplikasi MIS bank berbasis value added services ', '1. ((∑ jumlah pelaksanaan dan evaluasi pasca implementasi MIS  berbasis value added services yang terlaksana)/( ∑ total  pelaksanaan dan evaluasi pasca implementasi  MIS berbasis value added services )) x 1003. Diperlukan checklist terkait pelaksanaan dan evaluasi pasca implementasi MIS berbasis vlaue added services untuk eksternal4. Polarisasi KPI : maximize', '2022-03-01 00:00:00', '9999-12-31 00:00:00', '0', '0', '0','0', '0','394'); </v>
      </c>
      <c r="Q395" s="198"/>
      <c r="R395" s="198"/>
    </row>
    <row r="396" spans="1:18" ht="14.25" customHeight="1" x14ac:dyDescent="0.25">
      <c r="A396" s="194" t="s">
        <v>822</v>
      </c>
      <c r="B396" s="214" t="s">
        <v>1549</v>
      </c>
      <c r="C396" s="196">
        <v>20220417395</v>
      </c>
      <c r="D396" s="260" t="s">
        <v>1550</v>
      </c>
      <c r="E396" s="194" t="s">
        <v>825</v>
      </c>
      <c r="F396" s="194" t="s">
        <v>826</v>
      </c>
      <c r="G396" s="194"/>
      <c r="H396" s="194" t="s">
        <v>827</v>
      </c>
      <c r="I396" s="196">
        <f t="shared" si="54"/>
        <v>0</v>
      </c>
      <c r="J396" s="196" t="s">
        <v>829</v>
      </c>
      <c r="K396" s="196" t="s">
        <v>828</v>
      </c>
      <c r="L396" s="196">
        <f t="shared" si="52"/>
        <v>0</v>
      </c>
      <c r="M396" s="196" t="s">
        <v>829</v>
      </c>
      <c r="N396" s="196" t="str">
        <f t="shared" si="37"/>
        <v>0</v>
      </c>
      <c r="O396" s="196">
        <v>395</v>
      </c>
      <c r="P396" s="196" t="str">
        <f t="shared" si="53"/>
        <v xml:space="preserve">INSERT INTO `hr_kpi_list` (`KPI_LIST_ID`, `COMPANY_ID`, `KPI_TITLE`, `DESCRIPTION`, `VALID_FROM`, `VALID_TO`, `INPUT_TYPE`, `PARENT_ID`, `KORELASI`,`RANGE_START`,`RANGE_END`,`NUMBER_INDEX`) VALUES ('20220417395', '504404575327187914', 'Persentase pelaksanaan dan evaluasi pasca implementasi sistem teknologi informasi bank berbasis value added services', '1. ((∑ jumlah pelaksanaan dan evaluasi pasca implementasi sistem TI berbasis value added services yang terlaksana)/( ∑ total  pelaksanaan dan evaluasi pasca implementasi sistem TI berbasis value added service )) x 1002. Diperlukan checklist terkait pelaksanaan dan evaluasi pasca implementasi sistem teknologi value added services3. Polarisasi KPI : Maximize', '2022-03-01 00:00:00', '9999-12-31 00:00:00', '0', '0', '0','0', '0','395'); </v>
      </c>
      <c r="Q396" s="198"/>
      <c r="R396" s="198"/>
    </row>
    <row r="397" spans="1:18" ht="14.25" customHeight="1" x14ac:dyDescent="0.25">
      <c r="A397" s="194" t="s">
        <v>822</v>
      </c>
      <c r="B397" s="214" t="s">
        <v>1551</v>
      </c>
      <c r="C397" s="196">
        <v>20220417396</v>
      </c>
      <c r="D397" s="195" t="s">
        <v>1552</v>
      </c>
      <c r="E397" s="194" t="s">
        <v>825</v>
      </c>
      <c r="F397" s="194" t="s">
        <v>826</v>
      </c>
      <c r="G397" s="194"/>
      <c r="H397" s="194" t="s">
        <v>827</v>
      </c>
      <c r="I397" s="196">
        <f t="shared" si="54"/>
        <v>0</v>
      </c>
      <c r="J397" s="196" t="s">
        <v>829</v>
      </c>
      <c r="K397" s="196" t="s">
        <v>828</v>
      </c>
      <c r="L397" s="196">
        <f t="shared" si="52"/>
        <v>0</v>
      </c>
      <c r="M397" s="196" t="s">
        <v>829</v>
      </c>
      <c r="N397" s="196" t="str">
        <f t="shared" si="37"/>
        <v>0</v>
      </c>
      <c r="O397" s="196">
        <v>396</v>
      </c>
      <c r="P397" s="196" t="str">
        <f t="shared" si="53"/>
        <v xml:space="preserve">INSERT INTO `hr_kpi_list` (`KPI_LIST_ID`, `COMPANY_ID`, `KPI_TITLE`, `DESCRIPTION`, `VALID_FROM`, `VALID_TO`, `INPUT_TYPE`, `PARENT_ID`, `KORELASI`,`RANGE_START`,`RANGE_END`,`NUMBER_INDEX`) VALUES ('20220417396', '504404575327187914', 'Persentase pelaksanaan dan evaluasi pasca implementasi sistem teknologi informasi bank berbasis value added services untuk eksternal', '1. ((∑ jumlah pelaksanaan dan evaluasi pasca implementasi sistem TI berbasis value added services yang terlaksana)/( ∑ total  pelaksanaan dan evaluasi pasca implementasi sistem TI berbasis value added services )) x 1003. Diperlukan checklist terkait pelaksanaan dan evaluasi pasca implementasi sistem teknologi value added services untuk eksternal4. Polarisasi KPI : maximize', '2022-03-01 00:00:00', '9999-12-31 00:00:00', '0', '0', '0','0', '0','396'); </v>
      </c>
      <c r="Q397" s="198"/>
      <c r="R397" s="198"/>
    </row>
    <row r="398" spans="1:18" ht="14.25" customHeight="1" x14ac:dyDescent="0.25">
      <c r="A398" s="194" t="s">
        <v>822</v>
      </c>
      <c r="B398" s="214" t="s">
        <v>1553</v>
      </c>
      <c r="C398" s="196">
        <v>20220417397</v>
      </c>
      <c r="D398" s="195" t="s">
        <v>1554</v>
      </c>
      <c r="E398" s="194" t="s">
        <v>825</v>
      </c>
      <c r="F398" s="194" t="s">
        <v>826</v>
      </c>
      <c r="G398" s="194"/>
      <c r="H398" s="194" t="s">
        <v>827</v>
      </c>
      <c r="I398" s="196">
        <f t="shared" si="54"/>
        <v>0</v>
      </c>
      <c r="J398" s="196" t="s">
        <v>829</v>
      </c>
      <c r="K398" s="196" t="s">
        <v>828</v>
      </c>
      <c r="L398" s="196">
        <f t="shared" si="52"/>
        <v>0</v>
      </c>
      <c r="M398" s="196" t="s">
        <v>829</v>
      </c>
      <c r="N398" s="196" t="str">
        <f t="shared" si="37"/>
        <v>0</v>
      </c>
      <c r="O398" s="196">
        <v>397</v>
      </c>
      <c r="P398" s="196" t="str">
        <f t="shared" si="53"/>
        <v xml:space="preserve">INSERT INTO `hr_kpi_list` (`KPI_LIST_ID`, `COMPANY_ID`, `KPI_TITLE`, `DESCRIPTION`, `VALID_FROM`, `VALID_TO`, `INPUT_TYPE`, `PARENT_ID`, `KORELASI`,`RANGE_START`,`RANGE_END`,`NUMBER_INDEX`) VALUES ('20220417397', '504404575327187914', 'Persentase pelaksanaan dan evaluasi pasca implementasi sistem teknologi informasi bank berbasis value added services untuk internal', '1. ((∑ jumlah pelaksanaan dan evaluasi pasca implementasi sistem TI berbasis value added services yang terlaksana)/( ∑ total  pelaksanaan dan evaluasi pasca implementasi sistem TI berbasis value added services )) x 1003. Diperlukan checklist terkait pelaksanaan dan evaluasi pasca implementasi sistem teknologi value added services untuk pihak internal 4. Polarisasi KPI : Maximize', '2022-03-01 00:00:00', '9999-12-31 00:00:00', '0', '0', '0','0', '0','397'); </v>
      </c>
      <c r="Q398" s="198"/>
      <c r="R398" s="198"/>
    </row>
    <row r="399" spans="1:18" ht="14.25" customHeight="1" x14ac:dyDescent="0.25">
      <c r="A399" s="194" t="s">
        <v>822</v>
      </c>
      <c r="B399" s="214" t="s">
        <v>1555</v>
      </c>
      <c r="C399" s="196">
        <v>20220417398</v>
      </c>
      <c r="D399" s="225" t="s">
        <v>1556</v>
      </c>
      <c r="E399" s="194" t="s">
        <v>825</v>
      </c>
      <c r="F399" s="194" t="s">
        <v>826</v>
      </c>
      <c r="G399" s="194"/>
      <c r="H399" s="194" t="s">
        <v>827</v>
      </c>
      <c r="I399" s="196">
        <f t="shared" si="54"/>
        <v>0</v>
      </c>
      <c r="J399" s="196" t="s">
        <v>829</v>
      </c>
      <c r="K399" s="196" t="s">
        <v>828</v>
      </c>
      <c r="L399" s="196">
        <f t="shared" si="52"/>
        <v>0</v>
      </c>
      <c r="M399" s="196" t="s">
        <v>829</v>
      </c>
      <c r="N399" s="196" t="str">
        <f t="shared" si="37"/>
        <v>0</v>
      </c>
      <c r="O399" s="196">
        <v>398</v>
      </c>
      <c r="P399" s="196" t="str">
        <f t="shared" si="53"/>
        <v xml:space="preserve">INSERT INTO `hr_kpi_list` (`KPI_LIST_ID`, `COMPANY_ID`, `KPI_TITLE`, `DESCRIPTION`, `VALID_FROM`, `VALID_TO`, `INPUT_TYPE`, `PARENT_ID`, `KORELASI`,`RANGE_START`,`RANGE_END`,`NUMBER_INDEX`) VALUES ('20220417398', '504404575327187914', 'Persentase pelaksanaan dan evaluasi pengelolaan IT Risk and Compliance', '1. ((∑ jumlah pelaksanaan dan evaluasi pengelolaan IT Risk and Compliance yang terlaksana)/( ∑ total pelaksanaan dan evaluasi pengelolaan IT Risk andCompliance yang direncanakan)) x 1002. Polarisasi KPI : maximize', '2022-03-01 00:00:00', '9999-12-31 00:00:00', '0', '0', '0','0', '0','398'); </v>
      </c>
      <c r="Q399" s="198"/>
      <c r="R399" s="198"/>
    </row>
    <row r="400" spans="1:18" ht="14.25" customHeight="1" x14ac:dyDescent="0.25">
      <c r="A400" s="194" t="s">
        <v>822</v>
      </c>
      <c r="B400" s="214" t="s">
        <v>1557</v>
      </c>
      <c r="C400" s="196">
        <v>20220417399</v>
      </c>
      <c r="D400" s="195" t="s">
        <v>1558</v>
      </c>
      <c r="E400" s="194" t="s">
        <v>825</v>
      </c>
      <c r="F400" s="194" t="s">
        <v>826</v>
      </c>
      <c r="G400" s="194"/>
      <c r="H400" s="194" t="s">
        <v>827</v>
      </c>
      <c r="I400" s="196">
        <f t="shared" si="54"/>
        <v>0</v>
      </c>
      <c r="J400" s="196" t="s">
        <v>829</v>
      </c>
      <c r="K400" s="196" t="s">
        <v>828</v>
      </c>
      <c r="L400" s="196">
        <f t="shared" si="52"/>
        <v>0</v>
      </c>
      <c r="M400" s="196" t="s">
        <v>829</v>
      </c>
      <c r="N400" s="196" t="str">
        <f t="shared" si="37"/>
        <v>0</v>
      </c>
      <c r="O400" s="196">
        <v>399</v>
      </c>
      <c r="P400" s="196" t="str">
        <f t="shared" si="53"/>
        <v xml:space="preserve">INSERT INTO `hr_kpi_list` (`KPI_LIST_ID`, `COMPANY_ID`, `KPI_TITLE`, `DESCRIPTION`, `VALID_FROM`, `VALID_TO`, `INPUT_TYPE`, `PARENT_ID`, `KORELASI`,`RANGE_START`,`RANGE_END`,`NUMBER_INDEX`) VALUES ('20220417399', '504404575327187914', 'Persentase pelaksanaan dan evaluasi UAT (user acceptance test) pada project TI ', '1. ((∑ jumlah pelaksanaan dan evaluasi UAT  yang terlaksana)/( ∑ total pelaksanaan dan evaluasi UAT yang direncanakan)) x 1002. Polarisasi KPI : maximize', '2022-03-01 00:00:00', '9999-12-31 00:00:00', '0', '0', '0','0', '0','399'); </v>
      </c>
      <c r="Q400" s="198"/>
      <c r="R400" s="198"/>
    </row>
    <row r="401" spans="1:18" s="184" customFormat="1" ht="14.25" customHeight="1" x14ac:dyDescent="0.25">
      <c r="A401" s="194" t="s">
        <v>822</v>
      </c>
      <c r="B401" s="262" t="s">
        <v>3688</v>
      </c>
      <c r="C401" s="196">
        <v>20220417400</v>
      </c>
      <c r="D401" s="216" t="s">
        <v>3683</v>
      </c>
      <c r="E401" s="194" t="s">
        <v>825</v>
      </c>
      <c r="F401" s="194" t="s">
        <v>826</v>
      </c>
      <c r="G401" s="194"/>
      <c r="H401" s="194" t="s">
        <v>827</v>
      </c>
      <c r="I401" s="196">
        <f t="shared" si="54"/>
        <v>0</v>
      </c>
      <c r="J401" s="194" t="s">
        <v>829</v>
      </c>
      <c r="K401" s="263" t="s">
        <v>828</v>
      </c>
      <c r="L401" s="263">
        <f t="shared" si="52"/>
        <v>0</v>
      </c>
      <c r="M401" s="263" t="s">
        <v>829</v>
      </c>
      <c r="N401" s="263" t="str">
        <f t="shared" si="37"/>
        <v>0</v>
      </c>
      <c r="O401" s="196">
        <v>400</v>
      </c>
      <c r="P401" s="196" t="str">
        <f t="shared" si="53"/>
        <v xml:space="preserve">INSERT INTO `hr_kpi_list` (`KPI_LIST_ID`, `COMPANY_ID`, `KPI_TITLE`, `DESCRIPTION`, `VALID_FROM`, `VALID_TO`, `INPUT_TYPE`, `PARENT_ID`, `KORELASI`,`RANGE_START`,`RANGE_END`,`NUMBER_INDEX`) VALUES ('20220417400', '504404575327187914', 'Persentase pemanfaatan anggaran.', '1. Persentase pemanfaatan anggaran = (realisasi anggaran/target anggaran) * 100%  Apabila nilai persentase ini berada pada rentang 90% - 95%, maka nilai kinerja adalah 100. Untuk nilai persentase di luar rentang tersebut, maka nilai kinerja adalah 80. 2. Polarisasi KPI : minimaze (semakin tinggi Persentase pemanfaatan anggaran maka penilaian kinerja baik)', '2022-03-01 00:00:00', '9999-12-31 00:00:00', '0', '0', '0','0', '0','400'); </v>
      </c>
      <c r="Q401" s="264"/>
      <c r="R401" s="264"/>
    </row>
    <row r="402" spans="1:18" ht="14.25" customHeight="1" x14ac:dyDescent="0.25">
      <c r="A402" s="194" t="s">
        <v>822</v>
      </c>
      <c r="B402" s="214" t="s">
        <v>1559</v>
      </c>
      <c r="C402" s="196">
        <v>20220417401</v>
      </c>
      <c r="D402" s="260" t="s">
        <v>1560</v>
      </c>
      <c r="E402" s="194" t="s">
        <v>825</v>
      </c>
      <c r="F402" s="194" t="s">
        <v>826</v>
      </c>
      <c r="G402" s="194"/>
      <c r="H402" s="194" t="s">
        <v>827</v>
      </c>
      <c r="I402" s="196">
        <f t="shared" si="54"/>
        <v>0</v>
      </c>
      <c r="J402" s="196" t="s">
        <v>829</v>
      </c>
      <c r="K402" s="196" t="s">
        <v>828</v>
      </c>
      <c r="L402" s="196">
        <f t="shared" si="52"/>
        <v>0</v>
      </c>
      <c r="M402" s="196" t="s">
        <v>829</v>
      </c>
      <c r="N402" s="196" t="str">
        <f t="shared" si="37"/>
        <v>0</v>
      </c>
      <c r="O402" s="196">
        <v>401</v>
      </c>
      <c r="P402" s="196" t="str">
        <f t="shared" si="53"/>
        <v xml:space="preserve">INSERT INTO `hr_kpi_list` (`KPI_LIST_ID`, `COMPANY_ID`, `KPI_TITLE`, `DESCRIPTION`, `VALID_FROM`, `VALID_TO`, `INPUT_TYPE`, `PARENT_ID`, `KORELASI`,`RANGE_START`,`RANGE_END`,`NUMBER_INDEX`) VALUES ('20220417401', '504404575327187914', 'Persentase pemanfaatan deliveriable project TI untuk internal dan eksternal', '1. ((∑ jumlah  sistem integrasi/non integrasi TI bank atau core/non core system banking yang digunakan oleh internal dan ekternal )/( ∑ total sistem integrasi/non integrasi TI atau core/non core system banking yang dikembangkan)) x 1002. Terkait dengan SDLC project TI Bank sesuai dengan standar/best practiceuntuk pihak  internal dan eksternal 3. Memastikan perencanaan, project management TI, ketepatan jadwal, dan pembuatan anggaran atas semua project TI dan inisiasi Teknologi Informasi.4. Polarisasi KPI : maximize', '2022-03-01 00:00:00', '9999-12-31 00:00:00', '0', '0', '0','0', '0','401'); </v>
      </c>
      <c r="Q402" s="198"/>
      <c r="R402" s="198"/>
    </row>
    <row r="403" spans="1:18" ht="14.25" customHeight="1" x14ac:dyDescent="0.25">
      <c r="A403" s="194" t="s">
        <v>822</v>
      </c>
      <c r="B403" s="214" t="s">
        <v>1561</v>
      </c>
      <c r="C403" s="196">
        <v>20220417402</v>
      </c>
      <c r="D403" s="225" t="s">
        <v>3684</v>
      </c>
      <c r="E403" s="194" t="s">
        <v>825</v>
      </c>
      <c r="F403" s="194" t="s">
        <v>826</v>
      </c>
      <c r="G403" s="194"/>
      <c r="H403" s="194" t="s">
        <v>827</v>
      </c>
      <c r="I403" s="196">
        <f t="shared" si="54"/>
        <v>0</v>
      </c>
      <c r="J403" s="196" t="s">
        <v>829</v>
      </c>
      <c r="K403" s="196" t="s">
        <v>828</v>
      </c>
      <c r="L403" s="196">
        <f t="shared" si="52"/>
        <v>0</v>
      </c>
      <c r="M403" s="196" t="s">
        <v>829</v>
      </c>
      <c r="N403" s="196" t="str">
        <f t="shared" si="37"/>
        <v>0</v>
      </c>
      <c r="O403" s="196">
        <v>402</v>
      </c>
      <c r="P403" s="196" t="str">
        <f t="shared" si="53"/>
        <v xml:space="preserve">INSERT INTO `hr_kpi_list` (`KPI_LIST_ID`, `COMPANY_ID`, `KPI_TITLE`, `DESCRIPTION`, `VALID_FROM`, `VALID_TO`, `INPUT_TYPE`, `PARENT_ID`, `KORELASI`,`RANGE_START`,`RANGE_END`,`NUMBER_INDEX`) VALUES ('20220417402', '504404575327187914', 'Persentase pemenuhan infrastruktur TI', '1. ((∑infrastruktur TI bank yang tersedia)/( ∑total infrastruktur TI bank yang dapat berfungsi secara normal)) x 100 2 Polarisasi KPI : maximize (semakin Persentase pemenuhan infrastruktur TI bank, semakin baik pencapaian kinerja)', '2022-03-01 00:00:00', '9999-12-31 00:00:00', '0', '0', '0','0', '0','402'); </v>
      </c>
      <c r="Q403" s="198"/>
      <c r="R403" s="198"/>
    </row>
    <row r="404" spans="1:18" ht="14.25" customHeight="1" x14ac:dyDescent="0.25">
      <c r="A404" s="194" t="s">
        <v>822</v>
      </c>
      <c r="B404" s="214" t="s">
        <v>1562</v>
      </c>
      <c r="C404" s="196">
        <v>20220417403</v>
      </c>
      <c r="D404" s="195" t="s">
        <v>1563</v>
      </c>
      <c r="E404" s="194" t="s">
        <v>825</v>
      </c>
      <c r="F404" s="194" t="s">
        <v>826</v>
      </c>
      <c r="G404" s="194"/>
      <c r="H404" s="194" t="s">
        <v>827</v>
      </c>
      <c r="I404" s="196">
        <f t="shared" si="54"/>
        <v>0</v>
      </c>
      <c r="J404" s="196" t="s">
        <v>829</v>
      </c>
      <c r="K404" s="196" t="s">
        <v>828</v>
      </c>
      <c r="L404" s="196">
        <f t="shared" si="52"/>
        <v>0</v>
      </c>
      <c r="M404" s="196" t="s">
        <v>829</v>
      </c>
      <c r="N404" s="196" t="str">
        <f t="shared" si="37"/>
        <v>0</v>
      </c>
      <c r="O404" s="196">
        <v>403</v>
      </c>
      <c r="P404" s="196" t="str">
        <f t="shared" si="53"/>
        <v xml:space="preserve">INSERT INTO `hr_kpi_list` (`KPI_LIST_ID`, `COMPANY_ID`, `KPI_TITLE`, `DESCRIPTION`, `VALID_FROM`, `VALID_TO`, `INPUT_TYPE`, `PARENT_ID`, `KORELASI`,`RANGE_START`,`RANGE_END`,`NUMBER_INDEX`) VALUES ('20220417403', '504404575327187914', 'Persentase pemenuhan infrastruktur TI untuk Data Center dan Data Recovery Center', '1. ((∑ jumlah infrastruktur TI pada Data Center dan Data Recovery Center yang tersedia)/(∑ total infrastruktur TI  Data Center dan Data Recovery Center yang tersedia dan beroperasi normal "on")) x 100 3. Polarisasi KPI : maximize ', '2022-03-01 00:00:00', '9999-12-31 00:00:00', '0', '0', '0','0', '0','403'); </v>
      </c>
      <c r="Q404" s="198"/>
      <c r="R404" s="198"/>
    </row>
    <row r="405" spans="1:18" ht="14.25" customHeight="1" x14ac:dyDescent="0.25">
      <c r="A405" s="194" t="s">
        <v>822</v>
      </c>
      <c r="B405" s="214" t="s">
        <v>1564</v>
      </c>
      <c r="C405" s="196">
        <v>20220417404</v>
      </c>
      <c r="D405" s="225" t="s">
        <v>1565</v>
      </c>
      <c r="E405" s="194" t="s">
        <v>825</v>
      </c>
      <c r="F405" s="194" t="s">
        <v>826</v>
      </c>
      <c r="G405" s="194"/>
      <c r="H405" s="194" t="s">
        <v>827</v>
      </c>
      <c r="I405" s="196">
        <f t="shared" si="54"/>
        <v>0</v>
      </c>
      <c r="J405" s="196" t="s">
        <v>829</v>
      </c>
      <c r="K405" s="196" t="s">
        <v>828</v>
      </c>
      <c r="L405" s="196">
        <f t="shared" si="52"/>
        <v>0</v>
      </c>
      <c r="M405" s="196" t="s">
        <v>829</v>
      </c>
      <c r="N405" s="196" t="str">
        <f t="shared" si="37"/>
        <v>0</v>
      </c>
      <c r="O405" s="196">
        <v>404</v>
      </c>
      <c r="P405" s="196" t="str">
        <f t="shared" si="53"/>
        <v xml:space="preserve">INSERT INTO `hr_kpi_list` (`KPI_LIST_ID`, `COMPANY_ID`, `KPI_TITLE`, `DESCRIPTION`, `VALID_FROM`, `VALID_TO`, `INPUT_TYPE`, `PARENT_ID`, `KORELASI`,`RANGE_START`,`RANGE_END`,`NUMBER_INDEX`) VALUES ('20220417404', '504404575327187914', 'Persentase pemenuhan kapasitas server  pada aktivitas deployment server production dan/atau development  pada data center', '1. ((∑ jumlah pelaksanaan administrasi sistem pada database core/ non core banking  yang terlaksana)/( ∑ total pelaksanaan administrasi sistem database core/ non core banking  yang direncanakan)) x 1002. Polarisasi KPI : maximize', '2022-03-01 00:00:00', '9999-12-31 00:00:00', '0', '0', '0','0', '0','404'); </v>
      </c>
      <c r="Q405" s="198"/>
      <c r="R405" s="198"/>
    </row>
    <row r="406" spans="1:18" ht="14.25" customHeight="1" x14ac:dyDescent="0.25">
      <c r="A406" s="194" t="s">
        <v>822</v>
      </c>
      <c r="B406" s="212" t="s">
        <v>1566</v>
      </c>
      <c r="C406" s="196">
        <v>20220417405</v>
      </c>
      <c r="D406" s="206" t="s">
        <v>1567</v>
      </c>
      <c r="E406" s="194" t="s">
        <v>825</v>
      </c>
      <c r="F406" s="194" t="s">
        <v>826</v>
      </c>
      <c r="G406" s="194"/>
      <c r="H406" s="194" t="s">
        <v>827</v>
      </c>
      <c r="I406" s="196">
        <f t="shared" si="54"/>
        <v>0</v>
      </c>
      <c r="J406" s="196" t="s">
        <v>829</v>
      </c>
      <c r="K406" s="196" t="s">
        <v>828</v>
      </c>
      <c r="L406" s="196">
        <f t="shared" si="52"/>
        <v>0</v>
      </c>
      <c r="M406" s="196" t="s">
        <v>829</v>
      </c>
      <c r="N406" s="196" t="str">
        <f t="shared" si="37"/>
        <v>0</v>
      </c>
      <c r="O406" s="196">
        <v>405</v>
      </c>
      <c r="P406" s="196" t="str">
        <f t="shared" si="53"/>
        <v xml:space="preserve">INSERT INTO `hr_kpi_list` (`KPI_LIST_ID`, `COMPANY_ID`, `KPI_TITLE`, `DESCRIPTION`, `VALID_FROM`, `VALID_TO`, `INPUT_TYPE`, `PARENT_ID`, `KORELASI`,`RANGE_START`,`RANGE_END`,`NUMBER_INDEX`) VALUES ('20220417405', '504404575327187914', 'Persentase pemenuhan kegiatan administrasi operasional bank yang efektif dan efisien', '1. Ruang lingkup pengelolaan dan penggantian Soft Token dalam operasional SKNBI sesuai dengan ketentuan Bank BPD Bali/BPP2.Pelaksanaan atas KU masuk/KU keluar via SKNBI dan nota masuk/nota keluar 3. (( ∑ jumlah kegiatan administrasi operasional bank yang terlaksana) /(∑total jumlah kegiatan administrasi operasional bank yang direncanakan)) x 1004. Polarisasi KPI : maximize ', '2022-03-01 00:00:00', '9999-12-31 00:00:00', '0', '0', '0','0', '0','405'); </v>
      </c>
      <c r="Q406" s="198"/>
      <c r="R406" s="198"/>
    </row>
    <row r="407" spans="1:18" ht="14.25" customHeight="1" x14ac:dyDescent="0.25">
      <c r="A407" s="194" t="s">
        <v>822</v>
      </c>
      <c r="B407" s="214" t="s">
        <v>1568</v>
      </c>
      <c r="C407" s="196">
        <v>20220417406</v>
      </c>
      <c r="D407" s="194" t="s">
        <v>1569</v>
      </c>
      <c r="E407" s="194" t="s">
        <v>825</v>
      </c>
      <c r="F407" s="194" t="s">
        <v>826</v>
      </c>
      <c r="G407" s="194"/>
      <c r="H407" s="194" t="s">
        <v>827</v>
      </c>
      <c r="I407" s="196">
        <f t="shared" si="54"/>
        <v>0</v>
      </c>
      <c r="J407" s="196" t="s">
        <v>829</v>
      </c>
      <c r="K407" s="196" t="s">
        <v>828</v>
      </c>
      <c r="L407" s="196">
        <f t="shared" si="52"/>
        <v>0</v>
      </c>
      <c r="M407" s="196" t="s">
        <v>829</v>
      </c>
      <c r="N407" s="196" t="str">
        <f t="shared" si="37"/>
        <v>0</v>
      </c>
      <c r="O407" s="196">
        <v>406</v>
      </c>
      <c r="P407" s="196" t="str">
        <f t="shared" si="53"/>
        <v xml:space="preserve">INSERT INTO `hr_kpi_list` (`KPI_LIST_ID`, `COMPANY_ID`, `KPI_TITLE`, `DESCRIPTION`, `VALID_FROM`, `VALID_TO`, `INPUT_TYPE`, `PARENT_ID`, `KORELASI`,`RANGE_START`,`RANGE_END`,`NUMBER_INDEX`) VALUES ('20220417406', '504404575327187914', 'Persentase pemenuhan kesesuaian pelaporan pajak badan dengan bukti pajak yang dibayarkan', '1. Merencanakan, mengendalikan serta merumuskan kebijakan perpajakan Bank dengan melakukan perhitungan, penyetoran dan pelaporan yang berkaitan dengan pajak badan 2. (( ∑ jumlah nominal pajak badan bank yang dilaporkan kepada dirjen pajak) /(∑total jumlah pajak badan bank yang harus dibayarkan )) x 1003.  Polarisasi KPI : maximize (semakin akurat pelaporan pajak dengan bukti pajak yang dibayarkan maka  penilaian kinerja baik)', '2022-03-01 00:00:00', '9999-12-31 00:00:00', '0', '0', '0','0', '0','406'); </v>
      </c>
      <c r="Q407" s="198"/>
      <c r="R407" s="198"/>
    </row>
    <row r="408" spans="1:18" ht="14.25" customHeight="1" x14ac:dyDescent="0.25">
      <c r="A408" s="194" t="s">
        <v>822</v>
      </c>
      <c r="B408" s="214" t="s">
        <v>1570</v>
      </c>
      <c r="C408" s="196">
        <v>20220417407</v>
      </c>
      <c r="D408" s="194" t="s">
        <v>1571</v>
      </c>
      <c r="E408" s="194" t="s">
        <v>825</v>
      </c>
      <c r="F408" s="194" t="s">
        <v>826</v>
      </c>
      <c r="G408" s="194"/>
      <c r="H408" s="194" t="s">
        <v>827</v>
      </c>
      <c r="I408" s="196">
        <f t="shared" si="54"/>
        <v>0</v>
      </c>
      <c r="J408" s="194" t="s">
        <v>829</v>
      </c>
      <c r="K408" s="196" t="s">
        <v>828</v>
      </c>
      <c r="L408" s="196">
        <f t="shared" si="52"/>
        <v>0</v>
      </c>
      <c r="M408" s="196" t="s">
        <v>829</v>
      </c>
      <c r="N408" s="196" t="str">
        <f t="shared" si="37"/>
        <v>0</v>
      </c>
      <c r="O408" s="196">
        <v>407</v>
      </c>
      <c r="P408" s="196" t="str">
        <f t="shared" si="53"/>
        <v xml:space="preserve">INSERT INTO `hr_kpi_list` (`KPI_LIST_ID`, `COMPANY_ID`, `KPI_TITLE`, `DESCRIPTION`, `VALID_FROM`, `VALID_TO`, `INPUT_TYPE`, `PARENT_ID`, `KORELASI`,`RANGE_START`,`RANGE_END`,`NUMBER_INDEX`) VALUES ('20220417407', '504404575327187914', 'Persentase pemenuhan laporan finansial bank berdasarkan sistem akuntansi dan bukti fisik transaksi-transaksi operasional bank/ OLIP/ core banking/GSSL (General Sub Ledger)', '1. Mencakup laporan finansial bank untuk pihak internal dan eksternal Bank BPD Bali2. (( ∑ jumlah laporan finansial bank yang disetujui) /(∑total laporan finansial bank )) x 1003. Polarisasi KPI : maximize ', '2022-03-01 00:00:00', '9999-12-31 00:00:00', '0', '0', '0','0', '0','407'); </v>
      </c>
      <c r="Q408" s="198"/>
      <c r="R408" s="198"/>
    </row>
    <row r="409" spans="1:18" ht="14.25" customHeight="1" x14ac:dyDescent="0.25">
      <c r="A409" s="194" t="s">
        <v>822</v>
      </c>
      <c r="B409" s="262" t="s">
        <v>1572</v>
      </c>
      <c r="C409" s="196">
        <v>20220417408</v>
      </c>
      <c r="D409" s="194" t="s">
        <v>1573</v>
      </c>
      <c r="E409" s="194" t="s">
        <v>825</v>
      </c>
      <c r="F409" s="194" t="s">
        <v>826</v>
      </c>
      <c r="G409" s="194"/>
      <c r="H409" s="194" t="s">
        <v>827</v>
      </c>
      <c r="I409" s="196">
        <f t="shared" si="54"/>
        <v>0</v>
      </c>
      <c r="J409" s="194" t="s">
        <v>829</v>
      </c>
      <c r="K409" s="196" t="s">
        <v>828</v>
      </c>
      <c r="L409" s="196">
        <f t="shared" si="52"/>
        <v>0</v>
      </c>
      <c r="M409" s="196" t="s">
        <v>829</v>
      </c>
      <c r="N409" s="196" t="str">
        <f t="shared" si="37"/>
        <v>0</v>
      </c>
      <c r="O409" s="196">
        <v>408</v>
      </c>
      <c r="P409" s="196" t="str">
        <f t="shared" si="53"/>
        <v xml:space="preserve">INSERT INTO `hr_kpi_list` (`KPI_LIST_ID`, `COMPANY_ID`, `KPI_TITLE`, `DESCRIPTION`, `VALID_FROM`, `VALID_TO`, `INPUT_TYPE`, `PARENT_ID`, `KORELASI`,`RANGE_START`,`RANGE_END`,`NUMBER_INDEX`) VALUES ('20220417408', '504404575327187914', 'Persentase pemenuhan laporan finansial bank berdasarkan sistem akuntansi dan bukti fisik transaksi-transaksi operasional bank/OLIB/ core banking/ GSSL (General Sub Ledger)', '1. (( ∑ jumlah laporan finansial bank yang disetujui) /(∑total laporan finansial bank )) x 1002. Mencakup laporan finansial bank untuk pihak internal dan eksternal bank BPD Bali3. Polarisasi KPI : maximize ', '2022-03-01 00:00:00', '9999-12-31 00:00:00', '0', '0', '0','0', '0','408'); </v>
      </c>
      <c r="Q409" s="198"/>
      <c r="R409" s="198"/>
    </row>
    <row r="410" spans="1:18" ht="14.25" customHeight="1" x14ac:dyDescent="0.25">
      <c r="A410" s="194" t="s">
        <v>822</v>
      </c>
      <c r="B410" s="212" t="s">
        <v>1574</v>
      </c>
      <c r="C410" s="196">
        <v>20220417409</v>
      </c>
      <c r="D410" s="194" t="s">
        <v>1575</v>
      </c>
      <c r="E410" s="194" t="s">
        <v>825</v>
      </c>
      <c r="F410" s="194" t="s">
        <v>826</v>
      </c>
      <c r="G410" s="194"/>
      <c r="H410" s="194" t="s">
        <v>827</v>
      </c>
      <c r="I410" s="196">
        <f t="shared" si="54"/>
        <v>0</v>
      </c>
      <c r="J410" s="196" t="s">
        <v>829</v>
      </c>
      <c r="K410" s="196" t="s">
        <v>828</v>
      </c>
      <c r="L410" s="196">
        <f t="shared" si="52"/>
        <v>0</v>
      </c>
      <c r="M410" s="196" t="s">
        <v>829</v>
      </c>
      <c r="N410" s="196" t="str">
        <f t="shared" si="37"/>
        <v>0</v>
      </c>
      <c r="O410" s="196">
        <v>409</v>
      </c>
      <c r="P410" s="196" t="str">
        <f t="shared" si="53"/>
        <v xml:space="preserve">INSERT INTO `hr_kpi_list` (`KPI_LIST_ID`, `COMPANY_ID`, `KPI_TITLE`, `DESCRIPTION`, `VALID_FROM`, `VALID_TO`, `INPUT_TYPE`, `PARENT_ID`, `KORELASI`,`RANGE_START`,`RANGE_END`,`NUMBER_INDEX`) VALUES ('20220417409', '504404575327187914', 'Persentase pemenuhan pelaksanaan dan evaluasi operasional bank secara efektif dan efisien', '1. Mencakup aktivitas transaksi back office dan penyelesaian settlement, transaksi BI-RTGS, BI-SSSS, BI-ETP dan SKNBI sesuai dengan ketentuan yang berlaku.2. Pengukuran KPI : Penilaian dari  atasan penilai/satker terkait/ organisasi dalam pelaksanaan aktivitas operasional bank. Perlu membuat checklist, penetapan skor dan kriteria terhadap pelaksanaan operasional bank secara efektif dan efisien.3. (( ∑ jumlah pelaksanaan dan evaluasi sistem operasional bank  yang terlaksana) /(∑jumlah pelaksanaan dan evaluasi operasional bank  yang direncanakan)) x 1004. Polarisasi KPI : maximize', '2022-03-01 00:00:00', '9999-12-31 00:00:00', '0', '0', '0','0', '0','409'); </v>
      </c>
      <c r="Q410" s="198"/>
      <c r="R410" s="198"/>
    </row>
    <row r="411" spans="1:18" ht="14.25" customHeight="1" x14ac:dyDescent="0.25">
      <c r="A411" s="194" t="s">
        <v>822</v>
      </c>
      <c r="B411" s="214" t="s">
        <v>1576</v>
      </c>
      <c r="C411" s="196">
        <v>20220417410</v>
      </c>
      <c r="D411" s="212" t="s">
        <v>1577</v>
      </c>
      <c r="E411" s="194" t="s">
        <v>825</v>
      </c>
      <c r="F411" s="194" t="s">
        <v>826</v>
      </c>
      <c r="G411" s="194"/>
      <c r="H411" s="194" t="s">
        <v>827</v>
      </c>
      <c r="I411" s="196">
        <f t="shared" si="54"/>
        <v>0</v>
      </c>
      <c r="J411" s="196" t="s">
        <v>829</v>
      </c>
      <c r="K411" s="196" t="s">
        <v>828</v>
      </c>
      <c r="L411" s="196">
        <f t="shared" si="52"/>
        <v>0</v>
      </c>
      <c r="M411" s="196" t="s">
        <v>829</v>
      </c>
      <c r="N411" s="196" t="str">
        <f t="shared" si="37"/>
        <v>0</v>
      </c>
      <c r="O411" s="196">
        <v>410</v>
      </c>
      <c r="P411" s="196" t="str">
        <f t="shared" si="53"/>
        <v xml:space="preserve">INSERT INTO `hr_kpi_list` (`KPI_LIST_ID`, `COMPANY_ID`, `KPI_TITLE`, `DESCRIPTION`, `VALID_FROM`, `VALID_TO`, `INPUT_TYPE`, `PARENT_ID`, `KORELASI`,`RANGE_START`,`RANGE_END`,`NUMBER_INDEX`) VALUES ('20220417410', '504404575327187914', 'Persentase pemenuhan SLA terkait migrasi fitur pada core/non core system banking ke production core/non core system banking', '1. ((∑jumlah butir-butir pada SLA terkait migrasi fitur baru pada core/non core system banking yang terlaksana)/ (∑ total keseluruhan butir-butir SLA terkait migrasi fitur core/non core system banking )) x 1001. Polarisasi KPI : maximize ', '2022-03-01 00:00:00', '9999-12-31 00:00:00', '0', '0', '0','0', '0','410'); </v>
      </c>
      <c r="Q411" s="198"/>
      <c r="R411" s="198"/>
    </row>
    <row r="412" spans="1:18" ht="14.25" customHeight="1" x14ac:dyDescent="0.25">
      <c r="A412" s="194" t="s">
        <v>822</v>
      </c>
      <c r="B412" s="214" t="s">
        <v>1578</v>
      </c>
      <c r="C412" s="196">
        <v>20220417411</v>
      </c>
      <c r="D412" s="212" t="s">
        <v>1579</v>
      </c>
      <c r="E412" s="194" t="s">
        <v>825</v>
      </c>
      <c r="F412" s="194" t="s">
        <v>826</v>
      </c>
      <c r="G412" s="194"/>
      <c r="H412" s="194" t="s">
        <v>827</v>
      </c>
      <c r="I412" s="196">
        <f t="shared" si="54"/>
        <v>0</v>
      </c>
      <c r="J412" s="196" t="s">
        <v>829</v>
      </c>
      <c r="K412" s="196" t="s">
        <v>828</v>
      </c>
      <c r="L412" s="196">
        <f t="shared" si="52"/>
        <v>0</v>
      </c>
      <c r="M412" s="196" t="s">
        <v>829</v>
      </c>
      <c r="N412" s="196" t="str">
        <f t="shared" si="37"/>
        <v>0</v>
      </c>
      <c r="O412" s="196">
        <v>411</v>
      </c>
      <c r="P412" s="196" t="str">
        <f t="shared" si="53"/>
        <v xml:space="preserve">INSERT INTO `hr_kpi_list` (`KPI_LIST_ID`, `COMPANY_ID`, `KPI_TITLE`, `DESCRIPTION`, `VALID_FROM`, `VALID_TO`, `INPUT_TYPE`, `PARENT_ID`, `KORELASI`,`RANGE_START`,`RANGE_END`,`NUMBER_INDEX`) VALUES ('20220417411', '504404575327187914', 'Persentase pemenuhan SLA terkait migrasi pada core system banking', '1. ((∑jumlah butir-butir pada SLA terkait migrasi fitur baru pada core system banking yang terlaksana)/ (∑total keseluruhan butir-butir SLA terkait migrasi fitur core system banking )) x 1002. Polarisasi KPI : maximize ', '2022-03-01 00:00:00', '9999-12-31 00:00:00', '0', '0', '0','0', '0','411'); </v>
      </c>
      <c r="Q412" s="198"/>
      <c r="R412" s="198"/>
    </row>
    <row r="413" spans="1:18" ht="14.25" customHeight="1" x14ac:dyDescent="0.25">
      <c r="A413" s="194" t="s">
        <v>822</v>
      </c>
      <c r="B413" s="214" t="s">
        <v>1580</v>
      </c>
      <c r="C413" s="196">
        <v>20220417412</v>
      </c>
      <c r="D413" s="212" t="s">
        <v>1581</v>
      </c>
      <c r="E413" s="194" t="s">
        <v>825</v>
      </c>
      <c r="F413" s="194" t="s">
        <v>826</v>
      </c>
      <c r="G413" s="194"/>
      <c r="H413" s="194" t="s">
        <v>827</v>
      </c>
      <c r="I413" s="196">
        <f t="shared" si="54"/>
        <v>0</v>
      </c>
      <c r="J413" s="196" t="s">
        <v>829</v>
      </c>
      <c r="K413" s="196" t="s">
        <v>828</v>
      </c>
      <c r="L413" s="196">
        <f t="shared" si="52"/>
        <v>0</v>
      </c>
      <c r="M413" s="196" t="s">
        <v>829</v>
      </c>
      <c r="N413" s="196" t="str">
        <f t="shared" si="37"/>
        <v>0</v>
      </c>
      <c r="O413" s="196">
        <v>412</v>
      </c>
      <c r="P413" s="196" t="str">
        <f t="shared" si="53"/>
        <v xml:space="preserve">INSERT INTO `hr_kpi_list` (`KPI_LIST_ID`, `COMPANY_ID`, `KPI_TITLE`, `DESCRIPTION`, `VALID_FROM`, `VALID_TO`, `INPUT_TYPE`, `PARENT_ID`, `KORELASI`,`RANGE_START`,`RANGE_END`,`NUMBER_INDEX`) VALUES ('20220417412', '504404575327187914', 'Persentase pemenuhan SLA terkait migrasi pada non core system banking', '1. ((∑jumlah butir-butir pada SLA terkait migrasi fitur baru pada non core system banking yang terlaksana)/ (∑total keseluruhan butir-butir SLA terkait migrasi fitur non core system banking )) x 1002. Polarisasi KPI : maximize ', '2022-03-01 00:00:00', '9999-12-31 00:00:00', '0', '0', '0','0', '0','412'); </v>
      </c>
      <c r="Q413" s="198"/>
      <c r="R413" s="198"/>
    </row>
    <row r="414" spans="1:18" ht="14.25" customHeight="1" x14ac:dyDescent="0.25">
      <c r="A414" s="194" t="s">
        <v>822</v>
      </c>
      <c r="B414" s="214" t="s">
        <v>1582</v>
      </c>
      <c r="C414" s="196">
        <v>20220417413</v>
      </c>
      <c r="D414" s="212" t="s">
        <v>1583</v>
      </c>
      <c r="E414" s="194" t="s">
        <v>825</v>
      </c>
      <c r="F414" s="194" t="s">
        <v>826</v>
      </c>
      <c r="G414" s="194"/>
      <c r="H414" s="194" t="s">
        <v>827</v>
      </c>
      <c r="I414" s="196">
        <f t="shared" si="54"/>
        <v>0</v>
      </c>
      <c r="J414" s="196" t="s">
        <v>829</v>
      </c>
      <c r="K414" s="196" t="s">
        <v>828</v>
      </c>
      <c r="L414" s="196">
        <f t="shared" si="52"/>
        <v>0</v>
      </c>
      <c r="M414" s="196" t="s">
        <v>829</v>
      </c>
      <c r="N414" s="196" t="str">
        <f t="shared" si="37"/>
        <v>0</v>
      </c>
      <c r="O414" s="196">
        <v>413</v>
      </c>
      <c r="P414" s="196" t="str">
        <f t="shared" si="53"/>
        <v xml:space="preserve">INSERT INTO `hr_kpi_list` (`KPI_LIST_ID`, `COMPANY_ID`, `KPI_TITLE`, `DESCRIPTION`, `VALID_FROM`, `VALID_TO`, `INPUT_TYPE`, `PARENT_ID`, `KORELASI`,`RANGE_START`,`RANGE_END`,`NUMBER_INDEX`) VALUES ('20220417413', '504404575327187914', 'Persentase pemenuhan SLA terkait migrasi pada sistem middleware ', '1. ((∑jumlah butir-butir pada SLA terkait migrasi fitur baru pada sistem middleware yang terlaksana)/ (∑total keseluruhan butir-butir SLA terkait migrasi fitur sistem middleware )) x 1002. Polarisasi KPI : maximize ', '2022-03-01 00:00:00', '9999-12-31 00:00:00', '0', '0', '0','0', '0','413'); </v>
      </c>
      <c r="Q414" s="198"/>
      <c r="R414" s="198"/>
    </row>
    <row r="415" spans="1:18" ht="14.25" customHeight="1" x14ac:dyDescent="0.25">
      <c r="A415" s="194" t="s">
        <v>822</v>
      </c>
      <c r="B415" s="214" t="s">
        <v>1584</v>
      </c>
      <c r="C415" s="196">
        <v>20220417414</v>
      </c>
      <c r="D415" s="212" t="s">
        <v>1585</v>
      </c>
      <c r="E415" s="194" t="s">
        <v>825</v>
      </c>
      <c r="F415" s="194" t="s">
        <v>826</v>
      </c>
      <c r="G415" s="194"/>
      <c r="H415" s="194" t="s">
        <v>827</v>
      </c>
      <c r="I415" s="196">
        <f t="shared" si="54"/>
        <v>0</v>
      </c>
      <c r="J415" s="196" t="s">
        <v>829</v>
      </c>
      <c r="K415" s="196" t="s">
        <v>828</v>
      </c>
      <c r="L415" s="196">
        <f t="shared" si="52"/>
        <v>0</v>
      </c>
      <c r="M415" s="196" t="s">
        <v>829</v>
      </c>
      <c r="N415" s="196" t="str">
        <f t="shared" si="37"/>
        <v>0</v>
      </c>
      <c r="O415" s="196">
        <v>414</v>
      </c>
      <c r="P415" s="196" t="str">
        <f t="shared" si="53"/>
        <v xml:space="preserve">INSERT INTO `hr_kpi_list` (`KPI_LIST_ID`, `COMPANY_ID`, `KPI_TITLE`, `DESCRIPTION`, `VALID_FROM`, `VALID_TO`, `INPUT_TYPE`, `PARENT_ID`, `KORELASI`,`RANGE_START`,`RANGE_END`,`NUMBER_INDEX`) VALUES ('20220417414', '504404575327187914', 'Persentase penggunaan perangkat lunak untuk setiap pengguna internal di kantor pusat dan cabang dan/atau pihak eksternal', '1. ((∑jumlah perangkat lunak dengan hak paten yang digunakan oleh internal di kantor pusat dan cabang dan pihak eksternal)/( ∑total  perangkat lunak yang tersedia dan berhak paten untuk pihak internal dan eksternal )) x 1002. Polarisasi KPI : maximize', '2022-03-01 00:00:00', '9999-12-31 00:00:00', '0', '0', '0','0', '0','414'); </v>
      </c>
      <c r="Q415" s="198"/>
      <c r="R415" s="198"/>
    </row>
    <row r="416" spans="1:18" ht="14.25" customHeight="1" x14ac:dyDescent="0.25">
      <c r="A416" s="194" t="s">
        <v>822</v>
      </c>
      <c r="B416" s="214" t="s">
        <v>1586</v>
      </c>
      <c r="C416" s="196">
        <v>20220417415</v>
      </c>
      <c r="D416" s="212" t="s">
        <v>1587</v>
      </c>
      <c r="E416" s="194" t="s">
        <v>825</v>
      </c>
      <c r="F416" s="194" t="s">
        <v>826</v>
      </c>
      <c r="G416" s="194"/>
      <c r="H416" s="194" t="s">
        <v>827</v>
      </c>
      <c r="I416" s="196">
        <f t="shared" si="54"/>
        <v>0</v>
      </c>
      <c r="J416" s="196" t="s">
        <v>829</v>
      </c>
      <c r="K416" s="196" t="s">
        <v>828</v>
      </c>
      <c r="L416" s="196">
        <f t="shared" si="52"/>
        <v>0</v>
      </c>
      <c r="M416" s="196" t="s">
        <v>829</v>
      </c>
      <c r="N416" s="196" t="str">
        <f t="shared" si="37"/>
        <v>0</v>
      </c>
      <c r="O416" s="196">
        <v>415</v>
      </c>
      <c r="P416" s="196" t="str">
        <f t="shared" si="53"/>
        <v xml:space="preserve">INSERT INTO `hr_kpi_list` (`KPI_LIST_ID`, `COMPANY_ID`, `KPI_TITLE`, `DESCRIPTION`, `VALID_FROM`, `VALID_TO`, `INPUT_TYPE`, `PARENT_ID`, `KORELASI`,`RANGE_START`,`RANGE_END`,`NUMBER_INDEX`) VALUES ('20220417415', '504404575327187914', 'Persentase perangkat jaringan komunikasi data yang dapat beroperasi secara normal', '1. ((∑ jumlah perangkat jaringan komunikasi data yang beroperasi secara normal "on" )/( ∑ total  perangkat jaringan komunikasi data yang tersedia dan beroperasi normal "on" )) x 1002. Melalui monitoring perangkat JKD 3. Polarisasi KPI : maximize', '2022-03-01 00:00:00', '9999-12-31 00:00:00', '0', '0', '0','0', '0','415'); </v>
      </c>
      <c r="Q416" s="198"/>
      <c r="R416" s="198"/>
    </row>
    <row r="417" spans="1:18" ht="14.25" customHeight="1" x14ac:dyDescent="0.25">
      <c r="A417" s="194" t="s">
        <v>822</v>
      </c>
      <c r="B417" s="214" t="s">
        <v>1588</v>
      </c>
      <c r="C417" s="196">
        <v>20220417416</v>
      </c>
      <c r="D417" s="212" t="s">
        <v>1589</v>
      </c>
      <c r="E417" s="194" t="s">
        <v>825</v>
      </c>
      <c r="F417" s="194" t="s">
        <v>826</v>
      </c>
      <c r="G417" s="198"/>
      <c r="H417" s="194" t="s">
        <v>827</v>
      </c>
      <c r="I417" s="196">
        <f t="shared" si="54"/>
        <v>0</v>
      </c>
      <c r="J417" s="196" t="s">
        <v>829</v>
      </c>
      <c r="K417" s="196" t="s">
        <v>828</v>
      </c>
      <c r="L417" s="196">
        <f t="shared" si="52"/>
        <v>0</v>
      </c>
      <c r="M417" s="196" t="s">
        <v>829</v>
      </c>
      <c r="N417" s="196" t="str">
        <f t="shared" si="37"/>
        <v>0</v>
      </c>
      <c r="O417" s="196">
        <v>416</v>
      </c>
      <c r="P417" s="196" t="str">
        <f t="shared" si="53"/>
        <v xml:space="preserve">INSERT INTO `hr_kpi_list` (`KPI_LIST_ID`, `COMPANY_ID`, `KPI_TITLE`, `DESCRIPTION`, `VALID_FROM`, `VALID_TO`, `INPUT_TYPE`, `PARENT_ID`, `KORELASI`,`RANGE_START`,`RANGE_END`,`NUMBER_INDEX`) VALUES ('20220417416', '504404575327187914', 'Persentase perangkat keras dan sarana penunjang  pada Data Center / Data Recovery Center   yang dapat beroperasi secara normal', '1. ((∑ jumlah perangkat keras dan sarana penunjang pada Data Center / Data Recovery Center   yang dapat beroperasi secara normal )/( ∑ jumlah total  perangkat keras dan sarana penunjang pada Data Center / Data Recovery Center  yang tersedia )) x 1002. Polarisasi KPI : maximize', '2022-03-01 00:00:00', '9999-12-31 00:00:00', '0', '0', '0','0', '0','416'); </v>
      </c>
      <c r="Q417" s="198"/>
      <c r="R417" s="198"/>
    </row>
    <row r="418" spans="1:18" ht="14.25" customHeight="1" x14ac:dyDescent="0.25">
      <c r="A418" s="194" t="s">
        <v>822</v>
      </c>
      <c r="B418" s="214" t="s">
        <v>1590</v>
      </c>
      <c r="C418" s="196">
        <v>20220417417</v>
      </c>
      <c r="D418" s="220" t="s">
        <v>1591</v>
      </c>
      <c r="E418" s="194" t="s">
        <v>825</v>
      </c>
      <c r="F418" s="194" t="s">
        <v>826</v>
      </c>
      <c r="G418" s="194"/>
      <c r="H418" s="194" t="s">
        <v>827</v>
      </c>
      <c r="I418" s="196">
        <f t="shared" si="54"/>
        <v>0</v>
      </c>
      <c r="J418" s="196" t="s">
        <v>829</v>
      </c>
      <c r="K418" s="196" t="s">
        <v>828</v>
      </c>
      <c r="L418" s="196">
        <f t="shared" si="52"/>
        <v>0</v>
      </c>
      <c r="M418" s="196" t="s">
        <v>829</v>
      </c>
      <c r="N418" s="196" t="str">
        <f t="shared" si="37"/>
        <v>0</v>
      </c>
      <c r="O418" s="196">
        <v>417</v>
      </c>
      <c r="P418" s="196" t="str">
        <f t="shared" si="53"/>
        <v xml:space="preserve">INSERT INTO `hr_kpi_list` (`KPI_LIST_ID`, `COMPANY_ID`, `KPI_TITLE`, `DESCRIPTION`, `VALID_FROM`, `VALID_TO`, `INPUT_TYPE`, `PARENT_ID`, `KORELASI`,`RANGE_START`,`RANGE_END`,`NUMBER_INDEX`) VALUES ('20220417417', '504404575327187914', 'Persentase perangkat keras pada infrastruktur server, Data Center / Data Recovery Center yang dapat beroperasi secara normal', '1. ((∑ jumlah perangkat keras pada infrastruktur server, Data Center / Data Recovery Center yang dapat beroperasi normal "on")/( ∑ total  perangkat keras pada infrastruktur server, Data Center / Data Recovery Center yang tersedia )) x 1002. Melalui monitoring Infrastruktur DC - DRC 3. Polarisasi KPI : maximize', '2022-03-01 00:00:00', '9999-12-31 00:00:00', '0', '0', '0','0', '0','417'); </v>
      </c>
      <c r="Q418" s="198"/>
      <c r="R418" s="198"/>
    </row>
    <row r="419" spans="1:18" ht="14.25" customHeight="1" x14ac:dyDescent="0.25">
      <c r="A419" s="194" t="s">
        <v>822</v>
      </c>
      <c r="B419" s="214" t="s">
        <v>1592</v>
      </c>
      <c r="C419" s="196">
        <v>20220417418</v>
      </c>
      <c r="D419" s="212" t="s">
        <v>1593</v>
      </c>
      <c r="E419" s="194" t="s">
        <v>825</v>
      </c>
      <c r="F419" s="194" t="s">
        <v>826</v>
      </c>
      <c r="G419" s="194"/>
      <c r="H419" s="194" t="s">
        <v>827</v>
      </c>
      <c r="I419" s="196">
        <f t="shared" si="54"/>
        <v>0</v>
      </c>
      <c r="J419" s="196" t="s">
        <v>829</v>
      </c>
      <c r="K419" s="196" t="s">
        <v>828</v>
      </c>
      <c r="L419" s="196">
        <f t="shared" si="52"/>
        <v>0</v>
      </c>
      <c r="M419" s="196" t="s">
        <v>829</v>
      </c>
      <c r="N419" s="196" t="str">
        <f t="shared" si="37"/>
        <v>0</v>
      </c>
      <c r="O419" s="196">
        <v>418</v>
      </c>
      <c r="P419" s="196" t="str">
        <f t="shared" si="53"/>
        <v xml:space="preserve">INSERT INTO `hr_kpi_list` (`KPI_LIST_ID`, `COMPANY_ID`, `KPI_TITLE`, `DESCRIPTION`, `VALID_FROM`, `VALID_TO`, `INPUT_TYPE`, `PARENT_ID`, `KORELASI`,`RANGE_START`,`RANGE_END`,`NUMBER_INDEX`) VALUES ('20220417418', '504404575327187914', 'Persentase perangkat keras, server dan/atau jaringan atau komunikasi data/informasi yang dapat beroperasi secara normal', '1. ((∑ jumlah perangkat keras, server dan jaringan dan/atau komunikasi data/informasi yang beroperasi secara normal "on" )/( ∑ total  perangkat keras, server dan jaringan dan/ atau komunikasi data/informasi yang tersedia dan berjalan normal "on" )) x 1002. Polarisasi KPI : maximize', '2022-03-01 00:00:00', '9999-12-31 00:00:00', '0', '0', '0','0', '0','418'); </v>
      </c>
      <c r="Q419" s="198"/>
      <c r="R419" s="198"/>
    </row>
    <row r="420" spans="1:18" ht="14.25" customHeight="1" x14ac:dyDescent="0.25">
      <c r="A420" s="194" t="s">
        <v>822</v>
      </c>
      <c r="B420" s="214" t="s">
        <v>1594</v>
      </c>
      <c r="C420" s="196">
        <v>20220417419</v>
      </c>
      <c r="D420" s="212" t="s">
        <v>1595</v>
      </c>
      <c r="E420" s="194" t="s">
        <v>825</v>
      </c>
      <c r="F420" s="194" t="s">
        <v>826</v>
      </c>
      <c r="G420" s="194"/>
      <c r="H420" s="194" t="s">
        <v>827</v>
      </c>
      <c r="I420" s="196">
        <f t="shared" si="54"/>
        <v>0</v>
      </c>
      <c r="J420" s="196" t="s">
        <v>829</v>
      </c>
      <c r="K420" s="196" t="s">
        <v>828</v>
      </c>
      <c r="L420" s="196">
        <f t="shared" si="52"/>
        <v>0</v>
      </c>
      <c r="M420" s="196" t="s">
        <v>829</v>
      </c>
      <c r="N420" s="196" t="str">
        <f t="shared" si="37"/>
        <v>0</v>
      </c>
      <c r="O420" s="196">
        <v>419</v>
      </c>
      <c r="P420" s="196" t="str">
        <f t="shared" si="53"/>
        <v xml:space="preserve">INSERT INTO `hr_kpi_list` (`KPI_LIST_ID`, `COMPANY_ID`, `KPI_TITLE`, `DESCRIPTION`, `VALID_FROM`, `VALID_TO`, `INPUT_TYPE`, `PARENT_ID`, `KORELASI`,`RANGE_START`,`RANGE_END`,`NUMBER_INDEX`) VALUES ('20220417419', '504404575327187914', 'Persentase perangkat security TI yang dapat beroperasi secara normal', '1. ((∑ jumlah perangkat  security TI yang beroperasi secara normal "on" )/( ∑ total  perangkat security TI yang tersedia dan beroperasi normal "on" )) x 1002. Melalui monitoring perangkat Security3. Polarisasi KPI : maximize', '2022-03-01 00:00:00', '9999-12-31 00:00:00', '0', '0', '0','0', '0','419'); </v>
      </c>
      <c r="Q420" s="198"/>
      <c r="R420" s="198"/>
    </row>
    <row r="421" spans="1:18" ht="14.25" customHeight="1" x14ac:dyDescent="0.25">
      <c r="A421" s="194" t="s">
        <v>822</v>
      </c>
      <c r="B421" s="214" t="s">
        <v>1596</v>
      </c>
      <c r="C421" s="196">
        <v>20220417420</v>
      </c>
      <c r="D421" s="212" t="s">
        <v>1597</v>
      </c>
      <c r="E421" s="194" t="s">
        <v>825</v>
      </c>
      <c r="F421" s="194" t="s">
        <v>826</v>
      </c>
      <c r="G421" s="194"/>
      <c r="H421" s="194" t="s">
        <v>827</v>
      </c>
      <c r="I421" s="196">
        <f t="shared" si="54"/>
        <v>0</v>
      </c>
      <c r="J421" s="196" t="s">
        <v>829</v>
      </c>
      <c r="K421" s="196" t="s">
        <v>828</v>
      </c>
      <c r="L421" s="196">
        <f t="shared" si="52"/>
        <v>0</v>
      </c>
      <c r="M421" s="196" t="s">
        <v>829</v>
      </c>
      <c r="N421" s="196" t="str">
        <f t="shared" si="37"/>
        <v>0</v>
      </c>
      <c r="O421" s="196">
        <v>420</v>
      </c>
      <c r="P421" s="196" t="str">
        <f t="shared" si="53"/>
        <v xml:space="preserve">INSERT INTO `hr_kpi_list` (`KPI_LIST_ID`, `COMPANY_ID`, `KPI_TITLE`, `DESCRIPTION`, `VALID_FROM`, `VALID_TO`, `INPUT_TYPE`, `PARENT_ID`, `KORELASI`,`RANGE_START`,`RANGE_END`,`NUMBER_INDEX`) VALUES ('20220417420', '504404575327187914', 'Persentase realisasi IT business requirement menjadi fitur aplikasi core/non core system banking /aplikasi MIS berbasis Value Added Services untuk eksternal', '1. ((∑ jumlah IT business requirement yang dikembangkan menjadi fitur dalam pengembangan value added services untuk eksternal)/( ∑ total IT business requirement yang direncanakan dalam pengembangan value added services untuk eksternal)) x 1002. Polarisasi KPI : maximize', '2022-03-01 00:00:00', '9999-12-31 00:00:00', '0', '0', '0','0', '0','420'); </v>
      </c>
      <c r="Q421" s="198"/>
      <c r="R421" s="198"/>
    </row>
    <row r="422" spans="1:18" ht="14.25" customHeight="1" x14ac:dyDescent="0.25">
      <c r="A422" s="194" t="s">
        <v>822</v>
      </c>
      <c r="B422" s="214" t="s">
        <v>1598</v>
      </c>
      <c r="C422" s="196">
        <v>20220417421</v>
      </c>
      <c r="D422" s="212" t="s">
        <v>1599</v>
      </c>
      <c r="E422" s="194" t="s">
        <v>825</v>
      </c>
      <c r="F422" s="194" t="s">
        <v>826</v>
      </c>
      <c r="G422" s="194"/>
      <c r="H422" s="194" t="s">
        <v>827</v>
      </c>
      <c r="I422" s="196">
        <f t="shared" si="54"/>
        <v>0</v>
      </c>
      <c r="J422" s="196" t="s">
        <v>829</v>
      </c>
      <c r="K422" s="196" t="s">
        <v>828</v>
      </c>
      <c r="L422" s="196">
        <f t="shared" si="52"/>
        <v>0</v>
      </c>
      <c r="M422" s="196" t="s">
        <v>829</v>
      </c>
      <c r="N422" s="196" t="str">
        <f t="shared" si="37"/>
        <v>0</v>
      </c>
      <c r="O422" s="196">
        <v>421</v>
      </c>
      <c r="P422" s="196" t="str">
        <f t="shared" si="53"/>
        <v xml:space="preserve">INSERT INTO `hr_kpi_list` (`KPI_LIST_ID`, `COMPANY_ID`, `KPI_TITLE`, `DESCRIPTION`, `VALID_FROM`, `VALID_TO`, `INPUT_TYPE`, `PARENT_ID`, `KORELASI`,`RANGE_START`,`RANGE_END`,`NUMBER_INDEX`) VALUES ('20220417421', '504404575327187914', 'Persentase realisasi IT business requirement menjadi fitur aplikasi core/non core system banking/aplikasi MIS berbasis Value Added Services untuk internal ', '1. ((∑ jumlah IT business requirement yang dikembangkan menjadi fitur dalam pengembangan value added services untuk internal )/( ∑ total IT business requirement yang direncanakan dalam pengembangan value added services untuk internal)) x 1002. Polarisasi KPI : maximize', '2022-03-01 00:00:00', '9999-12-31 00:00:00', '0', '0', '0','0', '0','421'); </v>
      </c>
      <c r="Q422" s="198"/>
      <c r="R422" s="198"/>
    </row>
    <row r="423" spans="1:18" ht="14.25" customHeight="1" x14ac:dyDescent="0.25">
      <c r="A423" s="194" t="s">
        <v>822</v>
      </c>
      <c r="B423" s="214" t="s">
        <v>1600</v>
      </c>
      <c r="C423" s="196">
        <v>20220417422</v>
      </c>
      <c r="D423" s="212" t="s">
        <v>1601</v>
      </c>
      <c r="E423" s="194" t="s">
        <v>825</v>
      </c>
      <c r="F423" s="194" t="s">
        <v>826</v>
      </c>
      <c r="G423" s="194"/>
      <c r="H423" s="194" t="s">
        <v>827</v>
      </c>
      <c r="I423" s="196">
        <f t="shared" si="54"/>
        <v>0</v>
      </c>
      <c r="J423" s="196" t="s">
        <v>829</v>
      </c>
      <c r="K423" s="196" t="s">
        <v>828</v>
      </c>
      <c r="L423" s="196">
        <f t="shared" si="52"/>
        <v>0</v>
      </c>
      <c r="M423" s="196" t="s">
        <v>829</v>
      </c>
      <c r="N423" s="196" t="str">
        <f t="shared" si="37"/>
        <v>0</v>
      </c>
      <c r="O423" s="196">
        <v>422</v>
      </c>
      <c r="P423" s="196" t="str">
        <f t="shared" si="53"/>
        <v xml:space="preserve">INSERT INTO `hr_kpi_list` (`KPI_LIST_ID`, `COMPANY_ID`, `KPI_TITLE`, `DESCRIPTION`, `VALID_FROM`, `VALID_TO`, `INPUT_TYPE`, `PARENT_ID`, `KORELASI`,`RANGE_START`,`RANGE_END`,`NUMBER_INDEX`) VALUES ('20220417422', '504404575327187914', 'Persentase realisasi IT business requirement menjadi fitur aplikasi core/non core system banking/middleware untuk internal dan eksternal', '1. ((∑ jumlah IT business requirement yang dikembangkan menjadi fitur dalam pengembangan value added services)/( ∑ total IT business requirement yang direncanakan dalam pengembangan value added services)) x 1002. Polarisasi KPI : Maximize', '2022-03-01 00:00:00', '9999-12-31 00:00:00', '0', '0', '0','0', '0','422'); </v>
      </c>
      <c r="Q423" s="198"/>
      <c r="R423" s="198"/>
    </row>
    <row r="424" spans="1:18" ht="14.25" customHeight="1" x14ac:dyDescent="0.25">
      <c r="A424" s="194" t="s">
        <v>822</v>
      </c>
      <c r="B424" s="214" t="s">
        <v>1602</v>
      </c>
      <c r="C424" s="196">
        <v>20220417423</v>
      </c>
      <c r="D424" s="212" t="s">
        <v>1603</v>
      </c>
      <c r="E424" s="194" t="s">
        <v>825</v>
      </c>
      <c r="F424" s="194" t="s">
        <v>826</v>
      </c>
      <c r="G424" s="194"/>
      <c r="H424" s="194" t="s">
        <v>827</v>
      </c>
      <c r="I424" s="196">
        <f t="shared" si="54"/>
        <v>0</v>
      </c>
      <c r="J424" s="196" t="s">
        <v>829</v>
      </c>
      <c r="K424" s="196" t="s">
        <v>828</v>
      </c>
      <c r="L424" s="196">
        <f t="shared" si="52"/>
        <v>0</v>
      </c>
      <c r="M424" s="196" t="s">
        <v>829</v>
      </c>
      <c r="N424" s="196" t="str">
        <f t="shared" si="37"/>
        <v>0</v>
      </c>
      <c r="O424" s="196">
        <v>423</v>
      </c>
      <c r="P424" s="196" t="str">
        <f t="shared" si="53"/>
        <v xml:space="preserve">INSERT INTO `hr_kpi_list` (`KPI_LIST_ID`, `COMPANY_ID`, `KPI_TITLE`, `DESCRIPTION`, `VALID_FROM`, `VALID_TO`, `INPUT_TYPE`, `PARENT_ID`, `KORELASI`,`RANGE_START`,`RANGE_END`,`NUMBER_INDEX`) VALUES ('20220417423', '504404575327187914', 'Persentase realisasi IT business requirement menjadi fitur aplikasi MIS  berbasis Value Added Services ', '1. ((∑ jumlah IT business requirement yang dikembangkan menjadi fitur dalam pengembangan aplikasi MIS berbasisvalue added services untuk eksternal)/( ∑ total IT business requirement yang direncanakan dalam pengembangan aplikasi MIS berbasis value added services untuk eksternal)) x 1002. Polarisasi KPI : maximize', '2022-03-01 00:00:00', '9999-12-31 00:00:00', '0', '0', '0','0', '0','423'); </v>
      </c>
      <c r="Q424" s="198"/>
      <c r="R424" s="198"/>
    </row>
    <row r="425" spans="1:18" ht="14.25" customHeight="1" x14ac:dyDescent="0.25">
      <c r="A425" s="194" t="s">
        <v>822</v>
      </c>
      <c r="B425" s="214" t="s">
        <v>1604</v>
      </c>
      <c r="C425" s="196">
        <v>20220417424</v>
      </c>
      <c r="D425" s="212" t="s">
        <v>1605</v>
      </c>
      <c r="E425" s="194" t="s">
        <v>825</v>
      </c>
      <c r="F425" s="194" t="s">
        <v>826</v>
      </c>
      <c r="G425" s="194"/>
      <c r="H425" s="194" t="s">
        <v>827</v>
      </c>
      <c r="I425" s="196">
        <f t="shared" si="54"/>
        <v>0</v>
      </c>
      <c r="J425" s="196" t="s">
        <v>829</v>
      </c>
      <c r="K425" s="196" t="s">
        <v>828</v>
      </c>
      <c r="L425" s="196">
        <f t="shared" si="52"/>
        <v>0</v>
      </c>
      <c r="M425" s="196" t="s">
        <v>829</v>
      </c>
      <c r="N425" s="196" t="str">
        <f t="shared" si="37"/>
        <v>0</v>
      </c>
      <c r="O425" s="196">
        <v>424</v>
      </c>
      <c r="P425" s="196" t="str">
        <f t="shared" si="53"/>
        <v xml:space="preserve">INSERT INTO `hr_kpi_list` (`KPI_LIST_ID`, `COMPANY_ID`, `KPI_TITLE`, `DESCRIPTION`, `VALID_FROM`, `VALID_TO`, `INPUT_TYPE`, `PARENT_ID`, `KORELASI`,`RANGE_START`,`RANGE_END`,`NUMBER_INDEX`) VALUES ('20220417424', '504404575327187914', 'Persentase realisasi pengembangan core system banking', '1. ((∑ jumlah fitur core system banking yang diimplementasikan )/( ∑ total fitur core system banking yang dikembangkan)) x 1002. Untuk implementasi project TI skala besar didasarkan pada kompleksitas yaitu  1 atau 2 project TI yang sudah diimplementasikan, nilai realisasi 1003. Polarisasi KPI: maximize', '2022-03-01 00:00:00', '9999-12-31 00:00:00', '0', '0', '0','0', '0','424'); </v>
      </c>
      <c r="Q425" s="198"/>
      <c r="R425" s="198"/>
    </row>
    <row r="426" spans="1:18" ht="14.25" customHeight="1" x14ac:dyDescent="0.25">
      <c r="A426" s="194" t="s">
        <v>822</v>
      </c>
      <c r="B426" s="214" t="s">
        <v>1606</v>
      </c>
      <c r="C426" s="196">
        <v>20220417425</v>
      </c>
      <c r="D426" s="212" t="s">
        <v>1607</v>
      </c>
      <c r="E426" s="194" t="s">
        <v>825</v>
      </c>
      <c r="F426" s="194" t="s">
        <v>826</v>
      </c>
      <c r="G426" s="194"/>
      <c r="H426" s="194" t="s">
        <v>827</v>
      </c>
      <c r="I426" s="196">
        <f t="shared" si="54"/>
        <v>0</v>
      </c>
      <c r="J426" s="196" t="s">
        <v>829</v>
      </c>
      <c r="K426" s="196" t="s">
        <v>828</v>
      </c>
      <c r="L426" s="196">
        <f t="shared" si="52"/>
        <v>0</v>
      </c>
      <c r="M426" s="196" t="s">
        <v>829</v>
      </c>
      <c r="N426" s="196" t="str">
        <f t="shared" si="37"/>
        <v>0</v>
      </c>
      <c r="O426" s="196">
        <v>425</v>
      </c>
      <c r="P426" s="196" t="str">
        <f t="shared" si="53"/>
        <v xml:space="preserve">INSERT INTO `hr_kpi_list` (`KPI_LIST_ID`, `COMPANY_ID`, `KPI_TITLE`, `DESCRIPTION`, `VALID_FROM`, `VALID_TO`, `INPUT_TYPE`, `PARENT_ID`, `KORELASI`,`RANGE_START`,`RANGE_END`,`NUMBER_INDEX`) VALUES ('20220417425', '504404575327187914', 'Persentase realisasi pengembangan non core system banking', '1. ((∑ jumlah fitur non core system banking yang diimplementasikan )/( ∑ total fitur non core system banking yang dikembangkan)) x 1002..Untuk implementasi project TI skala besar didasarkan pada kompleksitas yaitu  1 atau 2 project TI yang sudah diimplementasikan, nilai realisasi 1003. Polarisasi KPI: maximize', '2022-03-01 00:00:00', '9999-12-31 00:00:00', '0', '0', '0','0', '0','425'); </v>
      </c>
      <c r="Q426" s="198"/>
      <c r="R426" s="198"/>
    </row>
    <row r="427" spans="1:18" ht="14.25" customHeight="1" x14ac:dyDescent="0.25">
      <c r="A427" s="194" t="s">
        <v>822</v>
      </c>
      <c r="B427" s="214" t="s">
        <v>1608</v>
      </c>
      <c r="C427" s="196">
        <v>20220417426</v>
      </c>
      <c r="D427" s="212" t="s">
        <v>1609</v>
      </c>
      <c r="E427" s="194" t="s">
        <v>825</v>
      </c>
      <c r="F427" s="194" t="s">
        <v>826</v>
      </c>
      <c r="G427" s="194"/>
      <c r="H427" s="194" t="s">
        <v>827</v>
      </c>
      <c r="I427" s="196">
        <f t="shared" si="54"/>
        <v>0</v>
      </c>
      <c r="J427" s="196" t="s">
        <v>829</v>
      </c>
      <c r="K427" s="196" t="s">
        <v>828</v>
      </c>
      <c r="L427" s="196">
        <f t="shared" si="52"/>
        <v>0</v>
      </c>
      <c r="M427" s="196" t="s">
        <v>829</v>
      </c>
      <c r="N427" s="196" t="str">
        <f t="shared" si="37"/>
        <v>0</v>
      </c>
      <c r="O427" s="196">
        <v>426</v>
      </c>
      <c r="P427" s="196" t="str">
        <f t="shared" si="53"/>
        <v xml:space="preserve">INSERT INTO `hr_kpi_list` (`KPI_LIST_ID`, `COMPANY_ID`, `KPI_TITLE`, `DESCRIPTION`, `VALID_FROM`, `VALID_TO`, `INPUT_TYPE`, `PARENT_ID`, `KORELASI`,`RANGE_START`,`RANGE_END`,`NUMBER_INDEX`) VALUES ('20220417426', '504404575327187914', 'Persentase realisasi pengembangan sistem middleware', '1. ((∑ jumlah fitur sistem middleware yang diimplementasikan )/( ∑ total fitur sistem middleware yang dikembangkan)) x 1002.Untuk implementasi project TI skala besar didasarkan pada kompleksitas yaitu  1 atau 2 project TI yang sudah diimplementasikan, nilai realisasi 1003. Polarisasi KPI: maximize', '2022-03-01 00:00:00', '9999-12-31 00:00:00', '0', '0', '0','0', '0','426'); </v>
      </c>
      <c r="Q427" s="198"/>
      <c r="R427" s="198"/>
    </row>
    <row r="428" spans="1:18" ht="14.25" customHeight="1" x14ac:dyDescent="0.25">
      <c r="A428" s="194" t="s">
        <v>822</v>
      </c>
      <c r="B428" s="214" t="s">
        <v>1610</v>
      </c>
      <c r="C428" s="196">
        <v>20220417427</v>
      </c>
      <c r="D428" s="212" t="s">
        <v>1611</v>
      </c>
      <c r="E428" s="194" t="s">
        <v>825</v>
      </c>
      <c r="F428" s="194" t="s">
        <v>826</v>
      </c>
      <c r="G428" s="194"/>
      <c r="H428" s="194" t="s">
        <v>827</v>
      </c>
      <c r="I428" s="196">
        <f t="shared" si="54"/>
        <v>0</v>
      </c>
      <c r="J428" s="196" t="s">
        <v>829</v>
      </c>
      <c r="K428" s="196" t="s">
        <v>828</v>
      </c>
      <c r="L428" s="196">
        <f t="shared" si="52"/>
        <v>0</v>
      </c>
      <c r="M428" s="196" t="s">
        <v>829</v>
      </c>
      <c r="N428" s="196" t="str">
        <f t="shared" si="37"/>
        <v>0</v>
      </c>
      <c r="O428" s="196">
        <v>427</v>
      </c>
      <c r="P428" s="196" t="str">
        <f t="shared" si="53"/>
        <v xml:space="preserve">INSERT INTO `hr_kpi_list` (`KPI_LIST_ID`, `COMPANY_ID`, `KPI_TITLE`, `DESCRIPTION`, `VALID_FROM`, `VALID_TO`, `INPUT_TYPE`, `PARENT_ID`, `KORELASI`,`RANGE_START`,`RANGE_END`,`NUMBER_INDEX`) VALUES ('20220417427', '504404575327187914', 'Persentase realisasi pengembangan sistem teknologi informasi bank', '1. (( ∑ project TI bank yang sudah diimplementasikan)/( ∑total keselurahan project TI bank yang dikembangkan/develop)) x 1002.  Untuk implementasi project TI skala besar didasarkan pada kompleksitas yaitu  1 atau 2 project TI yang sudah diimplementasikan, nilai realisasi 100%3. Polarisasi KPI : maximize', '2022-03-01 00:00:00', '9999-12-31 00:00:00', '0', '0', '0','0', '0','427'); </v>
      </c>
      <c r="Q428" s="198"/>
      <c r="R428" s="198"/>
    </row>
    <row r="429" spans="1:18" ht="14.25" customHeight="1" x14ac:dyDescent="0.25">
      <c r="A429" s="194" t="s">
        <v>822</v>
      </c>
      <c r="B429" s="214" t="s">
        <v>1612</v>
      </c>
      <c r="C429" s="196">
        <v>20220417428</v>
      </c>
      <c r="D429" s="212" t="s">
        <v>1613</v>
      </c>
      <c r="E429" s="194" t="s">
        <v>825</v>
      </c>
      <c r="F429" s="194" t="s">
        <v>826</v>
      </c>
      <c r="G429" s="194"/>
      <c r="H429" s="194" t="s">
        <v>827</v>
      </c>
      <c r="I429" s="196">
        <f t="shared" si="54"/>
        <v>0</v>
      </c>
      <c r="J429" s="196" t="s">
        <v>829</v>
      </c>
      <c r="K429" s="196" t="s">
        <v>828</v>
      </c>
      <c r="L429" s="196">
        <f t="shared" si="52"/>
        <v>0</v>
      </c>
      <c r="M429" s="196" t="s">
        <v>829</v>
      </c>
      <c r="N429" s="196" t="str">
        <f t="shared" si="37"/>
        <v>0</v>
      </c>
      <c r="O429" s="196">
        <v>428</v>
      </c>
      <c r="P429" s="196" t="str">
        <f t="shared" si="53"/>
        <v xml:space="preserve">INSERT INTO `hr_kpi_list` (`KPI_LIST_ID`, `COMPANY_ID`, `KPI_TITLE`, `DESCRIPTION`, `VALID_FROM`, `VALID_TO`, `INPUT_TYPE`, `PARENT_ID`, `KORELASI`,`RANGE_START`,`RANGE_END`,`NUMBER_INDEX`) VALUES ('20220417428', '504404575327187914', 'Persentase replikasi data pada Data Center dan  Data Recovery Center (DRC)', '1. ((∑ jumlah kuantitas data pada data center dan DRC yang dapat direplika)/( ∑ total kuantitas data pada data center dan DRC )) x 100 2. Polarisasi KPI : maximize ', '2022-03-01 00:00:00', '9999-12-31 00:00:00', '0', '0', '0','0', '0','428'); </v>
      </c>
      <c r="Q429" s="198"/>
      <c r="R429" s="198"/>
    </row>
    <row r="430" spans="1:18" ht="14.25" customHeight="1" x14ac:dyDescent="0.25">
      <c r="A430" s="194" t="s">
        <v>822</v>
      </c>
      <c r="B430" s="214" t="s">
        <v>1614</v>
      </c>
      <c r="C430" s="196">
        <v>20220417429</v>
      </c>
      <c r="D430" s="212" t="s">
        <v>1615</v>
      </c>
      <c r="E430" s="194" t="s">
        <v>825</v>
      </c>
      <c r="F430" s="194" t="s">
        <v>826</v>
      </c>
      <c r="G430" s="194"/>
      <c r="H430" s="194" t="s">
        <v>827</v>
      </c>
      <c r="I430" s="196">
        <f t="shared" si="54"/>
        <v>0</v>
      </c>
      <c r="J430" s="196" t="s">
        <v>829</v>
      </c>
      <c r="K430" s="196" t="s">
        <v>828</v>
      </c>
      <c r="L430" s="196">
        <f t="shared" si="52"/>
        <v>0</v>
      </c>
      <c r="M430" s="196" t="s">
        <v>829</v>
      </c>
      <c r="N430" s="196" t="str">
        <f t="shared" si="37"/>
        <v>0</v>
      </c>
      <c r="O430" s="196">
        <v>429</v>
      </c>
      <c r="P430" s="196" t="str">
        <f t="shared" si="53"/>
        <v xml:space="preserve">INSERT INTO `hr_kpi_list` (`KPI_LIST_ID`, `COMPANY_ID`, `KPI_TITLE`, `DESCRIPTION`, `VALID_FROM`, `VALID_TO`, `INPUT_TYPE`, `PARENT_ID`, `KORELASI`,`RANGE_START`,`RANGE_END`,`NUMBER_INDEX`) VALUES ('20220417429', '504404575327187914', 'Persentase server downtime', '1. Down pada jaringan komunikasi  adalah terhambatnya akses data/informasi dari satu device ke device lainnya.2. ((∑ jumlah server downtime  )/( ∑total waktu server yang dapat beroperasi " on")) x1003. Melalui monitoring Infrastruktur Server 4. Polarisasi KPI : maximize (semakin kecil terjadinya jaringan komunikasi bank down maka penilaian kinerja baik)', '2022-03-01 00:00:00', '9999-12-31 00:00:00', '0', '0', '0','0', '0','429'); </v>
      </c>
      <c r="Q430" s="198"/>
      <c r="R430" s="198"/>
    </row>
    <row r="431" spans="1:18" ht="14.25" customHeight="1" x14ac:dyDescent="0.25">
      <c r="A431" s="194" t="s">
        <v>822</v>
      </c>
      <c r="B431" s="214" t="s">
        <v>1616</v>
      </c>
      <c r="C431" s="196">
        <v>20220417430</v>
      </c>
      <c r="D431" s="212" t="s">
        <v>1617</v>
      </c>
      <c r="E431" s="194" t="s">
        <v>825</v>
      </c>
      <c r="F431" s="194" t="s">
        <v>826</v>
      </c>
      <c r="G431" s="194"/>
      <c r="H431" s="194" t="s">
        <v>827</v>
      </c>
      <c r="I431" s="196">
        <f t="shared" si="54"/>
        <v>0</v>
      </c>
      <c r="J431" s="196" t="s">
        <v>829</v>
      </c>
      <c r="K431" s="196" t="s">
        <v>828</v>
      </c>
      <c r="L431" s="196">
        <f t="shared" si="52"/>
        <v>0</v>
      </c>
      <c r="M431" s="196" t="s">
        <v>829</v>
      </c>
      <c r="N431" s="196" t="str">
        <f t="shared" si="37"/>
        <v>0</v>
      </c>
      <c r="O431" s="196">
        <v>430</v>
      </c>
      <c r="P431" s="196" t="str">
        <f t="shared" si="53"/>
        <v xml:space="preserve">INSERT INTO `hr_kpi_list` (`KPI_LIST_ID`, `COMPANY_ID`, `KPI_TITLE`, `DESCRIPTION`, `VALID_FROM`, `VALID_TO`, `INPUT_TYPE`, `PARENT_ID`, `KORELASI`,`RANGE_START`,`RANGE_END`,`NUMBER_INDEX`) VALUES ('20220417430', '504404575327187914', 'Persentase server downtime ', '1. Kehandalan sistem TI adalah kemampuan teknologi/aplikasi/peralatan untuk melaksanakan suatu fungsi yang diperlukan (tanpa kegagalan) dalam keadaan yang ditentukan untuk jangka waktu tertentu2. ((∑ total downtime server)/( ∑total waktu server beroperasi " on") x1002. Polarisasi KPI : maximize (semakin kecil terjadinya sistem TI bank down maka penilaian kinerja baik)', '2022-03-01 00:00:00', '9999-12-31 00:00:00', '0', '0', '0','0', '0','430'); </v>
      </c>
      <c r="Q431" s="198"/>
      <c r="R431" s="198"/>
    </row>
    <row r="432" spans="1:18" ht="14.25" customHeight="1" x14ac:dyDescent="0.25">
      <c r="A432" s="194" t="s">
        <v>822</v>
      </c>
      <c r="B432" s="214" t="s">
        <v>1618</v>
      </c>
      <c r="C432" s="196">
        <v>20220417431</v>
      </c>
      <c r="D432" s="212" t="s">
        <v>1619</v>
      </c>
      <c r="E432" s="194" t="s">
        <v>825</v>
      </c>
      <c r="F432" s="194" t="s">
        <v>826</v>
      </c>
      <c r="G432" s="194"/>
      <c r="H432" s="194" t="s">
        <v>827</v>
      </c>
      <c r="I432" s="196">
        <f t="shared" si="54"/>
        <v>0</v>
      </c>
      <c r="J432" s="196" t="s">
        <v>829</v>
      </c>
      <c r="K432" s="196" t="s">
        <v>828</v>
      </c>
      <c r="L432" s="196">
        <f t="shared" si="52"/>
        <v>0</v>
      </c>
      <c r="M432" s="196" t="s">
        <v>829</v>
      </c>
      <c r="N432" s="196" t="str">
        <f t="shared" si="37"/>
        <v>0</v>
      </c>
      <c r="O432" s="196">
        <v>431</v>
      </c>
      <c r="P432" s="196" t="str">
        <f t="shared" si="53"/>
        <v xml:space="preserve">INSERT INTO `hr_kpi_list` (`KPI_LIST_ID`, `COMPANY_ID`, `KPI_TITLE`, `DESCRIPTION`, `VALID_FROM`, `VALID_TO`, `INPUT_TYPE`, `PARENT_ID`, `KORELASI`,`RANGE_START`,`RANGE_END`,`NUMBER_INDEX`) VALUES ('20220417431', '504404575327187914', 'Persentase sistem middleware  downtime atas kegagalan sistem', '1. ((∑jumlah sistem middleware  downtime )/( ∑total waktu sistem middleware  beroperasi "on")) x 100 2.Polarisasi KPI : minimize ', '2022-03-01 00:00:00', '9999-12-31 00:00:00', '0', '0', '0','0', '0','431'); </v>
      </c>
      <c r="Q432" s="198"/>
      <c r="R432" s="198"/>
    </row>
    <row r="433" spans="1:18" ht="14.25" customHeight="1" x14ac:dyDescent="0.25">
      <c r="A433" s="194" t="s">
        <v>822</v>
      </c>
      <c r="B433" s="214" t="s">
        <v>1620</v>
      </c>
      <c r="C433" s="196">
        <v>20220417432</v>
      </c>
      <c r="D433" s="220" t="s">
        <v>1621</v>
      </c>
      <c r="E433" s="194" t="s">
        <v>825</v>
      </c>
      <c r="F433" s="194" t="s">
        <v>826</v>
      </c>
      <c r="G433" s="194"/>
      <c r="H433" s="194" t="s">
        <v>827</v>
      </c>
      <c r="I433" s="196">
        <f t="shared" si="54"/>
        <v>0</v>
      </c>
      <c r="J433" s="196" t="s">
        <v>829</v>
      </c>
      <c r="K433" s="196" t="s">
        <v>828</v>
      </c>
      <c r="L433" s="196">
        <f t="shared" si="52"/>
        <v>0</v>
      </c>
      <c r="M433" s="196" t="s">
        <v>829</v>
      </c>
      <c r="N433" s="196" t="str">
        <f t="shared" si="37"/>
        <v>0</v>
      </c>
      <c r="O433" s="196">
        <v>432</v>
      </c>
      <c r="P433" s="196" t="str">
        <f t="shared" si="53"/>
        <v xml:space="preserve">INSERT INTO `hr_kpi_list` (`KPI_LIST_ID`, `COMPANY_ID`, `KPI_TITLE`, `DESCRIPTION`, `VALID_FROM`, `VALID_TO`, `INPUT_TYPE`, `PARENT_ID`, `KORELASI`,`RANGE_START`,`RANGE_END`,`NUMBER_INDEX`) VALUES ('20220417432', '504404575327187914', 'Persentase tindak lanjut atas  temuan audit TI bank dan/atau penetration testing', '1. ((∑ jumlah tindak lanjut atas  temuan audit TI bank dan/atau penetration testing yang dapat diselesaikan)/( ∑ total tindak lanjut atas  temuan audit TI bank dan/atau penetration testing yang terjadi)) x 1002. Polarisasi KPI : maximize', '2022-03-01 00:00:00', '9999-12-31 00:00:00', '0', '0', '0','0', '0','432'); </v>
      </c>
      <c r="Q433" s="198"/>
      <c r="R433" s="198"/>
    </row>
    <row r="434" spans="1:18" ht="14.25" customHeight="1" x14ac:dyDescent="0.25">
      <c r="A434" s="194" t="s">
        <v>822</v>
      </c>
      <c r="B434" s="214" t="s">
        <v>1622</v>
      </c>
      <c r="C434" s="196">
        <v>20220417433</v>
      </c>
      <c r="D434" s="212" t="s">
        <v>1623</v>
      </c>
      <c r="E434" s="194" t="s">
        <v>825</v>
      </c>
      <c r="F434" s="194" t="s">
        <v>826</v>
      </c>
      <c r="G434" s="194"/>
      <c r="H434" s="194" t="s">
        <v>827</v>
      </c>
      <c r="I434" s="196">
        <f t="shared" si="54"/>
        <v>0</v>
      </c>
      <c r="J434" s="196" t="s">
        <v>829</v>
      </c>
      <c r="K434" s="196" t="s">
        <v>828</v>
      </c>
      <c r="L434" s="196">
        <f t="shared" si="52"/>
        <v>0</v>
      </c>
      <c r="M434" s="196" t="s">
        <v>829</v>
      </c>
      <c r="N434" s="196" t="str">
        <f t="shared" si="37"/>
        <v>0</v>
      </c>
      <c r="O434" s="196">
        <v>433</v>
      </c>
      <c r="P434" s="196" t="str">
        <f t="shared" si="53"/>
        <v xml:space="preserve">INSERT INTO `hr_kpi_list` (`KPI_LIST_ID`, `COMPANY_ID`, `KPI_TITLE`, `DESCRIPTION`, `VALID_FROM`, `VALID_TO`, `INPUT_TYPE`, `PARENT_ID`, `KORELASI`,`RANGE_START`,`RANGE_END`,`NUMBER_INDEX`) VALUES ('20220417433', '504404575327187914', 'Persentase tindak lanjut atas fraud/temuan/kejadian security breach pada sistem core/non core banking dalam kegiatan penilaian risiko pengamanan informasi bank', '1. ((∑ jumlah fraud/kejadian security breach yang dapat diselesaikan)/( ∑ jumlah total fraud/kejadian security breach pada sistem core/non banking dalam kegiatan penilaian risiko pengamanan informasi bank)) x 1002. Polarisasi KPI : maximize', '2022-03-01 00:00:00', '9999-12-31 00:00:00', '0', '0', '0','0', '0','433'); </v>
      </c>
      <c r="Q434" s="198"/>
      <c r="R434" s="198"/>
    </row>
    <row r="435" spans="1:18" ht="14.25" customHeight="1" x14ac:dyDescent="0.25">
      <c r="A435" s="194" t="s">
        <v>822</v>
      </c>
      <c r="B435" s="214" t="s">
        <v>1624</v>
      </c>
      <c r="C435" s="196">
        <v>20220417434</v>
      </c>
      <c r="D435" s="212" t="s">
        <v>1625</v>
      </c>
      <c r="E435" s="194" t="s">
        <v>825</v>
      </c>
      <c r="F435" s="194" t="s">
        <v>826</v>
      </c>
      <c r="G435" s="194"/>
      <c r="H435" s="194" t="s">
        <v>827</v>
      </c>
      <c r="I435" s="196">
        <f t="shared" si="54"/>
        <v>0</v>
      </c>
      <c r="J435" s="196" t="s">
        <v>829</v>
      </c>
      <c r="K435" s="196" t="s">
        <v>828</v>
      </c>
      <c r="L435" s="196">
        <f t="shared" si="52"/>
        <v>0</v>
      </c>
      <c r="M435" s="196" t="s">
        <v>829</v>
      </c>
      <c r="N435" s="196" t="str">
        <f t="shared" si="37"/>
        <v>0</v>
      </c>
      <c r="O435" s="196">
        <v>434</v>
      </c>
      <c r="P435" s="196" t="str">
        <f t="shared" si="53"/>
        <v xml:space="preserve">INSERT INTO `hr_kpi_list` (`KPI_LIST_ID`, `COMPANY_ID`, `KPI_TITLE`, `DESCRIPTION`, `VALID_FROM`, `VALID_TO`, `INPUT_TYPE`, `PARENT_ID`, `KORELASI`,`RANGE_START`,`RANGE_END`,`NUMBER_INDEX`) VALUES ('20220417434', '504404575327187914', 'Persentase tindak lanjut atas project IT bank yang belum selesai baik teknis/non teknis', '1. ((∑ jumlah tindak lanjut atas project TI bank yang sudah diselesaikan)/( ∑  total major/minor masalah dari project TI yang terjadi)) x 1002. Polarisasi KPI : maximize', '2022-03-01 00:00:00', '9999-12-31 00:00:00', '0', '0', '0','0', '0','434'); </v>
      </c>
      <c r="Q435" s="198"/>
      <c r="R435" s="198"/>
    </row>
    <row r="436" spans="1:18" ht="14.25" customHeight="1" x14ac:dyDescent="0.25">
      <c r="A436" s="194" t="s">
        <v>822</v>
      </c>
      <c r="B436" s="194" t="s">
        <v>342</v>
      </c>
      <c r="C436" s="196">
        <v>20220417435</v>
      </c>
      <c r="D436" s="194" t="s">
        <v>1626</v>
      </c>
      <c r="E436" s="194" t="s">
        <v>825</v>
      </c>
      <c r="F436" s="194" t="s">
        <v>826</v>
      </c>
      <c r="G436" s="194"/>
      <c r="H436" s="194" t="s">
        <v>827</v>
      </c>
      <c r="I436" s="196">
        <f t="shared" si="54"/>
        <v>0</v>
      </c>
      <c r="J436" s="194">
        <v>0</v>
      </c>
      <c r="K436" s="194" t="s">
        <v>828</v>
      </c>
      <c r="L436" s="196">
        <f t="shared" si="52"/>
        <v>0</v>
      </c>
      <c r="M436" s="194" t="s">
        <v>829</v>
      </c>
      <c r="N436" s="196" t="str">
        <f t="shared" si="37"/>
        <v>0</v>
      </c>
      <c r="O436" s="196">
        <v>435</v>
      </c>
      <c r="P436" s="196" t="str">
        <f t="shared" si="53"/>
        <v xml:space="preserve">INSERT INTO `hr_kpi_list` (`KPI_LIST_ID`, `COMPANY_ID`, `KPI_TITLE`, `DESCRIPTION`, `VALID_FROM`, `VALID_TO`, `INPUT_TYPE`, `PARENT_ID`, `KORELASI`,`RANGE_START`,`RANGE_END`,`NUMBER_INDEX`) VALUES ('20220417435', '504404575327187914', 'Rasio CASA terhadap total DPK', 'Formula:Rasio CASA = (Total tabungan dan giro) / (Total DPK) * 100%', '2022-03-01 00:00:00', '9999-12-31 00:00:00', '0', '0', '0','0', '0','435'); </v>
      </c>
      <c r="Q436" s="198"/>
      <c r="R436" s="198"/>
    </row>
    <row r="437" spans="1:18" ht="14.25" customHeight="1" x14ac:dyDescent="0.25">
      <c r="A437" s="194" t="s">
        <v>822</v>
      </c>
      <c r="B437" s="194" t="s">
        <v>1627</v>
      </c>
      <c r="C437" s="196">
        <v>20220417436</v>
      </c>
      <c r="D437" s="212" t="s">
        <v>1628</v>
      </c>
      <c r="E437" s="194" t="s">
        <v>825</v>
      </c>
      <c r="F437" s="194" t="s">
        <v>826</v>
      </c>
      <c r="G437" s="194"/>
      <c r="H437" s="194" t="s">
        <v>832</v>
      </c>
      <c r="I437" s="196">
        <f t="shared" si="54"/>
        <v>2</v>
      </c>
      <c r="J437" s="196" t="s">
        <v>829</v>
      </c>
      <c r="K437" s="196" t="s">
        <v>828</v>
      </c>
      <c r="L437" s="196">
        <f t="shared" si="52"/>
        <v>0</v>
      </c>
      <c r="M437" s="196" t="s">
        <v>829</v>
      </c>
      <c r="N437" s="196" t="str">
        <f t="shared" si="37"/>
        <v>0</v>
      </c>
      <c r="O437" s="196">
        <v>436</v>
      </c>
      <c r="P437" s="196" t="str">
        <f t="shared" si="53"/>
        <v xml:space="preserve">INSERT INTO `hr_kpi_list` (`KPI_LIST_ID`, `COMPANY_ID`, `KPI_TITLE`, `DESCRIPTION`, `VALID_FROM`, `VALID_TO`, `INPUT_TYPE`, `PARENT_ID`, `KORELASI`,`RANGE_START`,`RANGE_END`,`NUMBER_INDEX`) VALUES ('20220417436', '504404575327187914', 'Rasio jumlah transaksi melalui channel berbasis digital terhadap total transaksi ', '1. (∑ transaksi nasabah melalui channel berbasis digital)/( ∑ total transaksi nasabah bank)x 1002. Polarisasi KPI : maximize (semakin besar rasio transaksi nasabah melalui channel berbasis digital terhadap total transaksi nasabah , semakin baik pencapaian kinerja)', '2022-03-01 00:00:00', '9999-12-31 00:00:00', '2', '0', '0','0', '0','436'); </v>
      </c>
      <c r="Q437" s="198"/>
      <c r="R437" s="198"/>
    </row>
    <row r="438" spans="1:18" ht="14.25" customHeight="1" x14ac:dyDescent="0.25">
      <c r="A438" s="194" t="s">
        <v>822</v>
      </c>
      <c r="B438" s="215" t="s">
        <v>1629</v>
      </c>
      <c r="C438" s="196">
        <v>20220417437</v>
      </c>
      <c r="D438" s="213" t="s">
        <v>1630</v>
      </c>
      <c r="E438" s="194" t="s">
        <v>825</v>
      </c>
      <c r="F438" s="194" t="s">
        <v>826</v>
      </c>
      <c r="G438" s="198"/>
      <c r="H438" s="194" t="s">
        <v>827</v>
      </c>
      <c r="I438" s="196">
        <f t="shared" si="54"/>
        <v>0</v>
      </c>
      <c r="J438" s="194">
        <v>0</v>
      </c>
      <c r="K438" s="194" t="s">
        <v>828</v>
      </c>
      <c r="L438" s="196">
        <f t="shared" si="52"/>
        <v>0</v>
      </c>
      <c r="M438" s="194" t="s">
        <v>829</v>
      </c>
      <c r="N438" s="196" t="str">
        <f t="shared" si="37"/>
        <v>0</v>
      </c>
      <c r="O438" s="196">
        <v>437</v>
      </c>
      <c r="P438" s="196" t="str">
        <f t="shared" si="53"/>
        <v xml:space="preserve">INSERT INTO `hr_kpi_list` (`KPI_LIST_ID`, `COMPANY_ID`, `KPI_TITLE`, `DESCRIPTION`, `VALID_FROM`, `VALID_TO`, `INPUT_TYPE`, `PARENT_ID`, `KORELASI`,`RANGE_START`,`RANGE_END`,`NUMBER_INDEX`) VALUES ('20220417437', '504404575327187914', 'Rasio kredit kepada UMKM terhadap total kredit ', 'Formula:Rasio kredit kepada UMKM terhadap total kredit = (Nilai kredit yang disalurkan ke segmen UMKM/Total kredit yang disalurkan) * 100%', '2022-03-01 00:00:00', '9999-12-31 00:00:00', '0', '0', '0','0', '0','437'); </v>
      </c>
      <c r="Q438" s="198"/>
      <c r="R438" s="198"/>
    </row>
    <row r="439" spans="1:18" ht="14.25" customHeight="1" x14ac:dyDescent="0.25">
      <c r="A439" s="194" t="s">
        <v>822</v>
      </c>
      <c r="B439" s="215" t="s">
        <v>1631</v>
      </c>
      <c r="C439" s="196">
        <v>20220417438</v>
      </c>
      <c r="D439" s="213" t="s">
        <v>1632</v>
      </c>
      <c r="E439" s="194" t="s">
        <v>825</v>
      </c>
      <c r="F439" s="194" t="s">
        <v>826</v>
      </c>
      <c r="G439" s="198"/>
      <c r="H439" s="194" t="s">
        <v>827</v>
      </c>
      <c r="I439" s="196">
        <f t="shared" si="54"/>
        <v>0</v>
      </c>
      <c r="J439" s="194">
        <v>0</v>
      </c>
      <c r="K439" s="194" t="s">
        <v>828</v>
      </c>
      <c r="L439" s="196">
        <f t="shared" si="52"/>
        <v>0</v>
      </c>
      <c r="M439" s="194" t="s">
        <v>829</v>
      </c>
      <c r="N439" s="196" t="str">
        <f t="shared" si="37"/>
        <v>0</v>
      </c>
      <c r="O439" s="196">
        <v>438</v>
      </c>
      <c r="P439" s="196" t="str">
        <f t="shared" si="53"/>
        <v xml:space="preserve">INSERT INTO `hr_kpi_list` (`KPI_LIST_ID`, `COMPANY_ID`, `KPI_TITLE`, `DESCRIPTION`, `VALID_FROM`, `VALID_TO`, `INPUT_TYPE`, `PARENT_ID`, `KORELASI`,`RANGE_START`,`RANGE_END`,`NUMBER_INDEX`) VALUES ('20220417438', '504404575327187914', 'Rasio NPL (Gross)', 'Formula:Rasio NPL Gross = (Total Kredit bermasalah / Total Kredit) * 100%', '2022-03-01 00:00:00', '9999-12-31 00:00:00', '0', '0', '0','0', '0','438'); </v>
      </c>
      <c r="Q439" s="198"/>
      <c r="R439" s="198"/>
    </row>
    <row r="440" spans="1:18" ht="14.25" customHeight="1" x14ac:dyDescent="0.25">
      <c r="A440" s="194" t="s">
        <v>822</v>
      </c>
      <c r="B440" s="215" t="s">
        <v>1633</v>
      </c>
      <c r="C440" s="196">
        <v>20220417439</v>
      </c>
      <c r="D440" s="213" t="s">
        <v>1634</v>
      </c>
      <c r="E440" s="194" t="s">
        <v>825</v>
      </c>
      <c r="F440" s="194" t="s">
        <v>826</v>
      </c>
      <c r="G440" s="198"/>
      <c r="H440" s="194" t="s">
        <v>827</v>
      </c>
      <c r="I440" s="196">
        <f t="shared" si="54"/>
        <v>0</v>
      </c>
      <c r="J440" s="194">
        <v>0</v>
      </c>
      <c r="K440" s="194" t="s">
        <v>828</v>
      </c>
      <c r="L440" s="196">
        <f t="shared" si="52"/>
        <v>0</v>
      </c>
      <c r="M440" s="194" t="s">
        <v>829</v>
      </c>
      <c r="N440" s="196" t="str">
        <f t="shared" si="37"/>
        <v>0</v>
      </c>
      <c r="O440" s="196">
        <v>439</v>
      </c>
      <c r="P440" s="196" t="str">
        <f t="shared" si="53"/>
        <v xml:space="preserve">INSERT INTO `hr_kpi_list` (`KPI_LIST_ID`, `COMPANY_ID`, `KPI_TITLE`, `DESCRIPTION`, `VALID_FROM`, `VALID_TO`, `INPUT_TYPE`, `PARENT_ID`, `KORELASI`,`RANGE_START`,`RANGE_END`,`NUMBER_INDEX`) VALUES ('20220417439', '504404575327187914', 'Rasio NPL (Gross) kredit korporasi', 'Formula:Rasio NPL Gross kredit korporasi = (Total kredit korporasi bermasalah / Total kredit korporasi) * 100%', '2022-03-01 00:00:00', '9999-12-31 00:00:00', '0', '0', '0','0', '0','439'); </v>
      </c>
      <c r="Q440" s="198"/>
      <c r="R440" s="198"/>
    </row>
    <row r="441" spans="1:18" ht="14.25" customHeight="1" x14ac:dyDescent="0.25">
      <c r="A441" s="194" t="s">
        <v>822</v>
      </c>
      <c r="B441" s="215" t="s">
        <v>1635</v>
      </c>
      <c r="C441" s="196">
        <v>20220417440</v>
      </c>
      <c r="D441" s="213" t="s">
        <v>1636</v>
      </c>
      <c r="E441" s="194" t="s">
        <v>825</v>
      </c>
      <c r="F441" s="194" t="s">
        <v>826</v>
      </c>
      <c r="G441" s="198"/>
      <c r="H441" s="194" t="s">
        <v>827</v>
      </c>
      <c r="I441" s="196">
        <f t="shared" si="54"/>
        <v>0</v>
      </c>
      <c r="J441" s="194">
        <v>0</v>
      </c>
      <c r="K441" s="194" t="s">
        <v>828</v>
      </c>
      <c r="L441" s="196">
        <f t="shared" si="52"/>
        <v>0</v>
      </c>
      <c r="M441" s="194" t="s">
        <v>829</v>
      </c>
      <c r="N441" s="196" t="str">
        <f t="shared" si="37"/>
        <v>0</v>
      </c>
      <c r="O441" s="196">
        <v>440</v>
      </c>
      <c r="P441" s="196" t="str">
        <f t="shared" si="53"/>
        <v xml:space="preserve">INSERT INTO `hr_kpi_list` (`KPI_LIST_ID`, `COMPANY_ID`, `KPI_TITLE`, `DESCRIPTION`, `VALID_FROM`, `VALID_TO`, `INPUT_TYPE`, `PARENT_ID`, `KORELASI`,`RANGE_START`,`RANGE_END`,`NUMBER_INDEX`) VALUES ('20220417440', '504404575327187914', 'Rasio NPL (Gross) kredit ritel, mikro &amp; konsumer', 'Formula:Rasio NPL Gross kredit RMK = (Total kredit RMK bermasalah / Total kredit RMK) * 100%', '2022-03-01 00:00:00', '9999-12-31 00:00:00', '0', '0', '0','0', '0','440'); </v>
      </c>
      <c r="Q441" s="198"/>
      <c r="R441" s="198"/>
    </row>
    <row r="442" spans="1:18" ht="14.25" customHeight="1" x14ac:dyDescent="0.25">
      <c r="A442" s="194" t="s">
        <v>822</v>
      </c>
      <c r="B442" s="212" t="s">
        <v>1637</v>
      </c>
      <c r="C442" s="196">
        <v>20220417441</v>
      </c>
      <c r="D442" s="213" t="s">
        <v>1638</v>
      </c>
      <c r="E442" s="194" t="s">
        <v>825</v>
      </c>
      <c r="F442" s="194" t="s">
        <v>826</v>
      </c>
      <c r="G442" s="198"/>
      <c r="H442" s="194" t="s">
        <v>832</v>
      </c>
      <c r="I442" s="196">
        <f t="shared" si="54"/>
        <v>2</v>
      </c>
      <c r="J442" s="194">
        <v>0</v>
      </c>
      <c r="K442" s="194" t="s">
        <v>828</v>
      </c>
      <c r="L442" s="196">
        <f t="shared" si="52"/>
        <v>0</v>
      </c>
      <c r="M442" s="194" t="s">
        <v>829</v>
      </c>
      <c r="N442" s="196" t="str">
        <f t="shared" si="37"/>
        <v>0</v>
      </c>
      <c r="O442" s="196">
        <v>441</v>
      </c>
      <c r="P442" s="196" t="str">
        <f t="shared" si="53"/>
        <v xml:space="preserve">INSERT INTO `hr_kpi_list` (`KPI_LIST_ID`, `COMPANY_ID`, `KPI_TITLE`, `DESCRIPTION`, `VALID_FROM`, `VALID_TO`, `INPUT_TYPE`, `PARENT_ID`, `KORELASI`,`RANGE_START`,`RANGE_END`,`NUMBER_INDEX`) VALUES ('20220417441', '504404575327187914', 'Rata-rata waktu persetujuan usulan kredit dari cabang oleh kantor pusat', 'Formula:Rata-rata waktu = total waktu yang diperlukan kantor pusat untuk memberikan persetujuan terhadap seluruh kredit usulan cabang / jumlah total usulan kredit dari cabang ', '2022-03-01 00:00:00', '9999-12-31 00:00:00', '2', '0', '0','0', '0','441'); </v>
      </c>
      <c r="Q442" s="198"/>
      <c r="R442" s="198"/>
    </row>
    <row r="443" spans="1:18" ht="14.25" customHeight="1" x14ac:dyDescent="0.25">
      <c r="A443" s="194" t="s">
        <v>822</v>
      </c>
      <c r="B443" s="265" t="s">
        <v>1639</v>
      </c>
      <c r="C443" s="196">
        <v>20220417442</v>
      </c>
      <c r="D443" s="212" t="s">
        <v>1640</v>
      </c>
      <c r="E443" s="194" t="s">
        <v>825</v>
      </c>
      <c r="F443" s="194" t="s">
        <v>826</v>
      </c>
      <c r="G443" s="194"/>
      <c r="H443" s="196" t="s">
        <v>832</v>
      </c>
      <c r="I443" s="196">
        <f t="shared" si="54"/>
        <v>2</v>
      </c>
      <c r="J443" s="194">
        <v>0</v>
      </c>
      <c r="K443" s="194" t="s">
        <v>828</v>
      </c>
      <c r="L443" s="196">
        <f t="shared" si="52"/>
        <v>0</v>
      </c>
      <c r="M443" s="194" t="s">
        <v>829</v>
      </c>
      <c r="N443" s="196" t="str">
        <f t="shared" si="37"/>
        <v>0</v>
      </c>
      <c r="O443" s="196">
        <v>442</v>
      </c>
      <c r="P443" s="196" t="str">
        <f t="shared" si="53"/>
        <v xml:space="preserve">INSERT INTO `hr_kpi_list` (`KPI_LIST_ID`, `COMPANY_ID`, `KPI_TITLE`, `DESCRIPTION`, `VALID_FROM`, `VALID_TO`, `INPUT_TYPE`, `PARENT_ID`, `KORELASI`,`RANGE_START`,`RANGE_END`,`NUMBER_INDEX`) VALUES ('20220417442', '504404575327187914', 'Risk-based Bank Rating', 'Risk-based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 '2022-03-01 00:00:00', '9999-12-31 00:00:00', '2', '0', '0','0', '0','442'); </v>
      </c>
      <c r="Q443" s="198"/>
      <c r="R443" s="198"/>
    </row>
    <row r="444" spans="1:18" ht="14.25" customHeight="1" x14ac:dyDescent="0.25">
      <c r="A444" s="194" t="s">
        <v>822</v>
      </c>
      <c r="B444" s="194" t="s">
        <v>1641</v>
      </c>
      <c r="C444" s="196">
        <v>20220417443</v>
      </c>
      <c r="D444" s="194" t="s">
        <v>1640</v>
      </c>
      <c r="E444" s="194" t="s">
        <v>825</v>
      </c>
      <c r="F444" s="194" t="s">
        <v>826</v>
      </c>
      <c r="G444" s="194"/>
      <c r="H444" s="194" t="s">
        <v>832</v>
      </c>
      <c r="I444" s="196">
        <f t="shared" si="54"/>
        <v>2</v>
      </c>
      <c r="J444" s="194">
        <v>0</v>
      </c>
      <c r="K444" s="194" t="s">
        <v>828</v>
      </c>
      <c r="L444" s="196">
        <f t="shared" si="52"/>
        <v>0</v>
      </c>
      <c r="M444" s="194" t="s">
        <v>829</v>
      </c>
      <c r="N444" s="196" t="str">
        <f t="shared" si="37"/>
        <v>0</v>
      </c>
      <c r="O444" s="196">
        <v>443</v>
      </c>
      <c r="P444" s="196" t="str">
        <f t="shared" si="53"/>
        <v xml:space="preserve">INSERT INTO `hr_kpi_list` (`KPI_LIST_ID`, `COMPANY_ID`, `KPI_TITLE`, `DESCRIPTION`, `VALID_FROM`, `VALID_TO`, `INPUT_TYPE`, `PARENT_ID`, `KORELASI`,`RANGE_START`,`RANGE_END`,`NUMBER_INDEX`) VALUES ('20220417443', '504404575327187914', 'Risk-based Bank Rating ', 'Risk-based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 '2022-03-01 00:00:00', '9999-12-31 00:00:00', '2', '0', '0','0', '0','443'); </v>
      </c>
      <c r="Q444" s="198"/>
      <c r="R444" s="198"/>
    </row>
    <row r="445" spans="1:18" ht="14.25" customHeight="1" x14ac:dyDescent="0.25">
      <c r="A445" s="194" t="s">
        <v>822</v>
      </c>
      <c r="B445" s="194" t="s">
        <v>1642</v>
      </c>
      <c r="C445" s="196">
        <v>20220417444</v>
      </c>
      <c r="D445" s="194" t="s">
        <v>1640</v>
      </c>
      <c r="E445" s="194" t="s">
        <v>825</v>
      </c>
      <c r="F445" s="194" t="s">
        <v>826</v>
      </c>
      <c r="G445" s="194"/>
      <c r="H445" s="194" t="s">
        <v>832</v>
      </c>
      <c r="I445" s="196">
        <f t="shared" si="54"/>
        <v>2</v>
      </c>
      <c r="J445" s="196" t="s">
        <v>829</v>
      </c>
      <c r="K445" s="196" t="s">
        <v>828</v>
      </c>
      <c r="L445" s="196">
        <f t="shared" si="52"/>
        <v>0</v>
      </c>
      <c r="M445" s="196" t="s">
        <v>829</v>
      </c>
      <c r="N445" s="196" t="str">
        <f t="shared" si="37"/>
        <v>0</v>
      </c>
      <c r="O445" s="196">
        <v>444</v>
      </c>
      <c r="P445" s="196" t="str">
        <f t="shared" si="53"/>
        <v xml:space="preserve">INSERT INTO `hr_kpi_list` (`KPI_LIST_ID`, `COMPANY_ID`, `KPI_TITLE`, `DESCRIPTION`, `VALID_FROM`, `VALID_TO`, `INPUT_TYPE`, `PARENT_ID`, `KORELASI`,`RANGE_START`,`RANGE_END`,`NUMBER_INDEX`) VALUES ('20220417444', '504404575327187914', 'Risk-based Bank Rating (RBBR)', 'Risk-based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 '2022-03-01 00:00:00', '9999-12-31 00:00:00', '2', '0', '0','0', '0','444'); </v>
      </c>
      <c r="Q445" s="198"/>
      <c r="R445" s="198"/>
    </row>
    <row r="446" spans="1:18" ht="14.25" customHeight="1" x14ac:dyDescent="0.25">
      <c r="A446" s="194" t="s">
        <v>822</v>
      </c>
      <c r="B446" s="212" t="s">
        <v>1643</v>
      </c>
      <c r="C446" s="196">
        <v>20220417445</v>
      </c>
      <c r="D446" s="213" t="s">
        <v>1644</v>
      </c>
      <c r="E446" s="194" t="s">
        <v>825</v>
      </c>
      <c r="F446" s="194" t="s">
        <v>826</v>
      </c>
      <c r="G446" s="198"/>
      <c r="H446" s="194" t="s">
        <v>827</v>
      </c>
      <c r="I446" s="196">
        <f t="shared" si="54"/>
        <v>0</v>
      </c>
      <c r="J446" s="194">
        <v>0</v>
      </c>
      <c r="K446" s="194" t="s">
        <v>828</v>
      </c>
      <c r="L446" s="196">
        <f t="shared" si="52"/>
        <v>0</v>
      </c>
      <c r="M446" s="194" t="s">
        <v>829</v>
      </c>
      <c r="N446" s="196" t="str">
        <f t="shared" si="37"/>
        <v>0</v>
      </c>
      <c r="O446" s="196">
        <v>445</v>
      </c>
      <c r="P446" s="196" t="str">
        <f t="shared" si="53"/>
        <v xml:space="preserve">INSERT INTO `hr_kpi_list` (`KPI_LIST_ID`, `COMPANY_ID`, `KPI_TITLE`, `DESCRIPTION`, `VALID_FROM`, `VALID_TO`, `INPUT_TYPE`, `PARENT_ID`, `KORELASI`,`RANGE_START`,`RANGE_END`,`NUMBER_INDEX`) VALUES ('20220417445', '504404575327187914', 'Tingkat keberhasilan (hit rate)  debitur korporasi', 'Formula:Persentase  = (Jumlah nilai  kredit korporasi yang closed deal)/(Jumlah total nilai penawaran kredit korporasi) * 100%', '2022-03-01 00:00:00', '9999-12-31 00:00:00', '0', '0', '0','0', '0','445'); </v>
      </c>
      <c r="Q446" s="198"/>
      <c r="R446" s="198"/>
    </row>
    <row r="447" spans="1:18" ht="14.25" customHeight="1" x14ac:dyDescent="0.25">
      <c r="A447" s="194" t="s">
        <v>822</v>
      </c>
      <c r="B447" s="194" t="s">
        <v>1645</v>
      </c>
      <c r="C447" s="196">
        <v>20220417446</v>
      </c>
      <c r="D447" s="194" t="s">
        <v>1646</v>
      </c>
      <c r="E447" s="194" t="s">
        <v>825</v>
      </c>
      <c r="F447" s="194" t="s">
        <v>826</v>
      </c>
      <c r="G447" s="194"/>
      <c r="H447" s="194" t="s">
        <v>832</v>
      </c>
      <c r="I447" s="196">
        <f t="shared" si="54"/>
        <v>2</v>
      </c>
      <c r="J447" s="196" t="s">
        <v>829</v>
      </c>
      <c r="K447" s="196" t="s">
        <v>828</v>
      </c>
      <c r="L447" s="196">
        <f t="shared" si="52"/>
        <v>0</v>
      </c>
      <c r="M447" s="196" t="s">
        <v>829</v>
      </c>
      <c r="N447" s="196" t="str">
        <f t="shared" si="37"/>
        <v>0</v>
      </c>
      <c r="O447" s="196">
        <v>446</v>
      </c>
      <c r="P447" s="196" t="str">
        <f t="shared" si="53"/>
        <v xml:space="preserve">INSERT INTO `hr_kpi_list` (`KPI_LIST_ID`, `COMPANY_ID`, `KPI_TITLE`, `DESCRIPTION`, `VALID_FROM`, `VALID_TO`, `INPUT_TYPE`, `PARENT_ID`, `KORELASI`,`RANGE_START`,`RANGE_END`,`NUMBER_INDEX`) VALUES ('20220417446', '504404575327187914', 'Tingkat kepuasan  atas pengawasan dan penatausahaan administrasi pembayaran dan penyetoran 
', 'Mencakup kegiatan : pengelolaan dan pengawasan pembayaran internal,  penyetoran hasil pungutan pajak dan retribusi daerah, pengelolaan standarisasi gedung kantor dan tata letak (layout) ruangan kerja, tindak lanjut AYDA (agunan yang diambil alih) oleh Bank dari debitur, penutupan dan pengajuan klaim asuransi ATI, administrasi penyusutan ATI, PBB atas Tanah/ Bangunan Kantor dan Rumah Dinas serta pajak daerah lainnya, pelayanan akomodasi perjalanan dinas, pengelolaan kebutuhan logistik/barang persediaan seperti ATK dan formulir.  Pengukuran KPI : Tingkat kepuasan atasan penilai/satker/organisasi dan pihak eksternal (antara lain nasabah). Target 3,0 dengan skala index 1-4  (1=Kurang Baik, 2=Cukup Baik, 3=Baik, 4= Sangat Baik), dapat dilakukan melalui survei berkala.  Polarisasi KPI : maximize ', '2022-03-01 00:00:00', '9999-12-31 00:00:00', '2', '0', '0','0', '0','446'); </v>
      </c>
      <c r="Q447" s="198"/>
      <c r="R447" s="198"/>
    </row>
    <row r="448" spans="1:18" ht="14.25" customHeight="1" x14ac:dyDescent="0.25">
      <c r="A448" s="194" t="s">
        <v>822</v>
      </c>
      <c r="B448" s="194" t="s">
        <v>1647</v>
      </c>
      <c r="C448" s="196">
        <v>20220417447</v>
      </c>
      <c r="D448" s="194" t="s">
        <v>1648</v>
      </c>
      <c r="E448" s="194" t="s">
        <v>825</v>
      </c>
      <c r="F448" s="194" t="s">
        <v>826</v>
      </c>
      <c r="G448" s="194"/>
      <c r="H448" s="194" t="s">
        <v>832</v>
      </c>
      <c r="I448" s="196">
        <f t="shared" si="54"/>
        <v>2</v>
      </c>
      <c r="J448" s="196" t="s">
        <v>829</v>
      </c>
      <c r="K448" s="196" t="s">
        <v>828</v>
      </c>
      <c r="L448" s="196">
        <f t="shared" si="52"/>
        <v>0</v>
      </c>
      <c r="M448" s="196" t="s">
        <v>829</v>
      </c>
      <c r="N448" s="196" t="str">
        <f t="shared" si="37"/>
        <v>0</v>
      </c>
      <c r="O448" s="196">
        <v>447</v>
      </c>
      <c r="P448" s="196" t="str">
        <f t="shared" si="53"/>
        <v xml:space="preserve">INSERT INTO `hr_kpi_list` (`KPI_LIST_ID`, `COMPANY_ID`, `KPI_TITLE`, `DESCRIPTION`, `VALID_FROM`, `VALID_TO`, `INPUT_TYPE`, `PARENT_ID`, `KORELASI`,`RANGE_START`,`RANGE_END`,`NUMBER_INDEX`) VALUES ('20220417447', '504404575327187914', 'Tingkat kepuasan atas kualitas pelaksanaan fungsi keprotokolan Direksi', 'Pengukuran KPI : tingkat kepuasan Direksi, dengan target index 3,0 dengan skala index 1-4  (1 = Kurang Baik, 2 = Cukup Baik, 3 = Baik, 4 + Sangat Baik), dilakukan melalui evaluasi dan penilaian berkala. Perlu penetapan skor, parameter dan kriteria penilaian. Polarisasi KPI : maximize ', '2022-03-01 00:00:00', '9999-12-31 00:00:00', '2', '0', '0','0', '0','447'); </v>
      </c>
      <c r="Q448" s="198"/>
      <c r="R448" s="198"/>
    </row>
    <row r="449" spans="1:18" ht="14.25" customHeight="1" x14ac:dyDescent="0.25">
      <c r="A449" s="194" t="s">
        <v>822</v>
      </c>
      <c r="B449" s="194" t="s">
        <v>1649</v>
      </c>
      <c r="C449" s="196">
        <v>20220417448</v>
      </c>
      <c r="D449" s="194" t="s">
        <v>1650</v>
      </c>
      <c r="E449" s="194" t="s">
        <v>825</v>
      </c>
      <c r="F449" s="194" t="s">
        <v>826</v>
      </c>
      <c r="G449" s="194"/>
      <c r="H449" s="194" t="s">
        <v>832</v>
      </c>
      <c r="I449" s="196">
        <f t="shared" si="54"/>
        <v>2</v>
      </c>
      <c r="J449" s="194" t="s">
        <v>829</v>
      </c>
      <c r="K449" s="196" t="s">
        <v>828</v>
      </c>
      <c r="L449" s="196">
        <f t="shared" si="52"/>
        <v>0</v>
      </c>
      <c r="M449" s="196" t="s">
        <v>829</v>
      </c>
      <c r="N449" s="196" t="str">
        <f t="shared" si="37"/>
        <v>0</v>
      </c>
      <c r="O449" s="196">
        <v>448</v>
      </c>
      <c r="P449" s="196" t="str">
        <f t="shared" si="53"/>
        <v xml:space="preserve">INSERT INTO `hr_kpi_list` (`KPI_LIST_ID`, `COMPANY_ID`, `KPI_TITLE`, `DESCRIPTION`, `VALID_FROM`, `VALID_TO`, `INPUT_TYPE`, `PARENT_ID`, `KORELASI`,`RANGE_START`,`RANGE_END`,`NUMBER_INDEX`) VALUES ('20220417448', '504404575327187914', 'Tingkat kepuasan atas kualitas pelaksanaan fungsi kesekretariatan Direksi', 'Mencakup : administrasi, pengarsipan dan pengamanan data /dokumen Direksi (termasuk data base dan penyimpanan dokumen asli perusahaan) sesuai SLA. Pengukuran KPI : tingkat kepuasan Direksi, dengan target index 3,0 dengan skala index 1-4  (1 = Kurang Baik, 2 = Cukup Baik, 3 = Baik, 4 + Sangat Baik), dilakukan melalui evaluasi dan penilaian berkala. Perlu penetapan skor, parameter dan kriteria penilaian. Polarisasi KPI : maximize ', '2022-03-01 00:00:00', '9999-12-31 00:00:00', '2', '0', '0','0', '0','448'); </v>
      </c>
      <c r="Q449" s="198"/>
      <c r="R449" s="198"/>
    </row>
    <row r="450" spans="1:18" ht="14.25" customHeight="1" x14ac:dyDescent="0.25">
      <c r="A450" s="194" t="s">
        <v>822</v>
      </c>
      <c r="B450" s="194" t="s">
        <v>1651</v>
      </c>
      <c r="C450" s="196">
        <v>20220417449</v>
      </c>
      <c r="D450" s="194" t="s">
        <v>1652</v>
      </c>
      <c r="E450" s="194" t="s">
        <v>825</v>
      </c>
      <c r="F450" s="194" t="s">
        <v>826</v>
      </c>
      <c r="G450" s="194"/>
      <c r="H450" s="194" t="s">
        <v>832</v>
      </c>
      <c r="I450" s="196">
        <f t="shared" si="54"/>
        <v>2</v>
      </c>
      <c r="J450" s="194" t="s">
        <v>829</v>
      </c>
      <c r="K450" s="196" t="s">
        <v>828</v>
      </c>
      <c r="L450" s="196">
        <f t="shared" si="52"/>
        <v>0</v>
      </c>
      <c r="M450" s="196" t="s">
        <v>829</v>
      </c>
      <c r="N450" s="196" t="str">
        <f t="shared" si="37"/>
        <v>0</v>
      </c>
      <c r="O450" s="196">
        <v>449</v>
      </c>
      <c r="P450" s="196" t="str">
        <f t="shared" ref="P450:P513" si="55">"INSERT INTO `hr_kpi_list` (`KPI_LIST_ID`, `COMPANY_ID`, `KPI_TITLE`, `DESCRIPTION`, `VALID_FROM`, `VALID_TO`, `INPUT_TYPE`, `PARENT_ID`, `KORELASI`,`RANGE_START`,`RANGE_END`,`NUMBER_INDEX`) VALUES ('"&amp;C450&amp;"', '"&amp;A450&amp;"', '"&amp;B450&amp;"', '"&amp;D450&amp;"', '"&amp;E450&amp;"', '"&amp;F450&amp;"', '"&amp;I450&amp;"', '"&amp;J450&amp;"', '"&amp;L450&amp;"','"&amp;M450&amp;"', '"&amp;N450&amp;"','"&amp;O450&amp;"'); "</f>
        <v xml:space="preserve">INSERT INTO `hr_kpi_list` (`KPI_LIST_ID`, `COMPANY_ID`, `KPI_TITLE`, `DESCRIPTION`, `VALID_FROM`, `VALID_TO`, `INPUT_TYPE`, `PARENT_ID`, `KORELASI`,`RANGE_START`,`RANGE_END`,`NUMBER_INDEX`) VALUES ('20220417449', '504404575327187914', 'Tingkat kepuasan atas kualitas pelaksanaan kegiatan keprotokolan Dewan Komisaris', 'Pengukuran KPI : tingkat kepuasan Dewan Komisaris dengan target index 3,0 dengan skala 1-4 (1 =Kurang Baik, 2 = Cukup Baik. 3 = Baik, 4 = Sangat Baik), dilakukan melalui evaluasi dan penilaian berkala oleh DeKom. Polarisasi KPI : maximize ', '2022-03-01 00:00:00', '9999-12-31 00:00:00', '2', '0', '0','0', '0','449'); </v>
      </c>
      <c r="Q450" s="198"/>
      <c r="R450" s="198"/>
    </row>
    <row r="451" spans="1:18" ht="14.25" customHeight="1" x14ac:dyDescent="0.25">
      <c r="A451" s="194" t="s">
        <v>822</v>
      </c>
      <c r="B451" s="194" t="s">
        <v>1653</v>
      </c>
      <c r="C451" s="196">
        <v>20220417450</v>
      </c>
      <c r="D451" s="194" t="s">
        <v>1646</v>
      </c>
      <c r="E451" s="194" t="s">
        <v>825</v>
      </c>
      <c r="F451" s="194" t="s">
        <v>826</v>
      </c>
      <c r="G451" s="194"/>
      <c r="H451" s="194" t="s">
        <v>832</v>
      </c>
      <c r="I451" s="196">
        <f t="shared" ref="I451:I514" si="56">IF(H451="Waktu",1,IF(H451="Jumlah",2,0))</f>
        <v>2</v>
      </c>
      <c r="J451" s="196" t="s">
        <v>829</v>
      </c>
      <c r="K451" s="196" t="s">
        <v>828</v>
      </c>
      <c r="L451" s="196">
        <f t="shared" si="52"/>
        <v>0</v>
      </c>
      <c r="M451" s="196" t="s">
        <v>829</v>
      </c>
      <c r="N451" s="196" t="str">
        <f t="shared" si="37"/>
        <v>0</v>
      </c>
      <c r="O451" s="196">
        <v>450</v>
      </c>
      <c r="P451" s="196" t="str">
        <f t="shared" si="55"/>
        <v xml:space="preserve">INSERT INTO `hr_kpi_list` (`KPI_LIST_ID`, `COMPANY_ID`, `KPI_TITLE`, `DESCRIPTION`, `VALID_FROM`, `VALID_TO`, `INPUT_TYPE`, `PARENT_ID`, `KORELASI`,`RANGE_START`,`RANGE_END`,`NUMBER_INDEX`) VALUES ('20220417450', '504404575327187914', 'Tingkat kepuasan atas pengawasan dan penatausahaan administrasi pembayaran dan penyetoran 
', 'Mencakup kegiatan : pengelolaan dan pengawasan pembayaran internal,  penyetoran hasil pungutan pajak dan retribusi daerah, pengelolaan standarisasi gedung kantor dan tata letak (layout) ruangan kerja, tindak lanjut AYDA (agunan yang diambil alih) oleh Bank dari debitur, penutupan dan pengajuan klaim asuransi ATI, administrasi penyusutan ATI, PBB atas Tanah/ Bangunan Kantor dan Rumah Dinas serta pajak daerah lainnya, pelayanan akomodasi perjalanan dinas, pengelolaan kebutuhan logistik/barang persediaan seperti ATK dan formulir.  Pengukuran KPI : Tingkat kepuasan atasan penilai/satker/organisasi dan pihak eksternal (antara lain nasabah). Target 3,0 dengan skala index 1-4  (1=Kurang Baik, 2=Cukup Baik, 3=Baik, 4= Sangat Baik), dapat dilakukan melalui survei berkala.  Polarisasi KPI : maximize ', '2022-03-01 00:00:00', '9999-12-31 00:00:00', '2', '0', '0','0', '0','450'); </v>
      </c>
      <c r="Q451" s="198"/>
      <c r="R451" s="198"/>
    </row>
    <row r="452" spans="1:18" ht="14.25" customHeight="1" x14ac:dyDescent="0.25">
      <c r="A452" s="194" t="s">
        <v>822</v>
      </c>
      <c r="B452" s="194" t="s">
        <v>1655</v>
      </c>
      <c r="C452" s="196">
        <v>20220417451</v>
      </c>
      <c r="D452" s="194" t="s">
        <v>1654</v>
      </c>
      <c r="E452" s="194" t="s">
        <v>825</v>
      </c>
      <c r="F452" s="194" t="s">
        <v>826</v>
      </c>
      <c r="G452" s="194"/>
      <c r="H452" s="194" t="s">
        <v>832</v>
      </c>
      <c r="I452" s="196">
        <f t="shared" si="56"/>
        <v>2</v>
      </c>
      <c r="J452" s="194" t="s">
        <v>829</v>
      </c>
      <c r="K452" s="196" t="s">
        <v>828</v>
      </c>
      <c r="L452" s="196">
        <f t="shared" si="52"/>
        <v>0</v>
      </c>
      <c r="M452" s="196" t="s">
        <v>829</v>
      </c>
      <c r="N452" s="196" t="str">
        <f t="shared" si="37"/>
        <v>0</v>
      </c>
      <c r="O452" s="196">
        <v>451</v>
      </c>
      <c r="P452" s="196" t="str">
        <f t="shared" si="55"/>
        <v xml:space="preserve">INSERT INTO `hr_kpi_list` (`KPI_LIST_ID`, `COMPANY_ID`, `KPI_TITLE`, `DESCRIPTION`, `VALID_FROM`, `VALID_TO`, `INPUT_TYPE`, `PARENT_ID`, `KORELASI`,`RANGE_START`,`RANGE_END`,`NUMBER_INDEX`) VALUES ('20220417451', '504404575327187914', 'Tingkat kepuasan atas pengelolaan keamanan dan ketertiban, serta kebersihan, kelengkapan, kenyamanan dan keasrian lingkungan kantor
', 'Termasuk  pengelolaan keamanan antara lain pengawasan dan pencatatan/pelaporan peralatan dan aset  fisik bank. Pengukuran KPI : Tingkat kepuasan atasan penilai/satker/organisasi/pihak eksternal terkait, mencakup kualitas pengelolaan keamanan &amp; ketertiban, serta kebersihan, kelengkapan, kenyamanan &amp; keasrian. Target 3,0 dengan skala index 1-4  (1=Kurang Baik, 2=Cukup Baik, 3=Baik, 4= Sangat Baik), dapat dilakukan melalui survei berkala.  Polarisasi KPI : maximize ', '2022-03-01 00:00:00', '9999-12-31 00:00:00', '2', '0', '0','0', '0','451'); </v>
      </c>
      <c r="Q452" s="198"/>
      <c r="R452" s="198"/>
    </row>
    <row r="453" spans="1:18" ht="14.25" customHeight="1" x14ac:dyDescent="0.25">
      <c r="A453" s="194" t="s">
        <v>822</v>
      </c>
      <c r="B453" s="194" t="s">
        <v>1656</v>
      </c>
      <c r="C453" s="196">
        <v>20220417452</v>
      </c>
      <c r="D453" s="194" t="s">
        <v>1195</v>
      </c>
      <c r="E453" s="194" t="s">
        <v>825</v>
      </c>
      <c r="F453" s="194" t="s">
        <v>826</v>
      </c>
      <c r="G453" s="194"/>
      <c r="H453" s="194" t="s">
        <v>832</v>
      </c>
      <c r="I453" s="196">
        <f t="shared" si="56"/>
        <v>2</v>
      </c>
      <c r="J453" s="196" t="s">
        <v>829</v>
      </c>
      <c r="K453" s="196" t="s">
        <v>828</v>
      </c>
      <c r="L453" s="196">
        <f t="shared" si="52"/>
        <v>0</v>
      </c>
      <c r="M453" s="196" t="s">
        <v>829</v>
      </c>
      <c r="N453" s="196" t="str">
        <f t="shared" si="37"/>
        <v>0</v>
      </c>
      <c r="O453" s="196">
        <v>452</v>
      </c>
      <c r="P453" s="196" t="str">
        <f t="shared" si="55"/>
        <v xml:space="preserve">INSERT INTO `hr_kpi_list` (`KPI_LIST_ID`, `COMPANY_ID`, `KPI_TITLE`, `DESCRIPTION`, `VALID_FROM`, `VALID_TO`, `INPUT_TYPE`, `PARENT_ID`, `KORELASI`,`RANGE_START`,`RANGE_END`,`NUMBER_INDEX`) VALUES ('20220417452', '504404575327187914', 'Tingkat kepuasan atas penyelenggaraan sosialisasi dan pelatihan kearsipan seluruh satker secara periodik dan berkelanjutan', 'Pemahaman dan budaya sadar arsip sangat penting bagi semua karyawan dan satker. Dilakukan sosialisasi dan pelatihan kearsipan kepada semua satuan kerja secara berkala (2 kali setahun) dan berkesinambungan. Pengukuran KPI : skala index 1-4  (1=Kurang Baik, 2=Cukup Baik, 3=Baik, 4= Sangat Baik), dapat dilakukan melalui survei berkala.  Polarisasi KPI : maximize ', '2022-03-01 00:00:00', '9999-12-31 00:00:00', '2', '0', '0','0', '0','452'); </v>
      </c>
      <c r="Q453" s="198"/>
      <c r="R453" s="198"/>
    </row>
    <row r="454" spans="1:18" ht="14.25" customHeight="1" x14ac:dyDescent="0.25">
      <c r="A454" s="194" t="s">
        <v>822</v>
      </c>
      <c r="B454" s="194" t="s">
        <v>1657</v>
      </c>
      <c r="C454" s="196">
        <v>20220417453</v>
      </c>
      <c r="D454" s="194" t="s">
        <v>1658</v>
      </c>
      <c r="E454" s="194" t="s">
        <v>825</v>
      </c>
      <c r="F454" s="194" t="s">
        <v>826</v>
      </c>
      <c r="G454" s="194"/>
      <c r="H454" s="194" t="s">
        <v>832</v>
      </c>
      <c r="I454" s="196">
        <f t="shared" si="56"/>
        <v>2</v>
      </c>
      <c r="J454" s="196" t="s">
        <v>829</v>
      </c>
      <c r="K454" s="196" t="s">
        <v>828</v>
      </c>
      <c r="L454" s="196">
        <f t="shared" si="52"/>
        <v>0</v>
      </c>
      <c r="M454" s="196" t="s">
        <v>829</v>
      </c>
      <c r="N454" s="196" t="str">
        <f t="shared" si="37"/>
        <v>0</v>
      </c>
      <c r="O454" s="196">
        <v>453</v>
      </c>
      <c r="P454" s="196" t="str">
        <f t="shared" si="55"/>
        <v xml:space="preserve">INSERT INTO `hr_kpi_list` (`KPI_LIST_ID`, `COMPANY_ID`, `KPI_TITLE`, `DESCRIPTION`, `VALID_FROM`, `VALID_TO`, `INPUT_TYPE`, `PARENT_ID`, `KORELASI`,`RANGE_START`,`RANGE_END`,`NUMBER_INDEX`) VALUES ('20220417453', '504404575327187914', 'Tingkat kepuasan kualitas pelaksanaan fungsi keprotokolan Direksi', 'Mencakup a.l. mengatur jamuan tamu Direksi, susunan acara internal yang dihadiri Direksi, menyiapkan materi pidato/sambutan Direksi, serta menyiapkan acara pembukaan jaringan usaha Bank yang baru. Pengukuran KPI : tingkat kepuasan Direksi, dengan target index 3,0 dengan skala index 1-4  (1 = Kurang Baik, 2 = Cukup Baik, 3 = Baik, 4 + Sangat Baik), dilakukan melalui evaluasi dan penilaian berkala. Polarisasi KPI : maximize ', '2022-03-01 00:00:00', '9999-12-31 00:00:00', '2', '0', '0','0', '0','453'); </v>
      </c>
      <c r="Q454" s="198"/>
      <c r="R454" s="198"/>
    </row>
    <row r="455" spans="1:18" ht="14.25" customHeight="1" x14ac:dyDescent="0.25">
      <c r="A455" s="194" t="s">
        <v>822</v>
      </c>
      <c r="B455" s="194" t="s">
        <v>1659</v>
      </c>
      <c r="C455" s="196">
        <v>20220417454</v>
      </c>
      <c r="D455" s="194" t="s">
        <v>1660</v>
      </c>
      <c r="E455" s="194" t="s">
        <v>825</v>
      </c>
      <c r="F455" s="194" t="s">
        <v>826</v>
      </c>
      <c r="G455" s="194"/>
      <c r="H455" s="194" t="s">
        <v>832</v>
      </c>
      <c r="I455" s="196">
        <f t="shared" si="56"/>
        <v>2</v>
      </c>
      <c r="J455" s="196" t="s">
        <v>829</v>
      </c>
      <c r="K455" s="196" t="s">
        <v>828</v>
      </c>
      <c r="L455" s="196">
        <f t="shared" si="52"/>
        <v>0</v>
      </c>
      <c r="M455" s="196" t="s">
        <v>829</v>
      </c>
      <c r="N455" s="196" t="str">
        <f t="shared" si="37"/>
        <v>0</v>
      </c>
      <c r="O455" s="196">
        <v>454</v>
      </c>
      <c r="P455" s="196" t="str">
        <f t="shared" si="55"/>
        <v xml:space="preserve">INSERT INTO `hr_kpi_list` (`KPI_LIST_ID`, `COMPANY_ID`, `KPI_TITLE`, `DESCRIPTION`, `VALID_FROM`, `VALID_TO`, `INPUT_TYPE`, `PARENT_ID`, `KORELASI`,`RANGE_START`,`RANGE_END`,`NUMBER_INDEX`) VALUES ('20220417454', '504404575327187914', 'Tingkat kepuasan kualitas pelaksanaan kegiatan kesekretariatan dan keprotokolan Direksi &amp; Dewan Komisaris', 'Mencakup antara lain : notulensi rapat Dekom dan Direksi ditulis akurat, mengusulkan kebijakan dan praktek-praktek untuk disetujui, menyerahkan laporan terkait ke Dewan Komisaris dan Direksi, membuat catatan keanggotaan, mengorganisir dukungan kesekretariatan dan administratif bagi Dewan Komisaris dan Direksi, memenuhi persyaratan atau permintaan Dewan Komisaris dan Direksi. Pengukuran KPI :  target 3,0 dengan skala index 1-4  (1=Kurang Baik, 2=Cukup Baik, 3=Baik, 4= Sangat Baik), dilakukan melalui penilaian berkala. Polarisasi KPI : maximize ', '2022-03-01 00:00:00', '9999-12-31 00:00:00', '2', '0', '0','0', '0','454'); </v>
      </c>
      <c r="Q455" s="198"/>
      <c r="R455" s="198"/>
    </row>
    <row r="456" spans="1:18" ht="14.25" customHeight="1" x14ac:dyDescent="0.25">
      <c r="A456" s="194" t="s">
        <v>822</v>
      </c>
      <c r="B456" s="194" t="s">
        <v>1661</v>
      </c>
      <c r="C456" s="196">
        <v>20220417455</v>
      </c>
      <c r="D456" s="194" t="s">
        <v>1662</v>
      </c>
      <c r="E456" s="194" t="s">
        <v>825</v>
      </c>
      <c r="F456" s="194" t="s">
        <v>826</v>
      </c>
      <c r="G456" s="194"/>
      <c r="H456" s="194" t="s">
        <v>832</v>
      </c>
      <c r="I456" s="196">
        <f t="shared" si="56"/>
        <v>2</v>
      </c>
      <c r="J456" s="196" t="s">
        <v>829</v>
      </c>
      <c r="K456" s="196" t="s">
        <v>828</v>
      </c>
      <c r="L456" s="196">
        <f t="shared" si="52"/>
        <v>0</v>
      </c>
      <c r="M456" s="196" t="s">
        <v>829</v>
      </c>
      <c r="N456" s="196" t="str">
        <f t="shared" si="37"/>
        <v>0</v>
      </c>
      <c r="O456" s="196">
        <v>455</v>
      </c>
      <c r="P456" s="196" t="str">
        <f t="shared" si="55"/>
        <v xml:space="preserve">INSERT INTO `hr_kpi_list` (`KPI_LIST_ID`, `COMPANY_ID`, `KPI_TITLE`, `DESCRIPTION`, `VALID_FROM`, `VALID_TO`, `INPUT_TYPE`, `PARENT_ID`, `KORELASI`,`RANGE_START`,`RANGE_END`,`NUMBER_INDEX`) VALUES ('20220417455', '504404575327187914', 'Tingkat kepuasan kualitas pelaksanaan kegiatan kesekretariatan Dewan Komisaris ', 'Fungsi kesekretariatan meliputi : mengembangkan sistem administrasi kesekretariatan yang terintegrasi (termasuk : penerimaaan/pencatatan/pendistribusian surat, administrasi, pengarsipan dan pengamanan data /dokumen DeKom sesuai SLA terutama data base, mengkoordinasikan kegiatan rapat DeKom, menjalankan fungsi sebagai notulen dalam rapat DeKom dan mengadministrasikan seluruh notulen Rapat DeKom, serta mengatur kelancaran pelaksanaan agenda harian DeKom (termasuk : pertemuan DeKom dengan pihak eskternal, serta penyiapan materi, data dan informasi rapat DeKom). Pengukuran KPI : tingkat kepuasan DeKom, dengan target index 3,0 dengan skala 1-4  (1 = Kurang Baik, 2 = Cukup Baik, 3 = Baik, 4 = Sangat Baik), dilakukan melalui evaluasi dan penilaian berkala. Polarisasi KPI : maximize ', '2022-03-01 00:00:00', '9999-12-31 00:00:00', '2', '0', '0','0', '0','455'); </v>
      </c>
      <c r="Q456" s="198"/>
      <c r="R456" s="198"/>
    </row>
    <row r="457" spans="1:18" ht="14.25" customHeight="1" x14ac:dyDescent="0.25">
      <c r="A457" s="194" t="s">
        <v>822</v>
      </c>
      <c r="B457" s="194" t="s">
        <v>1663</v>
      </c>
      <c r="C457" s="196">
        <v>20220417456</v>
      </c>
      <c r="D457" s="194" t="s">
        <v>1664</v>
      </c>
      <c r="E457" s="194" t="s">
        <v>825</v>
      </c>
      <c r="F457" s="194" t="s">
        <v>826</v>
      </c>
      <c r="G457" s="194"/>
      <c r="H457" s="194" t="s">
        <v>832</v>
      </c>
      <c r="I457" s="196">
        <f t="shared" si="56"/>
        <v>2</v>
      </c>
      <c r="J457" s="194" t="s">
        <v>829</v>
      </c>
      <c r="K457" s="196" t="s">
        <v>828</v>
      </c>
      <c r="L457" s="196">
        <f t="shared" si="52"/>
        <v>0</v>
      </c>
      <c r="M457" s="196" t="s">
        <v>829</v>
      </c>
      <c r="N457" s="196" t="str">
        <f t="shared" si="37"/>
        <v>0</v>
      </c>
      <c r="O457" s="196">
        <v>456</v>
      </c>
      <c r="P457" s="196" t="str">
        <f t="shared" si="55"/>
        <v xml:space="preserve">INSERT INTO `hr_kpi_list` (`KPI_LIST_ID`, `COMPANY_ID`, `KPI_TITLE`, `DESCRIPTION`, `VALID_FROM`, `VALID_TO`, `INPUT_TYPE`, `PARENT_ID`, `KORELASI`,`RANGE_START`,`RANGE_END`,`NUMBER_INDEX`) VALUES ('20220417456', '504404575327187914', 'Tingkat kepuasan kualitas pengelolaan fungsi kesekretariatan Direksi dan pengadministrasian dokumen asli perusahaan', 'Fungsi kesekretariatan meliputi : mengembangkan sistem administrasi kesekretariatan yang terintegrasi (termasuk : penerimaaan/pencatatan/pendistribusian surat, administrasi, pengarsipan dan pengamanan data /dokumen Direksi sesuai SLA terutama data base dan penyimpanan dokumen asli perusahaan seperti akta pendirian/perubahan dll), mengkoordinasikan kegiatan rapat Direksi, menjalankan fungsi sebagai notulen dalam rapat Direksi dan mengadministrasikan seluruh notulen Rapat Direksi, serta mengatur kelancaran pelaksanaan agenda harian Direksi (termasuk : pertemuan Direksi dengan pihak eskternal, serta penyiapan materi, data dan informasi rapat Direksi). Dan, mengelola penyelenggraan RUPS, serta mengkoordinasi pengurusan ijin2 usaha Bank. Pengukuran KPI : tingkat kepuasan Direksi, dengan target index 3,0 dengan skala 1-4  (1 = Kurang Baik, 2 = Cukup Baik, 3 = Baik, 4 + Sangat Baik), dilakukan melalui evaluasi dan penilaian berkala. Polarisasi KPI : maximize ', '2022-03-01 00:00:00', '9999-12-31 00:00:00', '2', '0', '0','0', '0','456'); </v>
      </c>
      <c r="Q457" s="198"/>
      <c r="R457" s="198"/>
    </row>
    <row r="458" spans="1:18" ht="14.25" customHeight="1" x14ac:dyDescent="0.25">
      <c r="A458" s="194" t="s">
        <v>822</v>
      </c>
      <c r="B458" s="194" t="s">
        <v>1665</v>
      </c>
      <c r="C458" s="196">
        <v>20220417457</v>
      </c>
      <c r="D458" s="194" t="s">
        <v>1666</v>
      </c>
      <c r="E458" s="194" t="s">
        <v>825</v>
      </c>
      <c r="F458" s="194" t="s">
        <v>826</v>
      </c>
      <c r="G458" s="194"/>
      <c r="H458" s="194" t="s">
        <v>832</v>
      </c>
      <c r="I458" s="196">
        <f t="shared" si="56"/>
        <v>2</v>
      </c>
      <c r="J458" s="196" t="s">
        <v>829</v>
      </c>
      <c r="K458" s="196" t="s">
        <v>828</v>
      </c>
      <c r="L458" s="196">
        <f t="shared" si="52"/>
        <v>0</v>
      </c>
      <c r="M458" s="196" t="s">
        <v>829</v>
      </c>
      <c r="N458" s="196" t="str">
        <f t="shared" si="37"/>
        <v>0</v>
      </c>
      <c r="O458" s="196">
        <v>457</v>
      </c>
      <c r="P458" s="196" t="str">
        <f t="shared" si="55"/>
        <v xml:space="preserve">INSERT INTO `hr_kpi_list` (`KPI_LIST_ID`, `COMPANY_ID`, `KPI_TITLE`, `DESCRIPTION`, `VALID_FROM`, `VALID_TO`, `INPUT_TYPE`, `PARENT_ID`, `KORELASI`,`RANGE_START`,`RANGE_END`,`NUMBER_INDEX`) VALUES ('20220417457', '504404575327187914', 'Tingkat kepuasan kualitas pengelolaan tugas sekretaris Direksi ', 'Mencakup : memastikan administrasi, pengarsipan serta pengamanan data /dokumen Direksi; memastikan tersedianya materi, data, informasi yang diperlukan Direksi untuk Rapat Direksi; memastikan tersedianya materi, data, informasi yang diperlukan Direksi dalam pertemuan dengan pihak eksternal; memastikan dokumen perjalanan dinas dalam dan luar negeri Direksi.  Pengukuran KPI : tingkat kepuasan Direksi, dengan target index 3,0 dengan skala index 1-4  (1 = Kurang Baik, 2 = Cukup Baik, 3 = Baik, 4 + Sangat Baik), dilakukan melalui evaluasi dan penilaian berkala. Polarisasi KPI : maximize ', '2022-03-01 00:00:00', '9999-12-31 00:00:00', '2', '0', '0','0', '0','457'); </v>
      </c>
      <c r="Q458" s="198"/>
      <c r="R458" s="198"/>
    </row>
    <row r="459" spans="1:18" ht="14.25" customHeight="1" x14ac:dyDescent="0.25">
      <c r="A459" s="194" t="s">
        <v>822</v>
      </c>
      <c r="B459" s="194" t="s">
        <v>1667</v>
      </c>
      <c r="C459" s="196">
        <v>20220417458</v>
      </c>
      <c r="D459" s="194" t="s">
        <v>1668</v>
      </c>
      <c r="E459" s="194" t="s">
        <v>825</v>
      </c>
      <c r="F459" s="194" t="s">
        <v>826</v>
      </c>
      <c r="G459" s="194"/>
      <c r="H459" s="194" t="s">
        <v>832</v>
      </c>
      <c r="I459" s="196">
        <f t="shared" si="56"/>
        <v>2</v>
      </c>
      <c r="J459" s="194" t="s">
        <v>829</v>
      </c>
      <c r="K459" s="196" t="s">
        <v>828</v>
      </c>
      <c r="L459" s="196">
        <f t="shared" si="52"/>
        <v>0</v>
      </c>
      <c r="M459" s="196" t="s">
        <v>829</v>
      </c>
      <c r="N459" s="196" t="str">
        <f t="shared" si="37"/>
        <v>0</v>
      </c>
      <c r="O459" s="196">
        <v>458</v>
      </c>
      <c r="P459" s="196" t="str">
        <f t="shared" si="55"/>
        <v xml:space="preserve">INSERT INTO `hr_kpi_list` (`KPI_LIST_ID`, `COMPANY_ID`, `KPI_TITLE`, `DESCRIPTION`, `VALID_FROM`, `VALID_TO`, `INPUT_TYPE`, `PARENT_ID`, `KORELASI`,`RANGE_START`,`RANGE_END`,`NUMBER_INDEX`) VALUES ('20220417458', '504404575327187914', 'Tingkat kepuasan pelaksanaan kegiatan kesekretariatan dan keprotokolan Direksi &amp; Dewan Komisaris', 'Mencakup antara lain : penatausahaan penyimpanan dokumen penting &amp; strategis Bank (antara lain akta pendirian &amp; perubahan, hasil keputusan RUPS &amp; RUPSLB), penyelesaian notulensi rapat Direksi dan Dekom secara tepat waktu dan akurat, mengorganisir dukungan kesekretariatan dan keprotokolan bagi Direksi dan Dewan Komisaris. Pengukuran KPI :  tingkat kepuasan atasan penilai/Direksi &amp; Dewan Komisaris,  target 3,0, dengan skala index 1-4  (1=Kurang Baik, 2=Cukup Baik, 3=Baik, 4= Sangat Baik), dilakukan melalui penilaian berkala. Polarisasi KPI : maximize ', '2022-03-01 00:00:00', '9999-12-31 00:00:00', '2', '0', '0','0', '0','458'); </v>
      </c>
      <c r="Q459" s="198"/>
      <c r="R459" s="198"/>
    </row>
    <row r="460" spans="1:18" ht="14.25" customHeight="1" x14ac:dyDescent="0.25">
      <c r="A460" s="194" t="s">
        <v>822</v>
      </c>
      <c r="B460" s="266" t="s">
        <v>1786</v>
      </c>
      <c r="C460" s="196">
        <v>20220417459</v>
      </c>
      <c r="D460" s="194" t="s">
        <v>1669</v>
      </c>
      <c r="E460" s="194" t="s">
        <v>825</v>
      </c>
      <c r="F460" s="194" t="s">
        <v>826</v>
      </c>
      <c r="G460" s="194"/>
      <c r="H460" s="194" t="s">
        <v>832</v>
      </c>
      <c r="I460" s="196">
        <f t="shared" si="56"/>
        <v>2</v>
      </c>
      <c r="J460" s="196" t="s">
        <v>829</v>
      </c>
      <c r="K460" s="196" t="s">
        <v>828</v>
      </c>
      <c r="L460" s="196">
        <f t="shared" si="52"/>
        <v>0</v>
      </c>
      <c r="M460" s="196" t="s">
        <v>829</v>
      </c>
      <c r="N460" s="196" t="str">
        <f t="shared" si="37"/>
        <v>0</v>
      </c>
      <c r="O460" s="196">
        <v>459</v>
      </c>
      <c r="P460" s="196" t="str">
        <f t="shared" si="55"/>
        <v xml:space="preserve">INSERT INTO `hr_kpi_list` (`KPI_LIST_ID`, `COMPANY_ID`, `KPI_TITLE`, `DESCRIPTION`, `VALID_FROM`, `VALID_TO`, `INPUT_TYPE`, `PARENT_ID`, `KORELASI`,`RANGE_START`,`RANGE_END`,`NUMBER_INDEX`) VALUES ('20220417459', '504404575327187914', 'Tingkat kepuasan pengelolaan infrastruktur dan fasilitas, persediaan dan kerumahtanggaan Bank', 'Pengelolaan infrastruktur dan fasilitas Bank (di KP dan KC), termasuk gedung, peralatan dan alat kerja kantor, kendaraan, serta aset fisik dalam bentuk lain (pembelian dan penyewaan aset di lingkup Bank).Selain itu, termasuk pula pengelolaan gudang arsip,  pengawasan dan pengelolaan pembayaran internal, pengelolaan standarisasi gedung kantor dan tata letak (layout) ruangan kerja, tindak lanjut AYDA (agunan yang diambil alih) oleh Bank dari debitur, penutupan dan pengajuan klaim asuransi ATI, administrasi penyusutan ATI, penyetoran hasil pungutan pajak dan retribusi Daerah, PBB atas Tanah/ Bangunan Kantor dan Rumah Dinas serta pajak daerah lainnya, pelayanan akomodasi perjalanan dinas, pengelolaan kebutuhan logistik/barang persediaan seperti ATK dan formulir. Pengukuran KPI : tingkat kepuasan atasan penilai/satker terkait/organisasi, dapat dilakukan melalui survei/penilaian berkala, target 3,0 dengan skala index 1-4  (1=Kurang Baik, 2=Cukup Baik, 3=Baik, 4= Sangat Baik), dapat dilakukan melalui survei berkala.  Polarisasi KPI : maximize ', '2022-03-01 00:00:00', '9999-12-31 00:00:00', '2', '0', '0','0', '0','459'); </v>
      </c>
      <c r="Q460" s="198"/>
      <c r="R460" s="198"/>
    </row>
    <row r="461" spans="1:18" ht="14.25" customHeight="1" x14ac:dyDescent="0.25">
      <c r="A461" s="194" t="s">
        <v>822</v>
      </c>
      <c r="B461" s="194" t="s">
        <v>1670</v>
      </c>
      <c r="C461" s="196">
        <v>20220417460</v>
      </c>
      <c r="D461" s="194" t="s">
        <v>1671</v>
      </c>
      <c r="E461" s="194" t="s">
        <v>825</v>
      </c>
      <c r="F461" s="194" t="s">
        <v>826</v>
      </c>
      <c r="G461" s="194"/>
      <c r="H461" s="194" t="s">
        <v>827</v>
      </c>
      <c r="I461" s="196">
        <f t="shared" si="56"/>
        <v>0</v>
      </c>
      <c r="J461" s="196" t="s">
        <v>829</v>
      </c>
      <c r="K461" s="196" t="s">
        <v>828</v>
      </c>
      <c r="L461" s="196">
        <f t="shared" si="52"/>
        <v>0</v>
      </c>
      <c r="M461" s="196" t="s">
        <v>829</v>
      </c>
      <c r="N461" s="196" t="str">
        <f t="shared" si="37"/>
        <v>0</v>
      </c>
      <c r="O461" s="196">
        <v>460</v>
      </c>
      <c r="P461" s="196" t="str">
        <f t="shared" si="55"/>
        <v xml:space="preserve">INSERT INTO `hr_kpi_list` (`KPI_LIST_ID`, `COMPANY_ID`, `KPI_TITLE`, `DESCRIPTION`, `VALID_FROM`, `VALID_TO`, `INPUT_TYPE`, `PARENT_ID`, `KORELASI`,`RANGE_START`,`RANGE_END`,`NUMBER_INDEX`) VALUES ('20220417460', '504404575327187914', 'Tingkat kepuasan pengelolaan keamanan dan ketertiban lingkungan kantor ', 'Pengukuran KPI : tingkat kepuasan atasan penilai/satker/organisasi/pihak eksternal terkait. Target 3,0 dengan skala index 1-4  (1=Kurang Baik, 2=Cukup Baik, 3=Baik, 4= Sangat Baik), dilakukan melalui survei/penilaian berkala (triwulanan/semesteran). Polarisasi KPI : maximize ', '2022-03-01 00:00:00', '9999-12-31 00:00:00', '0', '0', '0','0', '0','460'); </v>
      </c>
      <c r="Q461" s="198"/>
      <c r="R461" s="198"/>
    </row>
    <row r="462" spans="1:18" ht="14.25" customHeight="1" x14ac:dyDescent="0.25">
      <c r="A462" s="194" t="s">
        <v>822</v>
      </c>
      <c r="B462" s="194" t="s">
        <v>1672</v>
      </c>
      <c r="C462" s="196">
        <v>20220417461</v>
      </c>
      <c r="D462" s="194" t="s">
        <v>1671</v>
      </c>
      <c r="E462" s="194" t="s">
        <v>825</v>
      </c>
      <c r="F462" s="194" t="s">
        <v>826</v>
      </c>
      <c r="G462" s="194"/>
      <c r="H462" s="194" t="s">
        <v>827</v>
      </c>
      <c r="I462" s="196">
        <f t="shared" si="56"/>
        <v>0</v>
      </c>
      <c r="J462" s="196" t="s">
        <v>829</v>
      </c>
      <c r="K462" s="196" t="s">
        <v>828</v>
      </c>
      <c r="L462" s="196">
        <f t="shared" si="52"/>
        <v>0</v>
      </c>
      <c r="M462" s="196" t="s">
        <v>829</v>
      </c>
      <c r="N462" s="196" t="str">
        <f t="shared" si="37"/>
        <v>0</v>
      </c>
      <c r="O462" s="196">
        <v>461</v>
      </c>
      <c r="P462" s="196" t="str">
        <f t="shared" si="55"/>
        <v xml:space="preserve">INSERT INTO `hr_kpi_list` (`KPI_LIST_ID`, `COMPANY_ID`, `KPI_TITLE`, `DESCRIPTION`, `VALID_FROM`, `VALID_TO`, `INPUT_TYPE`, `PARENT_ID`, `KORELASI`,`RANGE_START`,`RANGE_END`,`NUMBER_INDEX`) VALUES ('20220417461', '504404575327187914', 'Tingkat kepuasan pengelolaan kebersihan, kelengkapan, kenyamanan dan keasrian lingkungan kantor', 'Pengukuran KPI : tingkat kepuasan atasan penilai/satker/organisasi/pihak eksternal terkait. Target 3,0 dengan skala index 1-4  (1=Kurang Baik, 2=Cukup Baik, 3=Baik, 4= Sangat Baik), dilakukan melalui survei/penilaian berkala (triwulanan/semesteran). Polarisasi KPI : maximize ', '2022-03-01 00:00:00', '9999-12-31 00:00:00', '0', '0', '0','0', '0','461'); </v>
      </c>
      <c r="Q462" s="198"/>
      <c r="R462" s="198"/>
    </row>
    <row r="463" spans="1:18" ht="14.25" customHeight="1" x14ac:dyDescent="0.25">
      <c r="A463" s="194" t="s">
        <v>822</v>
      </c>
      <c r="B463" s="194" t="s">
        <v>1673</v>
      </c>
      <c r="C463" s="196">
        <v>20220417462</v>
      </c>
      <c r="D463" s="194" t="s">
        <v>1674</v>
      </c>
      <c r="E463" s="194" t="s">
        <v>825</v>
      </c>
      <c r="F463" s="194" t="s">
        <v>826</v>
      </c>
      <c r="G463" s="194"/>
      <c r="H463" s="194" t="s">
        <v>832</v>
      </c>
      <c r="I463" s="196">
        <f t="shared" si="56"/>
        <v>2</v>
      </c>
      <c r="J463" s="196" t="s">
        <v>829</v>
      </c>
      <c r="K463" s="196" t="s">
        <v>828</v>
      </c>
      <c r="L463" s="196">
        <f t="shared" si="52"/>
        <v>0</v>
      </c>
      <c r="M463" s="196" t="s">
        <v>829</v>
      </c>
      <c r="N463" s="196" t="str">
        <f t="shared" si="37"/>
        <v>0</v>
      </c>
      <c r="O463" s="196">
        <v>462</v>
      </c>
      <c r="P463" s="196" t="str">
        <f t="shared" si="55"/>
        <v xml:space="preserve">INSERT INTO `hr_kpi_list` (`KPI_LIST_ID`, `COMPANY_ID`, `KPI_TITLE`, `DESCRIPTION`, `VALID_FROM`, `VALID_TO`, `INPUT_TYPE`, `PARENT_ID`, `KORELASI`,`RANGE_START`,`RANGE_END`,`NUMBER_INDEX`) VALUES ('20220417462', '504404575327187914', 'Tingkat kepuasan pengelolaan, pengembangan dan pemanfaatan website Bank dan kanal media komunikasi lain ', 'Pemanfaatan website dan kanal media komunikasi lain yang menarik terkait featuresnya, mudah di akses secara luas dan user friendly, komprehensif, up to date konten dan beritanya, akan menjadi  sarana komunikasi dan publikasi kehumasan yang sangat efektif bagi Bank. Membangun kualitas komunikasi yang lebih intensif dengan media massa dan stakeholders lainnya (termasuk literasi keuangan, majalah news BPD Bali dan gathering wartawan) serta mendukung pengembangan kegiatan promosi produk dan layanan satkr terkait agar lebih efektif, menarik dan inovatif . Termasuk informasi terkait mitigasi pencegahan penularan Covid-19 dalam melakukan transaksi dan di lingkungan perkantoran.  Pengukuran KPI : tingkat kepuasan atasan penilai/satker/  organisasi dan stakeholder eksternal, dilakukan melalui survei berkala. Target 3,0 dengan skala index 1-4  (1=Kurang Baik, 2=Cukup Baik, 3=Baik, 4= Sangat Baik). Polarisasi KPI : maximize ', '2022-03-01 00:00:00', '9999-12-31 00:00:00', '2', '0', '0','0', '0','462'); </v>
      </c>
      <c r="Q463" s="198"/>
      <c r="R463" s="198"/>
    </row>
    <row r="464" spans="1:18" ht="14.25" customHeight="1" x14ac:dyDescent="0.25">
      <c r="A464" s="194" t="s">
        <v>822</v>
      </c>
      <c r="B464" s="194" t="s">
        <v>1675</v>
      </c>
      <c r="C464" s="196">
        <v>20220417463</v>
      </c>
      <c r="D464" s="194" t="s">
        <v>1676</v>
      </c>
      <c r="E464" s="194" t="s">
        <v>825</v>
      </c>
      <c r="F464" s="194" t="s">
        <v>826</v>
      </c>
      <c r="G464" s="194"/>
      <c r="H464" s="194" t="s">
        <v>832</v>
      </c>
      <c r="I464" s="196">
        <f t="shared" si="56"/>
        <v>2</v>
      </c>
      <c r="J464" s="194" t="s">
        <v>829</v>
      </c>
      <c r="K464" s="196" t="s">
        <v>828</v>
      </c>
      <c r="L464" s="196">
        <f t="shared" si="52"/>
        <v>0</v>
      </c>
      <c r="M464" s="196" t="s">
        <v>829</v>
      </c>
      <c r="N464" s="196" t="str">
        <f t="shared" si="37"/>
        <v>0</v>
      </c>
      <c r="O464" s="196">
        <v>463</v>
      </c>
      <c r="P464" s="196" t="str">
        <f t="shared" si="55"/>
        <v xml:space="preserve">INSERT INTO `hr_kpi_list` (`KPI_LIST_ID`, `COMPANY_ID`, `KPI_TITLE`, `DESCRIPTION`, `VALID_FROM`, `VALID_TO`, `INPUT_TYPE`, `PARENT_ID`, `KORELASI`,`RANGE_START`,`RANGE_END`,`NUMBER_INDEX`) VALUES ('20220417463', '504404575327187914', 'Tingkat kepuasan pengembangan dan pemanfaatan website Bank dan kanal media komunikasi lain ', 'Pemanfaatan website dan kanal media komunikasi lain (a.l. press released) yang menarik terkait featuresnya, mudah di akses secara luas dan user friendly, komprehensif, up to date konten dan beritanya, akan menjadi  sarana komunikasi dan publikasi kehumasan yang sangat efektif bagi Bank. Membangun komunikasi yang lebih intensif dengan media massa dan peningkatan kualitas stakeholders/customers gathering serta pengembangan kegiatan promosi produk dan layanan yang lebih efektif, menarik dan inovatif. Termasuk informasi terkait mitigasi pencegahan penularan Covid-19 dalam melakukan transaksi dan di lingkungan perkantoran.  Pengukuran KPI : tingkat kepuasan atasan penilai/satker/  organisasi dan stakeholder eksternal, dilakukan melalui survei berkala. Target 3,0 dengan skala index 1-4  (1=Kurang Baik, 2=Cukup Baik, 3=Baik, 4= Sangat Baik). Polarisasi KPI : maximize ', '2022-03-01 00:00:00', '9999-12-31 00:00:00', '2', '0', '0','0', '0','463'); </v>
      </c>
      <c r="Q464" s="198"/>
      <c r="R464" s="198"/>
    </row>
    <row r="465" spans="1:18" ht="14.25" customHeight="1" x14ac:dyDescent="0.25">
      <c r="A465" s="194" t="s">
        <v>822</v>
      </c>
      <c r="B465" s="194" t="s">
        <v>1677</v>
      </c>
      <c r="C465" s="196">
        <v>20220417464</v>
      </c>
      <c r="D465" s="194" t="s">
        <v>1678</v>
      </c>
      <c r="E465" s="194" t="s">
        <v>825</v>
      </c>
      <c r="F465" s="194" t="s">
        <v>826</v>
      </c>
      <c r="G465" s="194"/>
      <c r="H465" s="194" t="s">
        <v>832</v>
      </c>
      <c r="I465" s="196">
        <f t="shared" si="56"/>
        <v>2</v>
      </c>
      <c r="J465" s="196" t="s">
        <v>829</v>
      </c>
      <c r="K465" s="196" t="s">
        <v>828</v>
      </c>
      <c r="L465" s="196">
        <f t="shared" si="52"/>
        <v>0</v>
      </c>
      <c r="M465" s="196" t="s">
        <v>829</v>
      </c>
      <c r="N465" s="196" t="str">
        <f t="shared" si="37"/>
        <v>0</v>
      </c>
      <c r="O465" s="196">
        <v>464</v>
      </c>
      <c r="P465" s="196" t="str">
        <f t="shared" si="55"/>
        <v xml:space="preserve">INSERT INTO `hr_kpi_list` (`KPI_LIST_ID`, `COMPANY_ID`, `KPI_TITLE`, `DESCRIPTION`, `VALID_FROM`, `VALID_TO`, `INPUT_TYPE`, `PARENT_ID`, `KORELASI`,`RANGE_START`,`RANGE_END`,`NUMBER_INDEX`) VALUES ('20220417464', '504404575327187914', 'Tingkat kepuasan penyelenggaraan CSR mendukung penerapan keuangan berkelanjutan', 'Termasuk pengembangan CSR berbasis komunitas yang memberikan feedback pada Bank, serta mengkoordinir penyusunan dan pengelolaan RAKB Bank. Alokasi CSR untuk : pendidikan, kesehatan, seni &amp; budaya, olahraga, sosial lainnya, sarana &amp; prasarana lingkungan &amp; kebersihan, dan program kemitraan. Pengukuran KPI : tingkat kepuasan atasan penilai/satker/organisasi dan stakeholder eksternal, dilakukan melalui survei berkala.Target 4 dengan skala index 1-4  (1=Kurang Baik, 2=Cukup Baik, 3=Baik, 4= Sangat Baik).  Polarisasi KPI : maximize ', '2022-03-01 00:00:00', '9999-12-31 00:00:00', '2', '0', '0','0', '0','464'); </v>
      </c>
      <c r="Q465" s="198"/>
      <c r="R465" s="198"/>
    </row>
    <row r="466" spans="1:18" ht="14.25" customHeight="1" x14ac:dyDescent="0.25">
      <c r="A466" s="194" t="s">
        <v>822</v>
      </c>
      <c r="B466" s="194" t="s">
        <v>1679</v>
      </c>
      <c r="C466" s="196">
        <v>20220417465</v>
      </c>
      <c r="D466" s="194" t="s">
        <v>1680</v>
      </c>
      <c r="E466" s="194" t="s">
        <v>825</v>
      </c>
      <c r="F466" s="194" t="s">
        <v>826</v>
      </c>
      <c r="G466" s="194"/>
      <c r="H466" s="194" t="s">
        <v>832</v>
      </c>
      <c r="I466" s="196">
        <f t="shared" si="56"/>
        <v>2</v>
      </c>
      <c r="J466" s="194" t="s">
        <v>829</v>
      </c>
      <c r="K466" s="196" t="s">
        <v>828</v>
      </c>
      <c r="L466" s="196">
        <f t="shared" si="52"/>
        <v>0</v>
      </c>
      <c r="M466" s="196" t="s">
        <v>829</v>
      </c>
      <c r="N466" s="196" t="str">
        <f t="shared" si="37"/>
        <v>0</v>
      </c>
      <c r="O466" s="196">
        <v>465</v>
      </c>
      <c r="P466" s="196" t="str">
        <f t="shared" si="55"/>
        <v xml:space="preserve">INSERT INTO `hr_kpi_list` (`KPI_LIST_ID`, `COMPANY_ID`, `KPI_TITLE`, `DESCRIPTION`, `VALID_FROM`, `VALID_TO`, `INPUT_TYPE`, `PARENT_ID`, `KORELASI`,`RANGE_START`,`RANGE_END`,`NUMBER_INDEX`) VALUES ('20220417465', '504404575327187914', 'Tingkat kepuasan penyelenggaraan program CSR mendukung penerapan keuangan berkelanjutan', 'Termasuk pengembangan CSR berbasis komunitas yang memberikan feedback pada Bank, serta mengkoordinir penyusunan dan pengelolaan laporan CSR. Alokasi CSR untuk : pendidikan, kesehatan, seni &amp; budaya, olahraga, sosial lainnya, sarana &amp; prasarana lingkungan &amp; kebersihan, dan program kemitraan. Pengukuran KPI : tingkat kepuasan atasan penilai/satker/organisasi dan stakeholder eksternal, dilakukan melalui survei berkala.Target 4 dengan skala index 1-4  (1=Kurang Baik, 2=Cukup Baik, 3=Baik, 4= Sangat Baik).  Polarisasi KPI : maximize ', '2022-03-01 00:00:00', '9999-12-31 00:00:00', '2', '0', '0','0', '0','465'); </v>
      </c>
      <c r="Q466" s="198"/>
      <c r="R466" s="198"/>
    </row>
    <row r="467" spans="1:18" ht="14.25" customHeight="1" x14ac:dyDescent="0.25">
      <c r="A467" s="194" t="s">
        <v>822</v>
      </c>
      <c r="B467" s="194" t="s">
        <v>1681</v>
      </c>
      <c r="C467" s="196">
        <v>20220417466</v>
      </c>
      <c r="D467" s="194" t="s">
        <v>1682</v>
      </c>
      <c r="E467" s="194" t="s">
        <v>825</v>
      </c>
      <c r="F467" s="194" t="s">
        <v>826</v>
      </c>
      <c r="G467" s="194"/>
      <c r="H467" s="194" t="s">
        <v>832</v>
      </c>
      <c r="I467" s="196">
        <f t="shared" si="56"/>
        <v>2</v>
      </c>
      <c r="J467" s="196" t="s">
        <v>829</v>
      </c>
      <c r="K467" s="196" t="s">
        <v>828</v>
      </c>
      <c r="L467" s="196">
        <f t="shared" si="52"/>
        <v>0</v>
      </c>
      <c r="M467" s="196" t="s">
        <v>829</v>
      </c>
      <c r="N467" s="196" t="str">
        <f t="shared" si="37"/>
        <v>0</v>
      </c>
      <c r="O467" s="196">
        <v>466</v>
      </c>
      <c r="P467" s="196" t="str">
        <f t="shared" si="55"/>
        <v xml:space="preserve">INSERT INTO `hr_kpi_list` (`KPI_LIST_ID`, `COMPANY_ID`, `KPI_TITLE`, `DESCRIPTION`, `VALID_FROM`, `VALID_TO`, `INPUT_TYPE`, `PARENT_ID`, `KORELASI`,`RANGE_START`,`RANGE_END`,`NUMBER_INDEX`) VALUES ('20220417466', '504404575327187914', 'Tingkat kepuasan penyelenggaraan sosialisasi dan pelatihan kearsipan', 'Pemahaman dan budaya sadar arsip sangat penting bagi semua karyawan dan satker. Dilakukan sosialisasi penatalaksanaan arsip dan pelatihan kearsipan kepada semua satuan kerja secara berkala dan berkesinambungan. Pengukuran KPI : skala index 1-4  (1=Kurang Baik, 2=Cukup Baik, 3=Baik, 4= Sangat Baik), dapat dilakukan melalui survei berkala.  Polarisasi KPI : maximize ', '2022-03-01 00:00:00', '9999-12-31 00:00:00', '2', '0', '0','0', '0','466'); </v>
      </c>
      <c r="Q467" s="198"/>
      <c r="R467" s="198"/>
    </row>
    <row r="468" spans="1:18" ht="14.25" customHeight="1" x14ac:dyDescent="0.25">
      <c r="A468" s="194" t="s">
        <v>822</v>
      </c>
      <c r="B468" s="194" t="s">
        <v>1683</v>
      </c>
      <c r="C468" s="196">
        <v>20220417467</v>
      </c>
      <c r="D468" s="194" t="s">
        <v>1684</v>
      </c>
      <c r="E468" s="194" t="s">
        <v>825</v>
      </c>
      <c r="F468" s="194" t="s">
        <v>826</v>
      </c>
      <c r="G468" s="194"/>
      <c r="H468" s="194" t="s">
        <v>832</v>
      </c>
      <c r="I468" s="196">
        <f t="shared" si="56"/>
        <v>2</v>
      </c>
      <c r="J468" s="196" t="s">
        <v>829</v>
      </c>
      <c r="K468" s="196" t="s">
        <v>828</v>
      </c>
      <c r="L468" s="196">
        <f t="shared" si="52"/>
        <v>0</v>
      </c>
      <c r="M468" s="196" t="s">
        <v>829</v>
      </c>
      <c r="N468" s="196" t="str">
        <f t="shared" si="37"/>
        <v>0</v>
      </c>
      <c r="O468" s="196">
        <v>467</v>
      </c>
      <c r="P468" s="196" t="str">
        <f t="shared" si="55"/>
        <v xml:space="preserve">INSERT INTO `hr_kpi_list` (`KPI_LIST_ID`, `COMPANY_ID`, `KPI_TITLE`, `DESCRIPTION`, `VALID_FROM`, `VALID_TO`, `INPUT_TYPE`, `PARENT_ID`, `KORELASI`,`RANGE_START`,`RANGE_END`,`NUMBER_INDEX`) VALUES ('20220417467', '504404575327187914', 'Tingkat kepuasan satker terhadap kualitas kegiatan promosi dan publikasi Bank wide  ', 'Pengukuran KPI : tingkat kepuasan atasan penilai/satker/organisasi, dilakukan melalui survei dan penilaian berkala. Perlu penetapan skor, parameter dan kriteria penilaian. Polarisasi KPI : maximize ', '2022-03-01 00:00:00', '9999-12-31 00:00:00', '2', '0', '0','0', '0','467'); </v>
      </c>
      <c r="Q468" s="198"/>
      <c r="R468" s="198"/>
    </row>
    <row r="469" spans="1:18" ht="14.25" customHeight="1" x14ac:dyDescent="0.25">
      <c r="A469" s="194" t="s">
        <v>822</v>
      </c>
      <c r="B469" s="215" t="s">
        <v>344</v>
      </c>
      <c r="C469" s="196">
        <v>20220417468</v>
      </c>
      <c r="D469" s="194" t="s">
        <v>1685</v>
      </c>
      <c r="E469" s="194" t="s">
        <v>825</v>
      </c>
      <c r="F469" s="194" t="s">
        <v>826</v>
      </c>
      <c r="G469" s="194"/>
      <c r="H469" s="194" t="s">
        <v>832</v>
      </c>
      <c r="I469" s="196">
        <f t="shared" si="56"/>
        <v>2</v>
      </c>
      <c r="J469" s="194">
        <v>0</v>
      </c>
      <c r="K469" s="194" t="s">
        <v>828</v>
      </c>
      <c r="L469" s="196">
        <f t="shared" si="52"/>
        <v>0</v>
      </c>
      <c r="M469" s="194" t="s">
        <v>829</v>
      </c>
      <c r="N469" s="196" t="str">
        <f t="shared" si="37"/>
        <v>0</v>
      </c>
      <c r="O469" s="196">
        <v>468</v>
      </c>
      <c r="P469" s="196" t="str">
        <f t="shared" si="55"/>
        <v xml:space="preserve">INSERT INTO `hr_kpi_list` (`KPI_LIST_ID`, `COMPANY_ID`, `KPI_TITLE`, `DESCRIPTION`, `VALID_FROM`, `VALID_TO`, `INPUT_TYPE`, `PARENT_ID`, `KORELASI`,`RANGE_START`,`RANGE_END`,`NUMBER_INDEX`) VALUES ('20220417468', '504404575327187914', 'Tingkat kualitas layanan', 'Tingkat kualitas layanan mengukur persepsi pelanggan terhadap sejumlah dimensi berkaitan dengan layanan bank dalam hal layanan card center.', '2022-03-01 00:00:00', '9999-12-31 00:00:00', '2', '0', '0','0', '0','468'); </v>
      </c>
      <c r="Q469" s="198"/>
      <c r="R469" s="198"/>
    </row>
    <row r="470" spans="1:18" ht="14.25" customHeight="1" x14ac:dyDescent="0.25">
      <c r="A470" s="194" t="s">
        <v>822</v>
      </c>
      <c r="B470" s="194" t="s">
        <v>1686</v>
      </c>
      <c r="C470" s="196">
        <v>20220417469</v>
      </c>
      <c r="D470" s="194" t="s">
        <v>1687</v>
      </c>
      <c r="E470" s="194" t="s">
        <v>825</v>
      </c>
      <c r="F470" s="194" t="s">
        <v>826</v>
      </c>
      <c r="G470" s="194"/>
      <c r="H470" s="194" t="s">
        <v>827</v>
      </c>
      <c r="I470" s="196">
        <f t="shared" si="56"/>
        <v>0</v>
      </c>
      <c r="J470" s="194" t="s">
        <v>829</v>
      </c>
      <c r="K470" s="196" t="s">
        <v>828</v>
      </c>
      <c r="L470" s="196">
        <f t="shared" si="52"/>
        <v>0</v>
      </c>
      <c r="M470" s="196" t="s">
        <v>829</v>
      </c>
      <c r="N470" s="196" t="str">
        <f t="shared" si="37"/>
        <v>0</v>
      </c>
      <c r="O470" s="196">
        <v>469</v>
      </c>
      <c r="P470" s="196" t="str">
        <f t="shared" si="55"/>
        <v xml:space="preserve">INSERT INTO `hr_kpi_list` (`KPI_LIST_ID`, `COMPANY_ID`, `KPI_TITLE`, `DESCRIPTION`, `VALID_FROM`, `VALID_TO`, `INPUT_TYPE`, `PARENT_ID`, `KORELASI`,`RANGE_START`,`RANGE_END`,`NUMBER_INDEX`) VALUES ('20220417469', '504404575327187914', 'Tingkat kualitas layanan ', 'Pengukuran KPI : jumlah temuan audit internal yang ditindaklanjuti secara optimal oleh masing-masing unit kerja di lingkungan satker.  Polarisasi KPI : maximize (semakin tinggi tingkat kepuasan, semakin baik kinerja)', '2022-03-01 00:00:00', '9999-12-31 00:00:00', '0', '0', '0','0', '0','469'); </v>
      </c>
      <c r="Q470" s="198"/>
      <c r="R470" s="198"/>
    </row>
    <row r="471" spans="1:18" ht="14.25" customHeight="1" x14ac:dyDescent="0.25">
      <c r="A471" s="194" t="s">
        <v>822</v>
      </c>
      <c r="B471" s="212" t="s">
        <v>1688</v>
      </c>
      <c r="C471" s="196">
        <v>20220417470</v>
      </c>
      <c r="D471" s="194" t="s">
        <v>1086</v>
      </c>
      <c r="E471" s="194" t="s">
        <v>825</v>
      </c>
      <c r="F471" s="194" t="s">
        <v>826</v>
      </c>
      <c r="G471" s="194"/>
      <c r="H471" s="194" t="s">
        <v>827</v>
      </c>
      <c r="I471" s="196">
        <f t="shared" si="56"/>
        <v>0</v>
      </c>
      <c r="J471" s="194">
        <v>0</v>
      </c>
      <c r="K471" s="194" t="s">
        <v>828</v>
      </c>
      <c r="L471" s="196">
        <f t="shared" si="52"/>
        <v>0</v>
      </c>
      <c r="M471" s="194" t="s">
        <v>829</v>
      </c>
      <c r="N471" s="196" t="str">
        <f t="shared" si="37"/>
        <v>0</v>
      </c>
      <c r="O471" s="196">
        <v>470</v>
      </c>
      <c r="P471" s="196" t="str">
        <f t="shared" si="55"/>
        <v xml:space="preserve">INSERT INTO `hr_kpi_list` (`KPI_LIST_ID`, `COMPANY_ID`, `KPI_TITLE`, `DESCRIPTION`, `VALID_FROM`, `VALID_TO`, `INPUT_TYPE`, `PARENT_ID`, `KORELASI`,`RANGE_START`,`RANGE_END`,`NUMBER_INDEX`) VALUES ('20220417470', '504404575327187914', 'Tingkat pelaksanaan evaluasi kinerja Cabang terkait layanan finansial kepada Pemda', 'Formula:Persentase = (Jumlah sesi evaluasi yang terlaksana / Jumlah sesi evaluasi yang direncanakan) * 100%', '2022-03-01 00:00:00', '9999-12-31 00:00:00', '0', '0', '0','0', '0','470'); </v>
      </c>
      <c r="Q471" s="198"/>
      <c r="R471" s="198"/>
    </row>
    <row r="472" spans="1:18" ht="14.25" customHeight="1" x14ac:dyDescent="0.25">
      <c r="A472" s="194" t="s">
        <v>822</v>
      </c>
      <c r="B472" s="194" t="s">
        <v>1689</v>
      </c>
      <c r="C472" s="196">
        <v>20220417471</v>
      </c>
      <c r="D472" s="194" t="s">
        <v>1690</v>
      </c>
      <c r="E472" s="194" t="s">
        <v>825</v>
      </c>
      <c r="F472" s="194" t="s">
        <v>826</v>
      </c>
      <c r="G472" s="198"/>
      <c r="H472" s="194" t="s">
        <v>827</v>
      </c>
      <c r="I472" s="196">
        <f t="shared" si="56"/>
        <v>0</v>
      </c>
      <c r="J472" s="196" t="s">
        <v>829</v>
      </c>
      <c r="K472" s="196" t="s">
        <v>828</v>
      </c>
      <c r="L472" s="196">
        <v>0</v>
      </c>
      <c r="M472" s="196" t="s">
        <v>829</v>
      </c>
      <c r="N472" s="196" t="str">
        <f t="shared" si="37"/>
        <v>0</v>
      </c>
      <c r="O472" s="196">
        <v>471</v>
      </c>
      <c r="P472" s="196" t="str">
        <f t="shared" si="55"/>
        <v xml:space="preserve">INSERT INTO `hr_kpi_list` (`KPI_LIST_ID`, `COMPANY_ID`, `KPI_TITLE`, `DESCRIPTION`, `VALID_FROM`, `VALID_TO`, `INPUT_TYPE`, `PARENT_ID`, `KORELASI`,`RANGE_START`,`RANGE_END`,`NUMBER_INDEX`) VALUES ('20220417471', '504404575327187914', 'Tingkat pemenuhan CP berkualitas ke regulator', 'IKU diukur dari penyelesaian dan penyampaian CP kepada regulator. ', '2022-03-01 00:00:00', '9999-12-31 00:00:00', '0', '0', '0','0', '0','471'); </v>
      </c>
      <c r="Q472" s="198"/>
      <c r="R472" s="198"/>
    </row>
    <row r="473" spans="1:18" ht="14.25" customHeight="1" x14ac:dyDescent="0.25">
      <c r="A473" s="194" t="s">
        <v>822</v>
      </c>
      <c r="B473" s="194" t="s">
        <v>1691</v>
      </c>
      <c r="C473" s="196">
        <v>20220417472</v>
      </c>
      <c r="D473" s="194" t="s">
        <v>1692</v>
      </c>
      <c r="E473" s="194" t="s">
        <v>825</v>
      </c>
      <c r="F473" s="194" t="s">
        <v>826</v>
      </c>
      <c r="G473" s="198"/>
      <c r="H473" s="194" t="s">
        <v>827</v>
      </c>
      <c r="I473" s="196">
        <f t="shared" si="56"/>
        <v>0</v>
      </c>
      <c r="J473" s="196" t="s">
        <v>829</v>
      </c>
      <c r="K473" s="196" t="s">
        <v>828</v>
      </c>
      <c r="L473" s="196">
        <v>0</v>
      </c>
      <c r="M473" s="196" t="s">
        <v>829</v>
      </c>
      <c r="N473" s="196" t="str">
        <f t="shared" si="37"/>
        <v>0</v>
      </c>
      <c r="O473" s="196">
        <v>472</v>
      </c>
      <c r="P473" s="196" t="str">
        <f t="shared" si="55"/>
        <v xml:space="preserve">INSERT INTO `hr_kpi_list` (`KPI_LIST_ID`, `COMPANY_ID`, `KPI_TITLE`, `DESCRIPTION`, `VALID_FROM`, `VALID_TO`, `INPUT_TYPE`, `PARENT_ID`, `KORELASI`,`RANGE_START`,`RANGE_END`,`NUMBER_INDEX`) VALUES ('20220417472', '504404575327187914', 'Tingkat pemenuhan evaluasi klasifikasi kantor cabang dan cabang pembantu', 'Penyampaian laporan evaluasi klasifikasi sesuai timeline memperoleh nilai kinerja 100.', '2022-03-01 00:00:00', '9999-12-31 00:00:00', '0', '0', '0','0', '0','472'); </v>
      </c>
      <c r="Q473" s="198"/>
      <c r="R473" s="198"/>
    </row>
    <row r="474" spans="1:18" ht="14.25" customHeight="1" x14ac:dyDescent="0.25">
      <c r="A474" s="194" t="s">
        <v>822</v>
      </c>
      <c r="B474" s="194" t="s">
        <v>1693</v>
      </c>
      <c r="C474" s="196">
        <v>20220417473</v>
      </c>
      <c r="D474" s="194" t="s">
        <v>1187</v>
      </c>
      <c r="E474" s="194" t="s">
        <v>825</v>
      </c>
      <c r="F474" s="194" t="s">
        <v>826</v>
      </c>
      <c r="G474" s="194"/>
      <c r="H474" s="194" t="s">
        <v>832</v>
      </c>
      <c r="I474" s="196">
        <f t="shared" si="56"/>
        <v>2</v>
      </c>
      <c r="J474" s="194">
        <v>0</v>
      </c>
      <c r="K474" s="194" t="s">
        <v>828</v>
      </c>
      <c r="L474" s="196">
        <f t="shared" ref="L474:L478" si="57">IF(K474="Negatif",1,0)</f>
        <v>0</v>
      </c>
      <c r="M474" s="194" t="s">
        <v>829</v>
      </c>
      <c r="N474" s="196" t="str">
        <f t="shared" si="37"/>
        <v>0</v>
      </c>
      <c r="O474" s="196">
        <v>473</v>
      </c>
      <c r="P474" s="196" t="str">
        <f t="shared" si="55"/>
        <v xml:space="preserve">INSERT INTO `hr_kpi_list` (`KPI_LIST_ID`, `COMPANY_ID`, `KPI_TITLE`, `DESCRIPTION`, `VALID_FROM`, `VALID_TO`, `INPUT_TYPE`, `PARENT_ID`, `KORELASI`,`RANGE_START`,`RANGE_END`,`NUMBER_INDEX`) VALUES ('20220417473', '504404575327187914', 'Tingkat pemenuhan kualitas layanan pengaduan nasabah sesuai SLA', 'Formula:Persentase = (Jumlah butir dalam SLA yang tercapai kinerjanya/ Total butir kinerja dalam SLA) * 100%', '2022-03-01 00:00:00', '9999-12-31 00:00:00', '2', '0', '0','0', '0','473'); </v>
      </c>
      <c r="Q474" s="198"/>
      <c r="R474" s="198"/>
    </row>
    <row r="475" spans="1:18" ht="14.25" customHeight="1" x14ac:dyDescent="0.25">
      <c r="A475" s="194" t="s">
        <v>822</v>
      </c>
      <c r="B475" s="212" t="s">
        <v>1694</v>
      </c>
      <c r="C475" s="196">
        <v>20220417474</v>
      </c>
      <c r="D475" s="213" t="s">
        <v>1695</v>
      </c>
      <c r="E475" s="194" t="s">
        <v>825</v>
      </c>
      <c r="F475" s="194" t="s">
        <v>826</v>
      </c>
      <c r="G475" s="198"/>
      <c r="H475" s="194" t="s">
        <v>827</v>
      </c>
      <c r="I475" s="196">
        <f t="shared" si="56"/>
        <v>0</v>
      </c>
      <c r="J475" s="194">
        <v>0</v>
      </c>
      <c r="K475" s="194" t="s">
        <v>828</v>
      </c>
      <c r="L475" s="196">
        <f t="shared" si="57"/>
        <v>0</v>
      </c>
      <c r="M475" s="194" t="s">
        <v>829</v>
      </c>
      <c r="N475" s="196" t="str">
        <f t="shared" si="37"/>
        <v>0</v>
      </c>
      <c r="O475" s="196">
        <v>474</v>
      </c>
      <c r="P475" s="196" t="str">
        <f t="shared" si="55"/>
        <v xml:space="preserve">INSERT INTO `hr_kpi_list` (`KPI_LIST_ID`, `COMPANY_ID`, `KPI_TITLE`, `DESCRIPTION`, `VALID_FROM`, `VALID_TO`, `INPUT_TYPE`, `PARENT_ID`, `KORELASI`,`RANGE_START`,`RANGE_END`,`NUMBER_INDEX`) VALUES ('20220417474', '504404575327187914', 'Tingkat pemenuhan laporan evaluasi pengembangan produk kredit', 'IKU diukur dari ketersediaan laporan evaluasi pengembangan produk kredit. Laporan disampaikan minimal triwulanan. Penyampaian sesuai tenggat waktu berada pada kinerja 100%. ', '2022-03-01 00:00:00', '9999-12-31 00:00:00', '0', '0', '0','0', '0','474'); </v>
      </c>
      <c r="Q475" s="198"/>
      <c r="R475" s="198"/>
    </row>
    <row r="476" spans="1:18" ht="14.25" customHeight="1" x14ac:dyDescent="0.25">
      <c r="A476" s="194" t="s">
        <v>822</v>
      </c>
      <c r="B476" s="212" t="s">
        <v>1696</v>
      </c>
      <c r="C476" s="196">
        <v>20220417475</v>
      </c>
      <c r="D476" s="194" t="s">
        <v>1697</v>
      </c>
      <c r="E476" s="194" t="s">
        <v>825</v>
      </c>
      <c r="F476" s="194" t="s">
        <v>826</v>
      </c>
      <c r="G476" s="194"/>
      <c r="H476" s="194" t="s">
        <v>827</v>
      </c>
      <c r="I476" s="196">
        <f t="shared" si="56"/>
        <v>0</v>
      </c>
      <c r="J476" s="194">
        <v>0</v>
      </c>
      <c r="K476" s="194" t="s">
        <v>828</v>
      </c>
      <c r="L476" s="196">
        <f t="shared" si="57"/>
        <v>0</v>
      </c>
      <c r="M476" s="194" t="s">
        <v>829</v>
      </c>
      <c r="N476" s="196" t="str">
        <f t="shared" si="37"/>
        <v>0</v>
      </c>
      <c r="O476" s="196">
        <v>475</v>
      </c>
      <c r="P476" s="196" t="str">
        <f t="shared" si="55"/>
        <v xml:space="preserve">INSERT INTO `hr_kpi_list` (`KPI_LIST_ID`, `COMPANY_ID`, `KPI_TITLE`, `DESCRIPTION`, `VALID_FROM`, `VALID_TO`, `INPUT_TYPE`, `PARENT_ID`, `KORELASI`,`RANGE_START`,`RANGE_END`,`NUMBER_INDEX`) VALUES ('20220417475', '504404575327187914', 'Tingkat pemenuhan laporan produk dana dan jasa sesuai timeline', 'IKU diukur dari ketersediaan laporan laporan produk dana dan jasa. Laporan disampaikan minimal triwulanan. Penyampaian sesuai tenggat waktu berada pada kinerja 100%. ', '2022-03-01 00:00:00', '9999-12-31 00:00:00', '0', '0', '0','0', '0','475'); </v>
      </c>
      <c r="Q476" s="198"/>
      <c r="R476" s="198"/>
    </row>
    <row r="477" spans="1:18" ht="14.25" customHeight="1" x14ac:dyDescent="0.25">
      <c r="A477" s="194" t="s">
        <v>822</v>
      </c>
      <c r="B477" s="212" t="s">
        <v>1698</v>
      </c>
      <c r="C477" s="196">
        <v>20220417476</v>
      </c>
      <c r="D477" s="194" t="s">
        <v>1699</v>
      </c>
      <c r="E477" s="194" t="s">
        <v>825</v>
      </c>
      <c r="F477" s="194" t="s">
        <v>826</v>
      </c>
      <c r="G477" s="194"/>
      <c r="H477" s="194" t="s">
        <v>827</v>
      </c>
      <c r="I477" s="196">
        <f t="shared" si="56"/>
        <v>0</v>
      </c>
      <c r="J477" s="194">
        <v>0</v>
      </c>
      <c r="K477" s="194" t="s">
        <v>828</v>
      </c>
      <c r="L477" s="196">
        <f t="shared" si="57"/>
        <v>0</v>
      </c>
      <c r="M477" s="194" t="s">
        <v>829</v>
      </c>
      <c r="N477" s="196" t="str">
        <f t="shared" si="37"/>
        <v>0</v>
      </c>
      <c r="O477" s="196">
        <v>476</v>
      </c>
      <c r="P477" s="196" t="str">
        <f t="shared" si="55"/>
        <v xml:space="preserve">INSERT INTO `hr_kpi_list` (`KPI_LIST_ID`, `COMPANY_ID`, `KPI_TITLE`, `DESCRIPTION`, `VALID_FROM`, `VALID_TO`, `INPUT_TYPE`, `PARENT_ID`, `KORELASI`,`RANGE_START`,`RANGE_END`,`NUMBER_INDEX`) VALUES ('20220417476', '504404575327187914', 'Tingkat pemenuhan laporan terkait pengelolaan kartu dan APMK', 'IKU diukur dari ketepatan waktu penyampaian laporan terkait pengelolaan kartu dan APMK, baik kepada pihak internal dan eksternal bank. Penyampaian sesuai tenggat waktu berada pada kinerja 100%. ', '2022-03-01 00:00:00', '9999-12-31 00:00:00', '0', '0', '0','0', '0','476'); </v>
      </c>
      <c r="Q477" s="198"/>
      <c r="R477" s="198"/>
    </row>
    <row r="478" spans="1:18" ht="14.25" customHeight="1" x14ac:dyDescent="0.25">
      <c r="A478" s="194" t="s">
        <v>822</v>
      </c>
      <c r="B478" s="212" t="s">
        <v>1700</v>
      </c>
      <c r="C478" s="196">
        <v>20220417477</v>
      </c>
      <c r="D478" s="194" t="s">
        <v>1187</v>
      </c>
      <c r="E478" s="194" t="s">
        <v>825</v>
      </c>
      <c r="F478" s="194" t="s">
        <v>826</v>
      </c>
      <c r="G478" s="194"/>
      <c r="H478" s="194" t="s">
        <v>827</v>
      </c>
      <c r="I478" s="196">
        <f t="shared" si="56"/>
        <v>0</v>
      </c>
      <c r="J478" s="194">
        <v>0</v>
      </c>
      <c r="K478" s="194" t="s">
        <v>828</v>
      </c>
      <c r="L478" s="196">
        <f t="shared" si="57"/>
        <v>0</v>
      </c>
      <c r="M478" s="194" t="s">
        <v>829</v>
      </c>
      <c r="N478" s="196" t="str">
        <f t="shared" si="37"/>
        <v>0</v>
      </c>
      <c r="O478" s="196">
        <v>477</v>
      </c>
      <c r="P478" s="196" t="str">
        <f t="shared" si="55"/>
        <v xml:space="preserve">INSERT INTO `hr_kpi_list` (`KPI_LIST_ID`, `COMPANY_ID`, `KPI_TITLE`, `DESCRIPTION`, `VALID_FROM`, `VALID_TO`, `INPUT_TYPE`, `PARENT_ID`, `KORELASI`,`RANGE_START`,`RANGE_END`,`NUMBER_INDEX`) VALUES ('20220417477', '504404575327187914', 'Tingkat pemenuhan layanan finansial kepada Pemda sesuai SLA', 'Formula:Persentase = (Jumlah butir dalam SLA yang tercapai kinerjanya/ Total butir kinerja dalam SLA) * 100%', '2022-03-01 00:00:00', '9999-12-31 00:00:00', '0', '0', '0','0', '0','477'); </v>
      </c>
      <c r="Q478" s="198"/>
      <c r="R478" s="198"/>
    </row>
    <row r="479" spans="1:18" ht="14.25" customHeight="1" x14ac:dyDescent="0.25">
      <c r="A479" s="194" t="s">
        <v>822</v>
      </c>
      <c r="B479" s="194" t="s">
        <v>1701</v>
      </c>
      <c r="C479" s="196">
        <v>20220417478</v>
      </c>
      <c r="D479" s="194" t="s">
        <v>1702</v>
      </c>
      <c r="E479" s="194" t="s">
        <v>825</v>
      </c>
      <c r="F479" s="194" t="s">
        <v>826</v>
      </c>
      <c r="G479" s="198"/>
      <c r="H479" s="194" t="s">
        <v>827</v>
      </c>
      <c r="I479" s="196">
        <f t="shared" si="56"/>
        <v>0</v>
      </c>
      <c r="J479" s="196" t="s">
        <v>829</v>
      </c>
      <c r="K479" s="194" t="s">
        <v>828</v>
      </c>
      <c r="L479" s="196">
        <v>0</v>
      </c>
      <c r="M479" s="196" t="s">
        <v>829</v>
      </c>
      <c r="N479" s="196" t="str">
        <f t="shared" si="37"/>
        <v>0</v>
      </c>
      <c r="O479" s="196">
        <v>478</v>
      </c>
      <c r="P479" s="196" t="str">
        <f t="shared" si="55"/>
        <v xml:space="preserve">INSERT INTO `hr_kpi_list` (`KPI_LIST_ID`, `COMPANY_ID`, `KPI_TITLE`, `DESCRIPTION`, `VALID_FROM`, `VALID_TO`, `INPUT_TYPE`, `PARENT_ID`, `KORELASI`,`RANGE_START`,`RANGE_END`,`NUMBER_INDEX`) VALUES ('20220417478', '504404575327187914', 'Tingkat pemenuhan pelaksanaan survei dan penyusunan kajian efektivitas organisasi sesuai timeline', 'Pelaksanaan survei dan Kajian yang disusun berisikan analisis tentang  tingkat efektivitas organisasi serta dampaknya terhadap kinerja organisasi.  Skor kinerja 100 diperoleh untuk pelaksanaan survei dan penyusunan kajian yang terlaksana sesuai timeline.', '2022-03-01 00:00:00', '9999-12-31 00:00:00', '0', '0', '0','0', '0','478'); </v>
      </c>
      <c r="Q479" s="198"/>
      <c r="R479" s="198"/>
    </row>
    <row r="480" spans="1:18" ht="14.25" customHeight="1" x14ac:dyDescent="0.25">
      <c r="A480" s="194" t="s">
        <v>822</v>
      </c>
      <c r="B480" s="194" t="s">
        <v>1703</v>
      </c>
      <c r="C480" s="196">
        <v>20220417479</v>
      </c>
      <c r="D480" s="194" t="s">
        <v>1704</v>
      </c>
      <c r="E480" s="194" t="s">
        <v>825</v>
      </c>
      <c r="F480" s="194" t="s">
        <v>826</v>
      </c>
      <c r="G480" s="198"/>
      <c r="H480" s="194" t="s">
        <v>827</v>
      </c>
      <c r="I480" s="196">
        <f t="shared" si="56"/>
        <v>0</v>
      </c>
      <c r="J480" s="196" t="s">
        <v>829</v>
      </c>
      <c r="K480" s="196" t="s">
        <v>828</v>
      </c>
      <c r="L480" s="196">
        <v>0</v>
      </c>
      <c r="M480" s="196" t="s">
        <v>829</v>
      </c>
      <c r="N480" s="196" t="str">
        <f t="shared" si="37"/>
        <v>0</v>
      </c>
      <c r="O480" s="196">
        <v>479</v>
      </c>
      <c r="P480" s="196" t="str">
        <f t="shared" si="55"/>
        <v xml:space="preserve">INSERT INTO `hr_kpi_list` (`KPI_LIST_ID`, `COMPANY_ID`, `KPI_TITLE`, `DESCRIPTION`, `VALID_FROM`, `VALID_TO`, `INPUT_TYPE`, `PARENT_ID`, `KORELASI`,`RANGE_START`,`RANGE_END`,`NUMBER_INDEX`) VALUES ('20220417479', '504404575327187914', 'Tingkat pemenuhan pelaporan Rencana Bisnis Bank dan Realisasi Rencana Bisnis Bank melalui sistem pelaporan Otoritas Jasa Keuangan ', 'IKU diukur dari ketepatan waktu penyampaian laporan Rencana Bisnis Bank dan Realisasi Rencana Bisnis Bank melalui sistem pelaporan Otoritas Jasa Keuangan. Penyampaian secara tenggat waktu berada pada kinerja 100%. Pelaporan disampaikan secara online melalui aplikasi Apollo dari OJK', '2022-03-01 00:00:00', '9999-12-31 00:00:00', '0', '0', '0','0', '0','479'); </v>
      </c>
      <c r="Q480" s="198"/>
      <c r="R480" s="198"/>
    </row>
    <row r="481" spans="1:18" ht="14.25" customHeight="1" x14ac:dyDescent="0.25">
      <c r="A481" s="194" t="s">
        <v>822</v>
      </c>
      <c r="B481" s="212" t="s">
        <v>1705</v>
      </c>
      <c r="C481" s="196">
        <v>20220417480</v>
      </c>
      <c r="D481" s="194" t="s">
        <v>1706</v>
      </c>
      <c r="E481" s="194" t="s">
        <v>825</v>
      </c>
      <c r="F481" s="194" t="s">
        <v>826</v>
      </c>
      <c r="G481" s="194"/>
      <c r="H481" s="194" t="s">
        <v>827</v>
      </c>
      <c r="I481" s="196">
        <f t="shared" si="56"/>
        <v>0</v>
      </c>
      <c r="J481" s="194">
        <v>0</v>
      </c>
      <c r="K481" s="194" t="s">
        <v>828</v>
      </c>
      <c r="L481" s="196">
        <f t="shared" ref="L481:L484" si="58">IF(K481="Negatif",1,0)</f>
        <v>0</v>
      </c>
      <c r="M481" s="194" t="s">
        <v>829</v>
      </c>
      <c r="N481" s="196" t="str">
        <f t="shared" si="37"/>
        <v>0</v>
      </c>
      <c r="O481" s="196">
        <v>480</v>
      </c>
      <c r="P481" s="196" t="str">
        <f t="shared" si="55"/>
        <v xml:space="preserve">INSERT INTO `hr_kpi_list` (`KPI_LIST_ID`, `COMPANY_ID`, `KPI_TITLE`, `DESCRIPTION`, `VALID_FROM`, `VALID_TO`, `INPUT_TYPE`, `PARENT_ID`, `KORELASI`,`RANGE_START`,`RANGE_END`,`NUMBER_INDEX`) VALUES ('20220417480', '504404575327187914', 'Tingkat pemenuhan penyampaian laporan ke regulator', 'IKU diukur dari ketepatan waktu penyampaian laporan pengaduan konsumen dan perlindungan konsumen kepada regulator. Penyampaian sesuai tenggat waktu berada pada kinerja 100%. ', '2022-03-01 00:00:00', '9999-12-31 00:00:00', '0', '0', '0','0', '0','480'); </v>
      </c>
      <c r="Q481" s="198"/>
      <c r="R481" s="198"/>
    </row>
    <row r="482" spans="1:18" ht="14.25" customHeight="1" x14ac:dyDescent="0.25">
      <c r="A482" s="194" t="s">
        <v>822</v>
      </c>
      <c r="B482" s="212" t="s">
        <v>1707</v>
      </c>
      <c r="C482" s="196">
        <v>20220417481</v>
      </c>
      <c r="D482" s="194" t="s">
        <v>1708</v>
      </c>
      <c r="E482" s="194" t="s">
        <v>825</v>
      </c>
      <c r="F482" s="194" t="s">
        <v>826</v>
      </c>
      <c r="G482" s="194"/>
      <c r="H482" s="194" t="s">
        <v>827</v>
      </c>
      <c r="I482" s="196">
        <f t="shared" si="56"/>
        <v>0</v>
      </c>
      <c r="J482" s="194">
        <v>0</v>
      </c>
      <c r="K482" s="194" t="s">
        <v>828</v>
      </c>
      <c r="L482" s="196">
        <f t="shared" si="58"/>
        <v>0</v>
      </c>
      <c r="M482" s="194" t="s">
        <v>829</v>
      </c>
      <c r="N482" s="196" t="str">
        <f t="shared" si="37"/>
        <v>0</v>
      </c>
      <c r="O482" s="196">
        <v>481</v>
      </c>
      <c r="P482" s="196" t="str">
        <f t="shared" si="55"/>
        <v xml:space="preserve">INSERT INTO `hr_kpi_list` (`KPI_LIST_ID`, `COMPANY_ID`, `KPI_TITLE`, `DESCRIPTION`, `VALID_FROM`, `VALID_TO`, `INPUT_TYPE`, `PARENT_ID`, `KORELASI`,`RANGE_START`,`RANGE_END`,`NUMBER_INDEX`) VALUES ('20220417481', '504404575327187914', 'Tingkat pemenuhan penyampaian laporan pengelolaan layanan Digital Banking', 'IKU diukur dari ketepatan waktu penyampaian laporan pengelolaan  layanan Digital Banking kepada pihak-pihak terkait. Penyampaian sesuai tenggat waktu merepresentasikan  kinerja 100%. ', '2022-03-01 00:00:00', '9999-12-31 00:00:00', '0', '0', '0','0', '0','481'); </v>
      </c>
      <c r="Q482" s="198"/>
      <c r="R482" s="198"/>
    </row>
    <row r="483" spans="1:18" ht="14.25" customHeight="1" x14ac:dyDescent="0.25">
      <c r="A483" s="194" t="s">
        <v>822</v>
      </c>
      <c r="B483" s="212" t="s">
        <v>1709</v>
      </c>
      <c r="C483" s="196">
        <v>20220417482</v>
      </c>
      <c r="D483" s="194" t="s">
        <v>1710</v>
      </c>
      <c r="E483" s="194" t="s">
        <v>825</v>
      </c>
      <c r="F483" s="194" t="s">
        <v>826</v>
      </c>
      <c r="G483" s="194"/>
      <c r="H483" s="194" t="s">
        <v>827</v>
      </c>
      <c r="I483" s="196">
        <f t="shared" si="56"/>
        <v>0</v>
      </c>
      <c r="J483" s="194">
        <v>0</v>
      </c>
      <c r="K483" s="194" t="s">
        <v>828</v>
      </c>
      <c r="L483" s="196">
        <f t="shared" si="58"/>
        <v>0</v>
      </c>
      <c r="M483" s="194" t="s">
        <v>829</v>
      </c>
      <c r="N483" s="196" t="str">
        <f t="shared" si="37"/>
        <v>0</v>
      </c>
      <c r="O483" s="196">
        <v>482</v>
      </c>
      <c r="P483" s="196" t="str">
        <f t="shared" si="55"/>
        <v xml:space="preserve">INSERT INTO `hr_kpi_list` (`KPI_LIST_ID`, `COMPANY_ID`, `KPI_TITLE`, `DESCRIPTION`, `VALID_FROM`, `VALID_TO`, `INPUT_TYPE`, `PARENT_ID`, `KORELASI`,`RANGE_START`,`RANGE_END`,`NUMBER_INDEX`) VALUES ('20220417482', '504404575327187914', 'Tingkat pemenuhan penyampaian laporan pengelolaan layanan E-Banking', 'IKU diukur dari ketepatan waktu penyampaian laporan pengelolaan  layanan E-Banking kepada pihak-pihak terkait. Penyampaian sesuai tenggat waktu merepresentasikan  kinerja 100%. ', '2022-03-01 00:00:00', '9999-12-31 00:00:00', '0', '0', '0','0', '0','482'); </v>
      </c>
      <c r="Q483" s="198"/>
      <c r="R483" s="198"/>
    </row>
    <row r="484" spans="1:18" ht="14.25" customHeight="1" x14ac:dyDescent="0.25">
      <c r="A484" s="194" t="s">
        <v>822</v>
      </c>
      <c r="B484" s="212" t="s">
        <v>1711</v>
      </c>
      <c r="C484" s="196">
        <v>20220417483</v>
      </c>
      <c r="D484" s="213" t="s">
        <v>1712</v>
      </c>
      <c r="E484" s="194" t="s">
        <v>825</v>
      </c>
      <c r="F484" s="194" t="s">
        <v>826</v>
      </c>
      <c r="G484" s="198"/>
      <c r="H484" s="194" t="s">
        <v>827</v>
      </c>
      <c r="I484" s="196">
        <f t="shared" si="56"/>
        <v>0</v>
      </c>
      <c r="J484" s="194">
        <v>0</v>
      </c>
      <c r="K484" s="194" t="s">
        <v>828</v>
      </c>
      <c r="L484" s="196">
        <f t="shared" si="58"/>
        <v>0</v>
      </c>
      <c r="M484" s="194" t="s">
        <v>829</v>
      </c>
      <c r="N484" s="196" t="str">
        <f t="shared" si="37"/>
        <v>0</v>
      </c>
      <c r="O484" s="196">
        <v>483</v>
      </c>
      <c r="P484" s="196" t="str">
        <f t="shared" si="55"/>
        <v xml:space="preserve">INSERT INTO `hr_kpi_list` (`KPI_LIST_ID`, `COMPANY_ID`, `KPI_TITLE`, `DESCRIPTION`, `VALID_FROM`, `VALID_TO`, `INPUT_TYPE`, `PARENT_ID`, `KORELASI`,`RANGE_START`,`RANGE_END`,`NUMBER_INDEX`) VALUES ('20220417483', '504404575327187914', 'Tingkat pemenuhan penyampaian laporan perkreditan', 'IKU diukur dari ketepatan waktu penyampaian laporan terkait perkreditan baik untuk keperluan internal maupun eksternal . Penyampaian sesuai tenggat waktu berada pada kinerja 100%. ', '2022-03-01 00:00:00', '9999-12-31 00:00:00', '0', '0', '0','0', '0','483'); </v>
      </c>
      <c r="Q484" s="198"/>
      <c r="R484" s="198"/>
    </row>
    <row r="485" spans="1:18" ht="14.25" customHeight="1" x14ac:dyDescent="0.25">
      <c r="A485" s="194" t="s">
        <v>822</v>
      </c>
      <c r="B485" s="194" t="s">
        <v>1713</v>
      </c>
      <c r="C485" s="196">
        <v>20220417484</v>
      </c>
      <c r="D485" s="194" t="s">
        <v>1714</v>
      </c>
      <c r="E485" s="194" t="s">
        <v>825</v>
      </c>
      <c r="F485" s="194" t="s">
        <v>826</v>
      </c>
      <c r="G485" s="198"/>
      <c r="H485" s="194" t="s">
        <v>832</v>
      </c>
      <c r="I485" s="196">
        <f t="shared" si="56"/>
        <v>2</v>
      </c>
      <c r="J485" s="196" t="s">
        <v>829</v>
      </c>
      <c r="K485" s="194" t="s">
        <v>828</v>
      </c>
      <c r="L485" s="196">
        <v>0</v>
      </c>
      <c r="M485" s="196" t="s">
        <v>829</v>
      </c>
      <c r="N485" s="196" t="str">
        <f t="shared" si="37"/>
        <v>0</v>
      </c>
      <c r="O485" s="196">
        <v>484</v>
      </c>
      <c r="P485" s="196" t="str">
        <f t="shared" si="55"/>
        <v xml:space="preserve">INSERT INTO `hr_kpi_list` (`KPI_LIST_ID`, `COMPANY_ID`, `KPI_TITLE`, `DESCRIPTION`, `VALID_FROM`, `VALID_TO`, `INPUT_TYPE`, `PARENT_ID`, `KORELASI`,`RANGE_START`,`RANGE_END`,`NUMBER_INDEX`) VALUES ('20220417484', '504404575327187914', 'Tingkat pemenuhan RBB dan RAKB yang berkualitas ke regulator', 'KPI diukur dari ketepatan waktu penyampaian Renstra dan RBB kepada regulator. Penyampaian sesuai tenggat waktu memperoleh nilai kinerja 100%. ', '2022-03-01 00:00:00', '9999-12-31 00:00:00', '2', '0', '0','0', '0','484'); </v>
      </c>
      <c r="Q485" s="198"/>
      <c r="R485" s="198"/>
    </row>
    <row r="486" spans="1:18" ht="14.25" customHeight="1" x14ac:dyDescent="0.25">
      <c r="A486" s="194" t="s">
        <v>822</v>
      </c>
      <c r="B486" s="194" t="s">
        <v>1715</v>
      </c>
      <c r="C486" s="196">
        <v>20220417485</v>
      </c>
      <c r="D486" s="194" t="s">
        <v>1716</v>
      </c>
      <c r="E486" s="194" t="s">
        <v>825</v>
      </c>
      <c r="F486" s="194" t="s">
        <v>826</v>
      </c>
      <c r="G486" s="198"/>
      <c r="H486" s="194" t="s">
        <v>827</v>
      </c>
      <c r="I486" s="196">
        <f t="shared" si="56"/>
        <v>0</v>
      </c>
      <c r="J486" s="196" t="s">
        <v>829</v>
      </c>
      <c r="K486" s="196" t="s">
        <v>828</v>
      </c>
      <c r="L486" s="196">
        <v>0</v>
      </c>
      <c r="M486" s="196" t="s">
        <v>829</v>
      </c>
      <c r="N486" s="196" t="str">
        <f t="shared" si="37"/>
        <v>0</v>
      </c>
      <c r="O486" s="196">
        <v>485</v>
      </c>
      <c r="P486" s="196" t="str">
        <f t="shared" si="55"/>
        <v xml:space="preserve">INSERT INTO `hr_kpi_list` (`KPI_LIST_ID`, `COMPANY_ID`, `KPI_TITLE`, `DESCRIPTION`, `VALID_FROM`, `VALID_TO`, `INPUT_TYPE`, `PARENT_ID`, `KORELASI`,`RANGE_START`,`RANGE_END`,`NUMBER_INDEX`) VALUES ('20220417485', '504404575327187914', 'Tingkat pemenuhan Renstra, RBB dan RAKB yang berkualitas ke regulator', 'IKU diukur dari ketepatan waktu penyampaian Renstra dan RBB kepada regulator. Penyampaian secara tenggat waktu berada pada kinerja 100%. ', '2022-03-01 00:00:00', '9999-12-31 00:00:00', '0', '0', '0','0', '0','485'); </v>
      </c>
      <c r="Q486" s="198"/>
      <c r="R486" s="198"/>
    </row>
    <row r="487" spans="1:18" ht="14.25" customHeight="1" x14ac:dyDescent="0.25">
      <c r="A487" s="194" t="s">
        <v>822</v>
      </c>
      <c r="B487" s="212" t="s">
        <v>1717</v>
      </c>
      <c r="C487" s="196">
        <v>20220417486</v>
      </c>
      <c r="D487" s="213" t="s">
        <v>1718</v>
      </c>
      <c r="E487" s="194" t="s">
        <v>825</v>
      </c>
      <c r="F487" s="194" t="s">
        <v>826</v>
      </c>
      <c r="G487" s="198"/>
      <c r="H487" s="194" t="s">
        <v>827</v>
      </c>
      <c r="I487" s="196">
        <f t="shared" si="56"/>
        <v>0</v>
      </c>
      <c r="J487" s="194">
        <v>0</v>
      </c>
      <c r="K487" s="194" t="s">
        <v>828</v>
      </c>
      <c r="L487" s="196">
        <f t="shared" ref="L487:L488" si="59">IF(K487="Negatif",1,0)</f>
        <v>0</v>
      </c>
      <c r="M487" s="194" t="s">
        <v>829</v>
      </c>
      <c r="N487" s="196" t="str">
        <f t="shared" si="37"/>
        <v>0</v>
      </c>
      <c r="O487" s="196">
        <v>486</v>
      </c>
      <c r="P487" s="196" t="str">
        <f t="shared" si="55"/>
        <v xml:space="preserve">INSERT INTO `hr_kpi_list` (`KPI_LIST_ID`, `COMPANY_ID`, `KPI_TITLE`, `DESCRIPTION`, `VALID_FROM`, `VALID_TO`, `INPUT_TYPE`, `PARENT_ID`, `KORELASI`,`RANGE_START`,`RANGE_END`,`NUMBER_INDEX`) VALUES ('20220417486', '504404575327187914', 'Tingkat pemenuhan SOP produk baru', 'IKU diukur dari ketepatan waktu penyusunan produk kredit baru . Penyampaian sesuai tenggat waktu berada pada kinerja 100%. ', '2022-03-01 00:00:00', '9999-12-31 00:00:00', '0', '0', '0','0', '0','486'); </v>
      </c>
      <c r="Q487" s="198"/>
      <c r="R487" s="198"/>
    </row>
    <row r="488" spans="1:18" ht="14.25" customHeight="1" x14ac:dyDescent="0.25">
      <c r="A488" s="194" t="s">
        <v>822</v>
      </c>
      <c r="B488" s="212" t="s">
        <v>1719</v>
      </c>
      <c r="C488" s="196">
        <v>20220417487</v>
      </c>
      <c r="D488" s="213" t="s">
        <v>1720</v>
      </c>
      <c r="E488" s="194" t="s">
        <v>825</v>
      </c>
      <c r="F488" s="194" t="s">
        <v>826</v>
      </c>
      <c r="G488" s="198"/>
      <c r="H488" s="194" t="s">
        <v>832</v>
      </c>
      <c r="I488" s="196">
        <f t="shared" si="56"/>
        <v>2</v>
      </c>
      <c r="J488" s="194">
        <v>0</v>
      </c>
      <c r="K488" s="194" t="s">
        <v>828</v>
      </c>
      <c r="L488" s="196">
        <f t="shared" si="59"/>
        <v>0</v>
      </c>
      <c r="M488" s="194" t="s">
        <v>829</v>
      </c>
      <c r="N488" s="196" t="str">
        <f t="shared" si="37"/>
        <v>0</v>
      </c>
      <c r="O488" s="196">
        <v>487</v>
      </c>
      <c r="P488" s="196" t="str">
        <f t="shared" si="55"/>
        <v xml:space="preserve">INSERT INTO `hr_kpi_list` (`KPI_LIST_ID`, `COMPANY_ID`, `KPI_TITLE`, `DESCRIPTION`, `VALID_FROM`, `VALID_TO`, `INPUT_TYPE`, `PARENT_ID`, `KORELASI`,`RANGE_START`,`RANGE_END`,`NUMBER_INDEX`) VALUES ('20220417487', '504404575327187914', 'Tingkat persepsi Kantor Cabang terhadap kualitas koordinasi', 'Skor IKU diperoleh dari survei kepada pihak terkait di Kantor Cabang untuk menilai pelaksanaan  koordinasi penyelamatan kredit oleh Kabag Penyelamatan Kredit.IKU menggunakan skala 1 - 5.', '2022-03-01 00:00:00', '9999-12-31 00:00:00', '2', '0', '0','0', '0','487'); </v>
      </c>
      <c r="Q488" s="198"/>
      <c r="R488" s="198"/>
    </row>
    <row r="489" spans="1:18" ht="14.25" customHeight="1" x14ac:dyDescent="0.25">
      <c r="A489" s="194" t="s">
        <v>822</v>
      </c>
      <c r="B489" s="194" t="s">
        <v>1721</v>
      </c>
      <c r="C489" s="196">
        <v>20220417488</v>
      </c>
      <c r="D489" s="194" t="s">
        <v>1722</v>
      </c>
      <c r="E489" s="194" t="s">
        <v>825</v>
      </c>
      <c r="F489" s="194" t="s">
        <v>826</v>
      </c>
      <c r="G489" s="198"/>
      <c r="H489" s="194" t="s">
        <v>832</v>
      </c>
      <c r="I489" s="196">
        <f t="shared" si="56"/>
        <v>2</v>
      </c>
      <c r="J489" s="196" t="s">
        <v>829</v>
      </c>
      <c r="K489" s="194" t="s">
        <v>828</v>
      </c>
      <c r="L489" s="196">
        <v>0</v>
      </c>
      <c r="M489" s="196" t="s">
        <v>829</v>
      </c>
      <c r="N489" s="196" t="str">
        <f t="shared" si="37"/>
        <v>0</v>
      </c>
      <c r="O489" s="196">
        <v>488</v>
      </c>
      <c r="P489" s="196" t="str">
        <f t="shared" si="55"/>
        <v xml:space="preserve">INSERT INTO `hr_kpi_list` (`KPI_LIST_ID`, `COMPANY_ID`, `KPI_TITLE`, `DESCRIPTION`, `VALID_FROM`, `VALID_TO`, `INPUT_TYPE`, `PARENT_ID`, `KORELASI`,`RANGE_START`,`RANGE_END`,`NUMBER_INDEX`) VALUES ('20220417488', '504404575327187914', 'Tingkat persepsi kualitas oleh supervisor', 'Tingkat persepsi merupakan penilaian yang diberikan oleh supervisor terhadap kualitas materi yang telah disiapkan guna penyusunan sejumlah kajian atau analisis.Tingkat persepsi diukur dengan skala Likert 1 - 5.', '2022-03-01 00:00:00', '9999-12-31 00:00:00', '2', '0', '0','0', '0','488'); </v>
      </c>
      <c r="Q489" s="198"/>
      <c r="R489" s="198"/>
    </row>
    <row r="490" spans="1:18" ht="14.25" customHeight="1" x14ac:dyDescent="0.25">
      <c r="A490" s="194" t="s">
        <v>822</v>
      </c>
      <c r="B490" s="194" t="s">
        <v>1723</v>
      </c>
      <c r="C490" s="196">
        <v>20220417489</v>
      </c>
      <c r="D490" s="194" t="s">
        <v>1724</v>
      </c>
      <c r="E490" s="194" t="s">
        <v>825</v>
      </c>
      <c r="F490" s="194" t="s">
        <v>826</v>
      </c>
      <c r="G490" s="198"/>
      <c r="H490" s="194" t="s">
        <v>832</v>
      </c>
      <c r="I490" s="196">
        <f t="shared" si="56"/>
        <v>2</v>
      </c>
      <c r="J490" s="196" t="s">
        <v>829</v>
      </c>
      <c r="K490" s="196" t="s">
        <v>828</v>
      </c>
      <c r="L490" s="196">
        <v>0</v>
      </c>
      <c r="M490" s="196" t="s">
        <v>829</v>
      </c>
      <c r="N490" s="196" t="str">
        <f t="shared" si="37"/>
        <v>0</v>
      </c>
      <c r="O490" s="196">
        <v>489</v>
      </c>
      <c r="P490" s="196" t="str">
        <f t="shared" si="55"/>
        <v xml:space="preserve">INSERT INTO `hr_kpi_list` (`KPI_LIST_ID`, `COMPANY_ID`, `KPI_TITLE`, `DESCRIPTION`, `VALID_FROM`, `VALID_TO`, `INPUT_TYPE`, `PARENT_ID`, `KORELASI`,`RANGE_START`,`RANGE_END`,`NUMBER_INDEX`) VALUES ('20220417489', '504404575327187914', 'Tingkat persepsi mitra terhadap layanan yang diterima', 'Tingkat persepsi diukur melalui survei yang melibatkan mitra hubungan kelembagaan. Setiap responden akan memberikan skor penilaiannya masing-masing. Nilai KPI dihitung dari rata-rata skor dari seluruh responen.', '2022-03-01 00:00:00', '9999-12-31 00:00:00', '2', '0', '0','0', '0','489'); </v>
      </c>
      <c r="Q490" s="198"/>
      <c r="R490" s="198"/>
    </row>
    <row r="491" spans="1:18" ht="14.25" customHeight="1" x14ac:dyDescent="0.25">
      <c r="A491" s="194" t="s">
        <v>822</v>
      </c>
      <c r="B491" s="212" t="s">
        <v>1725</v>
      </c>
      <c r="C491" s="196">
        <v>20220417490</v>
      </c>
      <c r="D491" s="194" t="s">
        <v>1726</v>
      </c>
      <c r="E491" s="194" t="s">
        <v>825</v>
      </c>
      <c r="F491" s="194" t="s">
        <v>826</v>
      </c>
      <c r="G491" s="194"/>
      <c r="H491" s="194" t="s">
        <v>832</v>
      </c>
      <c r="I491" s="196">
        <f t="shared" si="56"/>
        <v>2</v>
      </c>
      <c r="J491" s="194">
        <v>0</v>
      </c>
      <c r="K491" s="194" t="s">
        <v>828</v>
      </c>
      <c r="L491" s="196">
        <f>IF(K491="Negatif",1,0)</f>
        <v>0</v>
      </c>
      <c r="M491" s="194" t="s">
        <v>829</v>
      </c>
      <c r="N491" s="196" t="str">
        <f t="shared" si="37"/>
        <v>0</v>
      </c>
      <c r="O491" s="196">
        <v>490</v>
      </c>
      <c r="P491" s="196" t="str">
        <f t="shared" si="55"/>
        <v xml:space="preserve">INSERT INTO `hr_kpi_list` (`KPI_LIST_ID`, `COMPANY_ID`, `KPI_TITLE`, `DESCRIPTION`, `VALID_FROM`, `VALID_TO`, `INPUT_TYPE`, `PARENT_ID`, `KORELASI`,`RANGE_START`,`RANGE_END`,`NUMBER_INDEX`) VALUES ('20220417490', '504404575327187914', 'Tingkat persepsi nasabah  terhadap merchant ', 'IKU diukur berdasarkan survei kepada para nasabah  terhadap merchant yang digunakan Bank BPD Bali. Aspek yang diukur antara lain timeliness, kemampuan pemberian layanan, dan empati dalam merespons inquiry dari nasabah.IKU diukur dengan skala 1 - 5.', '2022-03-01 00:00:00', '9999-12-31 00:00:00', '2', '0', '0','0', '0','490'); </v>
      </c>
      <c r="Q491" s="198"/>
      <c r="R491" s="198"/>
    </row>
    <row r="492" spans="1:18" ht="14.25" customHeight="1" x14ac:dyDescent="0.25">
      <c r="A492" s="194" t="s">
        <v>822</v>
      </c>
      <c r="B492" s="194" t="s">
        <v>1727</v>
      </c>
      <c r="C492" s="196">
        <v>20220417491</v>
      </c>
      <c r="D492" s="194" t="s">
        <v>1728</v>
      </c>
      <c r="E492" s="194" t="s">
        <v>825</v>
      </c>
      <c r="F492" s="194" t="s">
        <v>826</v>
      </c>
      <c r="G492" s="198"/>
      <c r="H492" s="194" t="s">
        <v>832</v>
      </c>
      <c r="I492" s="196">
        <f t="shared" si="56"/>
        <v>2</v>
      </c>
      <c r="J492" s="196" t="s">
        <v>829</v>
      </c>
      <c r="K492" s="196" t="s">
        <v>828</v>
      </c>
      <c r="L492" s="196">
        <v>0</v>
      </c>
      <c r="M492" s="196" t="s">
        <v>829</v>
      </c>
      <c r="N492" s="196" t="str">
        <f t="shared" si="37"/>
        <v>0</v>
      </c>
      <c r="O492" s="196">
        <v>491</v>
      </c>
      <c r="P492" s="196" t="str">
        <f t="shared" si="55"/>
        <v xml:space="preserve">INSERT INTO `hr_kpi_list` (`KPI_LIST_ID`, `COMPANY_ID`, `KPI_TITLE`, `DESCRIPTION`, `VALID_FROM`, `VALID_TO`, `INPUT_TYPE`, `PARENT_ID`, `KORELASI`,`RANGE_START`,`RANGE_END`,`NUMBER_INDEX`) VALUES ('20220417491', '504404575327187914', 'Tingkat persepsi supervisor terhadap kualitas rekomendasi', 'Tingkat persepsi merupakan penilaian yang diberikan oleh supervisor terhadap kualitas rekomendasi untuk perbaikan proyek/program perubahan. Tingkat persepsi diukur dengan skala Likert 1 - 5.', '2022-03-01 00:00:00', '9999-12-31 00:00:00', '2', '0', '0','0', '0','491'); </v>
      </c>
      <c r="Q492" s="198"/>
      <c r="R492" s="198"/>
    </row>
    <row r="493" spans="1:18" ht="14.25" customHeight="1" x14ac:dyDescent="0.25">
      <c r="A493" s="194" t="s">
        <v>822</v>
      </c>
      <c r="B493" s="194" t="s">
        <v>1729</v>
      </c>
      <c r="C493" s="196">
        <v>20220417492</v>
      </c>
      <c r="D493" s="194" t="s">
        <v>1730</v>
      </c>
      <c r="E493" s="194" t="s">
        <v>825</v>
      </c>
      <c r="F493" s="194" t="s">
        <v>826</v>
      </c>
      <c r="G493" s="198"/>
      <c r="H493" s="194" t="s">
        <v>832</v>
      </c>
      <c r="I493" s="196">
        <f t="shared" si="56"/>
        <v>2</v>
      </c>
      <c r="J493" s="196" t="s">
        <v>829</v>
      </c>
      <c r="K493" s="194" t="s">
        <v>828</v>
      </c>
      <c r="L493" s="196">
        <v>0</v>
      </c>
      <c r="M493" s="196" t="s">
        <v>829</v>
      </c>
      <c r="N493" s="196" t="str">
        <f t="shared" si="37"/>
        <v>0</v>
      </c>
      <c r="O493" s="196">
        <v>492</v>
      </c>
      <c r="P493" s="196" t="str">
        <f t="shared" si="55"/>
        <v xml:space="preserve">INSERT INTO `hr_kpi_list` (`KPI_LIST_ID`, `COMPANY_ID`, `KPI_TITLE`, `DESCRIPTION`, `VALID_FROM`, `VALID_TO`, `INPUT_TYPE`, `PARENT_ID`, `KORELASI`,`RANGE_START`,`RANGE_END`,`NUMBER_INDEX`) VALUES ('20220417492', '504404575327187914', 'Tingkat persepsi terhadap kualitas laporan evaluasi ', 'Tingkat persepsi merupakan penilaian yang diberikan oleh supervisor terhadap kualitas laporan evaluasi.Tingkat persepsi diukur dengan skala Likert 1 - 5.', '2022-03-01 00:00:00', '9999-12-31 00:00:00', '2', '0', '0','0', '0','492'); </v>
      </c>
      <c r="Q493" s="198"/>
      <c r="R493" s="198"/>
    </row>
    <row r="494" spans="1:18" ht="14.25" customHeight="1" x14ac:dyDescent="0.25">
      <c r="A494" s="194" t="s">
        <v>822</v>
      </c>
      <c r="B494" s="194" t="s">
        <v>1731</v>
      </c>
      <c r="C494" s="196">
        <v>20220417493</v>
      </c>
      <c r="D494" s="194" t="s">
        <v>1732</v>
      </c>
      <c r="E494" s="194" t="s">
        <v>825</v>
      </c>
      <c r="F494" s="194" t="s">
        <v>826</v>
      </c>
      <c r="G494" s="198"/>
      <c r="H494" s="194" t="s">
        <v>832</v>
      </c>
      <c r="I494" s="196">
        <f t="shared" si="56"/>
        <v>2</v>
      </c>
      <c r="J494" s="196" t="s">
        <v>829</v>
      </c>
      <c r="K494" s="194" t="s">
        <v>828</v>
      </c>
      <c r="L494" s="196">
        <v>0</v>
      </c>
      <c r="M494" s="196" t="s">
        <v>829</v>
      </c>
      <c r="N494" s="196" t="str">
        <f t="shared" si="37"/>
        <v>0</v>
      </c>
      <c r="O494" s="196">
        <v>493</v>
      </c>
      <c r="P494" s="196" t="str">
        <f t="shared" si="55"/>
        <v xml:space="preserve">INSERT INTO `hr_kpi_list` (`KPI_LIST_ID`, `COMPANY_ID`, `KPI_TITLE`, `DESCRIPTION`, `VALID_FROM`, `VALID_TO`, `INPUT_TYPE`, `PARENT_ID`, `KORELASI`,`RANGE_START`,`RANGE_END`,`NUMBER_INDEX`) VALUES ('20220417493', '504404575327187914', 'Tingkat persepsi unit kerja terhadap kualitas pendampingan', 'IKU diukur berdasarkan survei kepada para user dari proses goal setting. Aspek yang diukur antara lain kemampuan fasilitasi, kemampuan memberikan penajaman, dan merespons inquiry dari user.IKU diukur dengan skala 1 - 5.', '2022-03-01 00:00:00', '9999-12-31 00:00:00', '2', '0', '0','0', '0','493'); </v>
      </c>
      <c r="Q494" s="198"/>
      <c r="R494" s="198"/>
    </row>
    <row r="495" spans="1:18" ht="14.25" customHeight="1" x14ac:dyDescent="0.25">
      <c r="A495" s="194" t="s">
        <v>822</v>
      </c>
      <c r="B495" s="194" t="s">
        <v>1733</v>
      </c>
      <c r="C495" s="196">
        <v>20220417494</v>
      </c>
      <c r="D495" s="194" t="s">
        <v>1734</v>
      </c>
      <c r="E495" s="194" t="s">
        <v>825</v>
      </c>
      <c r="F495" s="194" t="s">
        <v>826</v>
      </c>
      <c r="G495" s="198"/>
      <c r="H495" s="194" t="s">
        <v>832</v>
      </c>
      <c r="I495" s="196">
        <f t="shared" si="56"/>
        <v>2</v>
      </c>
      <c r="J495" s="196" t="s">
        <v>829</v>
      </c>
      <c r="K495" s="196" t="s">
        <v>828</v>
      </c>
      <c r="L495" s="196">
        <v>0</v>
      </c>
      <c r="M495" s="196" t="s">
        <v>829</v>
      </c>
      <c r="N495" s="196" t="str">
        <f t="shared" si="37"/>
        <v>0</v>
      </c>
      <c r="O495" s="196">
        <v>494</v>
      </c>
      <c r="P495" s="196" t="str">
        <f t="shared" si="55"/>
        <v xml:space="preserve">INSERT INTO `hr_kpi_list` (`KPI_LIST_ID`, `COMPANY_ID`, `KPI_TITLE`, `DESCRIPTION`, `VALID_FROM`, `VALID_TO`, `INPUT_TYPE`, `PARENT_ID`, `KORELASI`,`RANGE_START`,`RANGE_END`,`NUMBER_INDEX`) VALUES ('20220417494', '504404575327187914', 'Tingkat persepsi unit kerja terhadap kualitas pendampingan terkait pengelolaan proyek', 'IKU diukur berdasarkan survei kepada para user yang terlibat dalam program transformasi. Aspek yang diukur antara lain kemampuan fasilitasi, kemampuan memberikan penajaman, dan merespons inquiry dari user.IKU diukur dengan skala 1 - 5.', '2022-03-01 00:00:00', '9999-12-31 00:00:00', '2', '0', '0','0', '0','494'); </v>
      </c>
      <c r="Q495" s="198"/>
      <c r="R495" s="198"/>
    </row>
    <row r="496" spans="1:18" ht="14.25" customHeight="1" x14ac:dyDescent="0.25">
      <c r="A496" s="194" t="s">
        <v>822</v>
      </c>
      <c r="B496" s="194" t="s">
        <v>1735</v>
      </c>
      <c r="C496" s="196">
        <v>20220417495</v>
      </c>
      <c r="D496" s="194" t="s">
        <v>1734</v>
      </c>
      <c r="E496" s="194" t="s">
        <v>825</v>
      </c>
      <c r="F496" s="194" t="s">
        <v>826</v>
      </c>
      <c r="G496" s="198"/>
      <c r="H496" s="194" t="s">
        <v>832</v>
      </c>
      <c r="I496" s="196">
        <f t="shared" si="56"/>
        <v>2</v>
      </c>
      <c r="J496" s="196" t="s">
        <v>829</v>
      </c>
      <c r="K496" s="194" t="s">
        <v>828</v>
      </c>
      <c r="L496" s="196">
        <v>0</v>
      </c>
      <c r="M496" s="196" t="s">
        <v>829</v>
      </c>
      <c r="N496" s="196" t="str">
        <f t="shared" si="37"/>
        <v>0</v>
      </c>
      <c r="O496" s="196">
        <v>495</v>
      </c>
      <c r="P496" s="196" t="str">
        <f t="shared" si="55"/>
        <v xml:space="preserve">INSERT INTO `hr_kpi_list` (`KPI_LIST_ID`, `COMPANY_ID`, `KPI_TITLE`, `DESCRIPTION`, `VALID_FROM`, `VALID_TO`, `INPUT_TYPE`, `PARENT_ID`, `KORELASI`,`RANGE_START`,`RANGE_END`,`NUMBER_INDEX`) VALUES ('20220417495', '504404575327187914', 'Tingkat persepsi unit kerja terhadap kualitas pendampingan terkait program transformasi', 'IKU diukur berdasarkan survei kepada para user yang terlibat dalam program transformasi. Aspek yang diukur antara lain kemampuan fasilitasi, kemampuan memberikan penajaman, dan merespons inquiry dari user.IKU diukur dengan skala 1 - 5.', '2022-03-01 00:00:00', '9999-12-31 00:00:00', '2', '0', '0','0', '0','495'); </v>
      </c>
      <c r="Q496" s="198"/>
      <c r="R496" s="198"/>
    </row>
    <row r="497" spans="1:18" ht="14.25" customHeight="1" x14ac:dyDescent="0.25">
      <c r="A497" s="194" t="s">
        <v>822</v>
      </c>
      <c r="B497" s="212" t="s">
        <v>1736</v>
      </c>
      <c r="C497" s="196">
        <v>20220417496</v>
      </c>
      <c r="D497" s="213" t="s">
        <v>1737</v>
      </c>
      <c r="E497" s="194" t="s">
        <v>825</v>
      </c>
      <c r="F497" s="194" t="s">
        <v>826</v>
      </c>
      <c r="G497" s="198"/>
      <c r="H497" s="194" t="s">
        <v>827</v>
      </c>
      <c r="I497" s="196">
        <f t="shared" si="56"/>
        <v>0</v>
      </c>
      <c r="J497" s="194">
        <v>0</v>
      </c>
      <c r="K497" s="194" t="s">
        <v>828</v>
      </c>
      <c r="L497" s="196">
        <f t="shared" ref="L497:L515" si="60">IF(K497="Negatif",1,0)</f>
        <v>0</v>
      </c>
      <c r="M497" s="194" t="s">
        <v>829</v>
      </c>
      <c r="N497" s="196" t="str">
        <f t="shared" si="37"/>
        <v>0</v>
      </c>
      <c r="O497" s="196">
        <v>496</v>
      </c>
      <c r="P497" s="196" t="str">
        <f t="shared" si="55"/>
        <v xml:space="preserve">INSERT INTO `hr_kpi_list` (`KPI_LIST_ID`, `COMPANY_ID`, `KPI_TITLE`, `DESCRIPTION`, `VALID_FROM`, `VALID_TO`, `INPUT_TYPE`, `PARENT_ID`, `KORELASI`,`RANGE_START`,`RANGE_END`,`NUMBER_INDEX`) VALUES ('20220417496', '504404575327187914', 'Tingkat retensi dan atensi debitur', 'Formula: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UMKM/ total kegiatan yang direncanakan) * 100%', '2022-03-01 00:00:00', '9999-12-31 00:00:00', '0', '0', '0','0', '0','496'); </v>
      </c>
      <c r="Q497" s="198"/>
      <c r="R497" s="198"/>
    </row>
    <row r="498" spans="1:18" ht="14.25" customHeight="1" x14ac:dyDescent="0.25">
      <c r="A498" s="194" t="s">
        <v>822</v>
      </c>
      <c r="B498" s="212" t="s">
        <v>1738</v>
      </c>
      <c r="C498" s="196">
        <v>20220417497</v>
      </c>
      <c r="D498" s="213" t="s">
        <v>1739</v>
      </c>
      <c r="E498" s="194" t="s">
        <v>825</v>
      </c>
      <c r="F498" s="194" t="s">
        <v>826</v>
      </c>
      <c r="G498" s="198"/>
      <c r="H498" s="194" t="s">
        <v>827</v>
      </c>
      <c r="I498" s="196">
        <f t="shared" si="56"/>
        <v>0</v>
      </c>
      <c r="J498" s="194">
        <v>0</v>
      </c>
      <c r="K498" s="194" t="s">
        <v>828</v>
      </c>
      <c r="L498" s="196">
        <f t="shared" si="60"/>
        <v>0</v>
      </c>
      <c r="M498" s="194" t="s">
        <v>829</v>
      </c>
      <c r="N498" s="196" t="str">
        <f t="shared" si="37"/>
        <v>0</v>
      </c>
      <c r="O498" s="196">
        <v>497</v>
      </c>
      <c r="P498" s="196" t="str">
        <f t="shared" si="55"/>
        <v xml:space="preserve">INSERT INTO `hr_kpi_list` (`KPI_LIST_ID`, `COMPANY_ID`, `KPI_TITLE`, `DESCRIPTION`, `VALID_FROM`, `VALID_TO`, `INPUT_TYPE`, `PARENT_ID`, `KORELASI`,`RANGE_START`,`RANGE_END`,`NUMBER_INDEX`) VALUES ('20220417497', '504404575327187914', 'Tingkat retensi dan atensi debitur mikro &amp; konsumer', 'Formula: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mikro &amp; konsumer)/ (total kegiatan yang direncanakan) * 100%', '2022-03-01 00:00:00', '9999-12-31 00:00:00', '0', '0', '0','0', '0','497'); </v>
      </c>
      <c r="Q498" s="198"/>
      <c r="R498" s="198"/>
    </row>
    <row r="499" spans="1:18" ht="14.25" customHeight="1" x14ac:dyDescent="0.25">
      <c r="A499" s="194" t="s">
        <v>822</v>
      </c>
      <c r="B499" s="212" t="s">
        <v>1740</v>
      </c>
      <c r="C499" s="196">
        <v>20220417498</v>
      </c>
      <c r="D499" s="213" t="s">
        <v>1741</v>
      </c>
      <c r="E499" s="194" t="s">
        <v>825</v>
      </c>
      <c r="F499" s="194" t="s">
        <v>826</v>
      </c>
      <c r="G499" s="198"/>
      <c r="H499" s="194" t="s">
        <v>827</v>
      </c>
      <c r="I499" s="196">
        <f t="shared" si="56"/>
        <v>0</v>
      </c>
      <c r="J499" s="194">
        <v>0</v>
      </c>
      <c r="K499" s="194" t="s">
        <v>828</v>
      </c>
      <c r="L499" s="196">
        <f t="shared" si="60"/>
        <v>0</v>
      </c>
      <c r="M499" s="194" t="s">
        <v>829</v>
      </c>
      <c r="N499" s="196" t="str">
        <f t="shared" si="37"/>
        <v>0</v>
      </c>
      <c r="O499" s="196">
        <v>498</v>
      </c>
      <c r="P499" s="196" t="str">
        <f t="shared" si="55"/>
        <v xml:space="preserve">INSERT INTO `hr_kpi_list` (`KPI_LIST_ID`, `COMPANY_ID`, `KPI_TITLE`, `DESCRIPTION`, `VALID_FROM`, `VALID_TO`, `INPUT_TYPE`, `PARENT_ID`, `KORELASI`,`RANGE_START`,`RANGE_END`,`NUMBER_INDEX`) VALUES ('20220417498', '504404575327187914', 'Tingkat retensi dan atensi debitur ritel', 'Formula: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ritel/ total kegiatan yang direncanakan) * 100%', '2022-03-01 00:00:00', '9999-12-31 00:00:00', '0', '0', '0','0', '0','498'); </v>
      </c>
      <c r="Q499" s="198"/>
      <c r="R499" s="198"/>
    </row>
    <row r="500" spans="1:18" ht="14.25" customHeight="1" x14ac:dyDescent="0.25">
      <c r="A500" s="194" t="s">
        <v>822</v>
      </c>
      <c r="B500" s="212" t="s">
        <v>1742</v>
      </c>
      <c r="C500" s="196">
        <v>20220417499</v>
      </c>
      <c r="D500" s="194" t="s">
        <v>1743</v>
      </c>
      <c r="E500" s="194" t="s">
        <v>825</v>
      </c>
      <c r="F500" s="194" t="s">
        <v>826</v>
      </c>
      <c r="G500" s="194"/>
      <c r="H500" s="194" t="s">
        <v>827</v>
      </c>
      <c r="I500" s="196">
        <f t="shared" si="56"/>
        <v>0</v>
      </c>
      <c r="J500" s="194">
        <v>0</v>
      </c>
      <c r="K500" s="194" t="s">
        <v>828</v>
      </c>
      <c r="L500" s="196">
        <f t="shared" si="60"/>
        <v>0</v>
      </c>
      <c r="M500" s="194" t="s">
        <v>829</v>
      </c>
      <c r="N500" s="196" t="str">
        <f t="shared" si="37"/>
        <v>0</v>
      </c>
      <c r="O500" s="196">
        <v>499</v>
      </c>
      <c r="P500" s="196" t="str">
        <f t="shared" si="55"/>
        <v xml:space="preserve">INSERT INTO `hr_kpi_list` (`KPI_LIST_ID`, `COMPANY_ID`, `KPI_TITLE`, `DESCRIPTION`, `VALID_FROM`, `VALID_TO`, `INPUT_TYPE`, `PARENT_ID`, `KORELASI`,`RANGE_START`,`RANGE_END`,`NUMBER_INDEX`) VALUES ('20220417499', '504404575327187914', 'Tingkat up-time  operasional layanan merchant', 'Formula:Persentase = (Jumlah realisasi waktu layanan / Total jumlah waktu layanan yang tersedia) * 100%Operasional layanan merchant mencakupL ATM/CDM/CRM/EDC', '2022-03-01 00:00:00', '9999-12-31 00:00:00', '0', '0', '0','0', '0','499'); </v>
      </c>
      <c r="Q500" s="198"/>
      <c r="R500" s="198"/>
    </row>
    <row r="501" spans="1:18" ht="14.25" customHeight="1" x14ac:dyDescent="0.25">
      <c r="A501" s="194" t="s">
        <v>822</v>
      </c>
      <c r="B501" s="194" t="s">
        <v>1744</v>
      </c>
      <c r="C501" s="196">
        <v>20220417500</v>
      </c>
      <c r="D501" s="212" t="s">
        <v>808</v>
      </c>
      <c r="E501" s="194" t="s">
        <v>825</v>
      </c>
      <c r="F501" s="194" t="s">
        <v>826</v>
      </c>
      <c r="G501" s="194"/>
      <c r="H501" s="194" t="s">
        <v>986</v>
      </c>
      <c r="I501" s="196">
        <f t="shared" si="56"/>
        <v>1</v>
      </c>
      <c r="J501" s="196" t="s">
        <v>829</v>
      </c>
      <c r="K501" s="196" t="s">
        <v>828</v>
      </c>
      <c r="L501" s="196">
        <f t="shared" si="60"/>
        <v>0</v>
      </c>
      <c r="M501" s="196" t="s">
        <v>829</v>
      </c>
      <c r="N501" s="196" t="str">
        <f t="shared" si="37"/>
        <v>0</v>
      </c>
      <c r="O501" s="196">
        <v>500</v>
      </c>
      <c r="P501" s="196" t="str">
        <f t="shared" si="55"/>
        <v xml:space="preserve">INSERT INTO `hr_kpi_list` (`KPI_LIST_ID`, `COMPANY_ID`, `KPI_TITLE`, `DESCRIPTION`, `VALID_FROM`, `VALID_TO`, `INPUT_TYPE`, `PARENT_ID`, `KORELASI`,`RANGE_START`,`RANGE_END`,`NUMBER_INDEX`) VALUES ('20220417500', '504404575327187914', 'Waktu aktivitas UAT pada project TI sesuai dengan timeline', 'Polarisasi KPI : maximize', '2022-03-01 00:00:00', '9999-12-31 00:00:00', '1', '0', '0','0', '0','500'); </v>
      </c>
      <c r="Q501" s="198"/>
      <c r="R501" s="198"/>
    </row>
    <row r="502" spans="1:18" ht="14.25" customHeight="1" x14ac:dyDescent="0.25">
      <c r="A502" s="194" t="s">
        <v>822</v>
      </c>
      <c r="B502" s="194" t="s">
        <v>1745</v>
      </c>
      <c r="C502" s="196">
        <v>20220417501</v>
      </c>
      <c r="D502" s="212" t="s">
        <v>1746</v>
      </c>
      <c r="E502" s="194" t="s">
        <v>825</v>
      </c>
      <c r="F502" s="194" t="s">
        <v>826</v>
      </c>
      <c r="G502" s="194"/>
      <c r="H502" s="194" t="s">
        <v>986</v>
      </c>
      <c r="I502" s="196">
        <f t="shared" si="56"/>
        <v>1</v>
      </c>
      <c r="J502" s="196" t="s">
        <v>829</v>
      </c>
      <c r="K502" s="196" t="s">
        <v>828</v>
      </c>
      <c r="L502" s="196">
        <f t="shared" si="60"/>
        <v>0</v>
      </c>
      <c r="M502" s="196" t="s">
        <v>829</v>
      </c>
      <c r="N502" s="196" t="str">
        <f t="shared" si="37"/>
        <v>0</v>
      </c>
      <c r="O502" s="196">
        <v>501</v>
      </c>
      <c r="P502" s="196" t="str">
        <f t="shared" si="55"/>
        <v xml:space="preserve">INSERT INTO `hr_kpi_list` (`KPI_LIST_ID`, `COMPANY_ID`, `KPI_TITLE`, `DESCRIPTION`, `VALID_FROM`, `VALID_TO`, `INPUT_TYPE`, `PARENT_ID`, `KORELASI`,`RANGE_START`,`RANGE_END`,`NUMBER_INDEX`) VALUES ('20220417501', '504404575327187914', 'Waktu implementasi standar teknis dan rancangan pengamanan informasi bank sesuai timeline', '1. Termasuk pelaksanaan integrasi JKD/Security dalam rangka pembukaan jaringan Kantor baru 2. Polarisasi KPI : maximize', '2022-03-01 00:00:00', '9999-12-31 00:00:00', '1', '0', '0','0', '0','501'); </v>
      </c>
      <c r="Q502" s="198"/>
      <c r="R502" s="198"/>
    </row>
    <row r="503" spans="1:18" ht="14.25" customHeight="1" x14ac:dyDescent="0.25">
      <c r="A503" s="194" t="s">
        <v>822</v>
      </c>
      <c r="B503" s="194" t="s">
        <v>1747</v>
      </c>
      <c r="C503" s="196">
        <v>20220417502</v>
      </c>
      <c r="D503" s="212" t="s">
        <v>1748</v>
      </c>
      <c r="E503" s="194" t="s">
        <v>825</v>
      </c>
      <c r="F503" s="194" t="s">
        <v>826</v>
      </c>
      <c r="G503" s="194"/>
      <c r="H503" s="194" t="s">
        <v>986</v>
      </c>
      <c r="I503" s="196">
        <f t="shared" si="56"/>
        <v>1</v>
      </c>
      <c r="J503" s="196" t="s">
        <v>829</v>
      </c>
      <c r="K503" s="196" t="s">
        <v>828</v>
      </c>
      <c r="L503" s="196">
        <f t="shared" si="60"/>
        <v>0</v>
      </c>
      <c r="M503" s="196" t="s">
        <v>829</v>
      </c>
      <c r="N503" s="196" t="str">
        <f t="shared" si="37"/>
        <v>0</v>
      </c>
      <c r="O503" s="196">
        <v>502</v>
      </c>
      <c r="P503" s="196" t="str">
        <f t="shared" si="55"/>
        <v xml:space="preserve">INSERT INTO `hr_kpi_list` (`KPI_LIST_ID`, `COMPANY_ID`, `KPI_TITLE`, `DESCRIPTION`, `VALID_FROM`, `VALID_TO`, `INPUT_TYPE`, `PARENT_ID`, `KORELASI`,`RANGE_START`,`RANGE_END`,`NUMBER_INDEX`) VALUES ('20220417502', '504404575327187914', 'Waktu pelaksanaan project TI bank sesuai timeline', '1. Timeline bisa didasarkan pada skala project TI bank 2. Polarisasi KPI : maximize', '2022-03-01 00:00:00', '9999-12-31 00:00:00', '1', '0', '0','0', '0','502'); </v>
      </c>
      <c r="Q503" s="198"/>
      <c r="R503" s="198"/>
    </row>
    <row r="504" spans="1:18" ht="14.25" customHeight="1" x14ac:dyDescent="0.25">
      <c r="A504" s="194" t="s">
        <v>822</v>
      </c>
      <c r="B504" s="194" t="s">
        <v>1749</v>
      </c>
      <c r="C504" s="196">
        <v>20220417503</v>
      </c>
      <c r="D504" s="194" t="s">
        <v>868</v>
      </c>
      <c r="E504" s="194" t="s">
        <v>825</v>
      </c>
      <c r="F504" s="194" t="s">
        <v>826</v>
      </c>
      <c r="G504" s="194"/>
      <c r="H504" s="194" t="s">
        <v>986</v>
      </c>
      <c r="I504" s="196">
        <f t="shared" si="56"/>
        <v>1</v>
      </c>
      <c r="J504" s="194" t="s">
        <v>829</v>
      </c>
      <c r="K504" s="196" t="s">
        <v>828</v>
      </c>
      <c r="L504" s="196">
        <f t="shared" si="60"/>
        <v>0</v>
      </c>
      <c r="M504" s="196" t="s">
        <v>829</v>
      </c>
      <c r="N504" s="196" t="str">
        <f t="shared" si="37"/>
        <v>0</v>
      </c>
      <c r="O504" s="196">
        <v>503</v>
      </c>
      <c r="P504" s="196" t="str">
        <f t="shared" si="55"/>
        <v xml:space="preserve">INSERT INTO `hr_kpi_list` (`KPI_LIST_ID`, `COMPANY_ID`, `KPI_TITLE`, `DESCRIPTION`, `VALID_FROM`, `VALID_TO`, `INPUT_TYPE`, `PARENT_ID`, `KORELASI`,`RANGE_START`,`RANGE_END`,`NUMBER_INDEX`) VALUES ('20220417503', '504404575327187914', 'Waktu pelaksanaan proses analisis dan dampak keuangan atas Neraca dan Rugi/Laba sesuai timeline', 'Polarisasi KPI : maximize ', '2022-03-01 00:00:00', '9999-12-31 00:00:00', '1', '0', '0','0', '0','503'); </v>
      </c>
      <c r="Q504" s="198"/>
      <c r="R504" s="198"/>
    </row>
    <row r="505" spans="1:18" ht="14.25" customHeight="1" x14ac:dyDescent="0.25">
      <c r="A505" s="194" t="s">
        <v>822</v>
      </c>
      <c r="B505" s="194" t="s">
        <v>1750</v>
      </c>
      <c r="C505" s="196">
        <v>20220417504</v>
      </c>
      <c r="D505" s="212" t="s">
        <v>1751</v>
      </c>
      <c r="E505" s="194" t="s">
        <v>825</v>
      </c>
      <c r="F505" s="194" t="s">
        <v>826</v>
      </c>
      <c r="G505" s="194"/>
      <c r="H505" s="194" t="s">
        <v>986</v>
      </c>
      <c r="I505" s="196">
        <f t="shared" si="56"/>
        <v>1</v>
      </c>
      <c r="J505" s="196" t="s">
        <v>829</v>
      </c>
      <c r="K505" s="196" t="s">
        <v>828</v>
      </c>
      <c r="L505" s="196">
        <f t="shared" si="60"/>
        <v>0</v>
      </c>
      <c r="M505" s="196" t="s">
        <v>829</v>
      </c>
      <c r="N505" s="196" t="str">
        <f t="shared" si="37"/>
        <v>0</v>
      </c>
      <c r="O505" s="196">
        <v>504</v>
      </c>
      <c r="P505" s="196" t="str">
        <f t="shared" si="55"/>
        <v xml:space="preserve">INSERT INTO `hr_kpi_list` (`KPI_LIST_ID`, `COMPANY_ID`, `KPI_TITLE`, `DESCRIPTION`, `VALID_FROM`, `VALID_TO`, `INPUT_TYPE`, `PARENT_ID`, `KORELASI`,`RANGE_START`,`RANGE_END`,`NUMBER_INDEX`) VALUES ('20220417504', '504404575327187914', 'Waktu pemenuhan atas aktivitas permintaan database engine baru sesuai timeline', '1. Ruang lingkup SQL request, user connection, restore/backup data2. Polarisasi KPI : maximize', '2022-03-01 00:00:00', '9999-12-31 00:00:00', '1', '0', '0','0', '0','504'); </v>
      </c>
      <c r="Q505" s="198"/>
      <c r="R505" s="198"/>
    </row>
    <row r="506" spans="1:18" ht="14.25" customHeight="1" x14ac:dyDescent="0.25">
      <c r="A506" s="194" t="s">
        <v>822</v>
      </c>
      <c r="B506" s="194" t="s">
        <v>1752</v>
      </c>
      <c r="C506" s="196">
        <v>20220417505</v>
      </c>
      <c r="D506" s="212" t="s">
        <v>808</v>
      </c>
      <c r="E506" s="194" t="s">
        <v>825</v>
      </c>
      <c r="F506" s="194" t="s">
        <v>826</v>
      </c>
      <c r="G506" s="194"/>
      <c r="H506" s="194" t="s">
        <v>986</v>
      </c>
      <c r="I506" s="196">
        <f t="shared" si="56"/>
        <v>1</v>
      </c>
      <c r="J506" s="196" t="s">
        <v>829</v>
      </c>
      <c r="K506" s="196" t="s">
        <v>828</v>
      </c>
      <c r="L506" s="196">
        <f t="shared" si="60"/>
        <v>0</v>
      </c>
      <c r="M506" s="196" t="s">
        <v>829</v>
      </c>
      <c r="N506" s="196" t="str">
        <f t="shared" si="37"/>
        <v>0</v>
      </c>
      <c r="O506" s="196">
        <v>505</v>
      </c>
      <c r="P506" s="196" t="str">
        <f t="shared" si="55"/>
        <v xml:space="preserve">INSERT INTO `hr_kpi_list` (`KPI_LIST_ID`, `COMPANY_ID`, `KPI_TITLE`, `DESCRIPTION`, `VALID_FROM`, `VALID_TO`, `INPUT_TYPE`, `PARENT_ID`, `KORELASI`,`RANGE_START`,`RANGE_END`,`NUMBER_INDEX`) VALUES ('20220417505', '504404575327187914', 'waktu pemenuhan laporan pada aktivitas QA, planning dan budgeting sesuai timeline', 'Polarisasi KPI : maximize', '2022-03-01 00:00:00', '9999-12-31 00:00:00', '1', '0', '0','0', '0','505'); </v>
      </c>
      <c r="Q506" s="198"/>
      <c r="R506" s="198"/>
    </row>
    <row r="507" spans="1:18" ht="14.25" customHeight="1" x14ac:dyDescent="0.25">
      <c r="A507" s="194" t="s">
        <v>822</v>
      </c>
      <c r="B507" s="194" t="s">
        <v>1753</v>
      </c>
      <c r="C507" s="196">
        <v>20220417506</v>
      </c>
      <c r="D507" s="212" t="s">
        <v>808</v>
      </c>
      <c r="E507" s="194" t="s">
        <v>825</v>
      </c>
      <c r="F507" s="194" t="s">
        <v>826</v>
      </c>
      <c r="G507" s="194"/>
      <c r="H507" s="194" t="s">
        <v>986</v>
      </c>
      <c r="I507" s="196">
        <f t="shared" si="56"/>
        <v>1</v>
      </c>
      <c r="J507" s="196" t="s">
        <v>829</v>
      </c>
      <c r="K507" s="196" t="s">
        <v>828</v>
      </c>
      <c r="L507" s="196">
        <f t="shared" si="60"/>
        <v>0</v>
      </c>
      <c r="M507" s="196" t="s">
        <v>829</v>
      </c>
      <c r="N507" s="196" t="str">
        <f t="shared" ref="N507:N564" si="61">IF(H507="PERSENTASE","0","0")</f>
        <v>0</v>
      </c>
      <c r="O507" s="196">
        <v>506</v>
      </c>
      <c r="P507" s="196" t="str">
        <f t="shared" si="55"/>
        <v xml:space="preserve">INSERT INTO `hr_kpi_list` (`KPI_LIST_ID`, `COMPANY_ID`, `KPI_TITLE`, `DESCRIPTION`, `VALID_FROM`, `VALID_TO`, `INPUT_TYPE`, `PARENT_ID`, `KORELASI`,`RANGE_START`,`RANGE_END`,`NUMBER_INDEX`) VALUES ('20220417506', '504404575327187914', 'Waktu penyelesaian atas kesalahan/kelemahan core system banking sesuai prosedur', 'Polarisasi KPI : maximize', '2022-03-01 00:00:00', '9999-12-31 00:00:00', '1', '0', '0','0', '0','506'); </v>
      </c>
      <c r="Q507" s="198"/>
      <c r="R507" s="198"/>
    </row>
    <row r="508" spans="1:18" ht="14.25" customHeight="1" x14ac:dyDescent="0.25">
      <c r="A508" s="194" t="s">
        <v>822</v>
      </c>
      <c r="B508" s="194" t="s">
        <v>1754</v>
      </c>
      <c r="C508" s="196">
        <v>20220417507</v>
      </c>
      <c r="D508" s="212" t="s">
        <v>808</v>
      </c>
      <c r="E508" s="194" t="s">
        <v>825</v>
      </c>
      <c r="F508" s="194" t="s">
        <v>826</v>
      </c>
      <c r="G508" s="194"/>
      <c r="H508" s="194" t="s">
        <v>986</v>
      </c>
      <c r="I508" s="196">
        <f t="shared" si="56"/>
        <v>1</v>
      </c>
      <c r="J508" s="196" t="s">
        <v>829</v>
      </c>
      <c r="K508" s="196" t="s">
        <v>828</v>
      </c>
      <c r="L508" s="196">
        <f t="shared" si="60"/>
        <v>0</v>
      </c>
      <c r="M508" s="196" t="s">
        <v>829</v>
      </c>
      <c r="N508" s="196" t="str">
        <f t="shared" si="61"/>
        <v>0</v>
      </c>
      <c r="O508" s="196">
        <v>507</v>
      </c>
      <c r="P508" s="196" t="str">
        <f t="shared" si="55"/>
        <v xml:space="preserve">INSERT INTO `hr_kpi_list` (`KPI_LIST_ID`, `COMPANY_ID`, `KPI_TITLE`, `DESCRIPTION`, `VALID_FROM`, `VALID_TO`, `INPUT_TYPE`, `PARENT_ID`, `KORELASI`,`RANGE_START`,`RANGE_END`,`NUMBER_INDEX`) VALUES ('20220417507', '504404575327187914', 'Waktu penyelesaian atas kesalahan/kelemahan core/ non core system banking/middleware ', 'Polarisasi KPI : maximize', '2022-03-01 00:00:00', '9999-12-31 00:00:00', '1', '0', '0','0', '0','507'); </v>
      </c>
      <c r="Q508" s="198"/>
      <c r="R508" s="198"/>
    </row>
    <row r="509" spans="1:18" ht="14.25" customHeight="1" x14ac:dyDescent="0.25">
      <c r="A509" s="194" t="s">
        <v>822</v>
      </c>
      <c r="B509" s="194" t="s">
        <v>1755</v>
      </c>
      <c r="C509" s="196">
        <v>20220417508</v>
      </c>
      <c r="D509" s="212" t="s">
        <v>808</v>
      </c>
      <c r="E509" s="194" t="s">
        <v>825</v>
      </c>
      <c r="F509" s="194" t="s">
        <v>826</v>
      </c>
      <c r="G509" s="194"/>
      <c r="H509" s="194" t="s">
        <v>986</v>
      </c>
      <c r="I509" s="196">
        <f t="shared" si="56"/>
        <v>1</v>
      </c>
      <c r="J509" s="196" t="s">
        <v>829</v>
      </c>
      <c r="K509" s="196" t="s">
        <v>828</v>
      </c>
      <c r="L509" s="196">
        <f t="shared" si="60"/>
        <v>0</v>
      </c>
      <c r="M509" s="196" t="s">
        <v>829</v>
      </c>
      <c r="N509" s="196" t="str">
        <f t="shared" si="61"/>
        <v>0</v>
      </c>
      <c r="O509" s="196">
        <v>508</v>
      </c>
      <c r="P509" s="196" t="str">
        <f t="shared" si="55"/>
        <v xml:space="preserve">INSERT INTO `hr_kpi_list` (`KPI_LIST_ID`, `COMPANY_ID`, `KPI_TITLE`, `DESCRIPTION`, `VALID_FROM`, `VALID_TO`, `INPUT_TYPE`, `PARENT_ID`, `KORELASI`,`RANGE_START`,`RANGE_END`,`NUMBER_INDEX`) VALUES ('20220417508', '504404575327187914', 'Waktu penyelesaian atas kesalahan/kelemahan non core system banking sesuai prosedur', 'Polarisasi KPI : maximize', '2022-03-01 00:00:00', '9999-12-31 00:00:00', '1', '0', '0','0', '0','508'); </v>
      </c>
      <c r="Q509" s="198"/>
      <c r="R509" s="198"/>
    </row>
    <row r="510" spans="1:18" ht="14.25" customHeight="1" x14ac:dyDescent="0.25">
      <c r="A510" s="194" t="s">
        <v>822</v>
      </c>
      <c r="B510" s="194" t="s">
        <v>1756</v>
      </c>
      <c r="C510" s="196">
        <v>20220417509</v>
      </c>
      <c r="D510" s="212" t="s">
        <v>808</v>
      </c>
      <c r="E510" s="194" t="s">
        <v>825</v>
      </c>
      <c r="F510" s="194" t="s">
        <v>826</v>
      </c>
      <c r="G510" s="194"/>
      <c r="H510" s="194" t="s">
        <v>986</v>
      </c>
      <c r="I510" s="196">
        <f t="shared" si="56"/>
        <v>1</v>
      </c>
      <c r="J510" s="196" t="s">
        <v>829</v>
      </c>
      <c r="K510" s="196" t="s">
        <v>828</v>
      </c>
      <c r="L510" s="196">
        <f t="shared" si="60"/>
        <v>0</v>
      </c>
      <c r="M510" s="196" t="s">
        <v>829</v>
      </c>
      <c r="N510" s="196" t="str">
        <f t="shared" si="61"/>
        <v>0</v>
      </c>
      <c r="O510" s="196">
        <v>509</v>
      </c>
      <c r="P510" s="196" t="str">
        <f t="shared" si="55"/>
        <v xml:space="preserve">INSERT INTO `hr_kpi_list` (`KPI_LIST_ID`, `COMPANY_ID`, `KPI_TITLE`, `DESCRIPTION`, `VALID_FROM`, `VALID_TO`, `INPUT_TYPE`, `PARENT_ID`, `KORELASI`,`RANGE_START`,`RANGE_END`,`NUMBER_INDEX`) VALUES ('20220417509', '504404575327187914', 'Waktu penyelesaian atas kesalahan/kelemahan sistem middleware sesuai prosedur', 'Polarisasi KPI : maximize', '2022-03-01 00:00:00', '9999-12-31 00:00:00', '1', '0', '0','0', '0','509'); </v>
      </c>
      <c r="Q510" s="198"/>
      <c r="R510" s="198"/>
    </row>
    <row r="511" spans="1:18" ht="14.25" customHeight="1" x14ac:dyDescent="0.25">
      <c r="A511" s="194" t="s">
        <v>822</v>
      </c>
      <c r="B511" s="212" t="s">
        <v>1757</v>
      </c>
      <c r="C511" s="196">
        <v>20220417510</v>
      </c>
      <c r="D511" s="194" t="s">
        <v>1758</v>
      </c>
      <c r="E511" s="194" t="s">
        <v>825</v>
      </c>
      <c r="F511" s="194" t="s">
        <v>826</v>
      </c>
      <c r="G511" s="194"/>
      <c r="H511" s="194" t="s">
        <v>832</v>
      </c>
      <c r="I511" s="196">
        <f t="shared" si="56"/>
        <v>2</v>
      </c>
      <c r="J511" s="194" t="s">
        <v>829</v>
      </c>
      <c r="K511" s="196" t="s">
        <v>828</v>
      </c>
      <c r="L511" s="196">
        <f t="shared" si="60"/>
        <v>0</v>
      </c>
      <c r="M511" s="196" t="s">
        <v>829</v>
      </c>
      <c r="N511" s="196" t="str">
        <f t="shared" si="61"/>
        <v>0</v>
      </c>
      <c r="O511" s="196">
        <v>510</v>
      </c>
      <c r="P511" s="196" t="str">
        <f t="shared" si="55"/>
        <v xml:space="preserve">INSERT INTO `hr_kpi_list` (`KPI_LIST_ID`, `COMPANY_ID`, `KPI_TITLE`, `DESCRIPTION`, `VALID_FROM`, `VALID_TO`, `INPUT_TYPE`, `PARENT_ID`, `KORELASI`,`RANGE_START`,`RANGE_END`,`NUMBER_INDEX`) VALUES ('20220417510', '504404575327187914', 'Waktu penyelesaian rekonsiliasi rekening titipan kliring Bank dengan laporan dari SPK dan SSK ', '1. Dilakukan perhari  untuk sejumlah transaksi keuangan bank2. Rekonsiliasi rekening titipan dilakukan pada periode ke 93. Polarisasi KPI : maximize ', '2022-03-01 00:00:00', '9999-12-31 00:00:00', '2', '0', '0','0', '0','510'); </v>
      </c>
      <c r="Q511" s="198"/>
      <c r="R511" s="198"/>
    </row>
    <row r="512" spans="1:18" ht="14.25" customHeight="1" x14ac:dyDescent="0.25">
      <c r="A512" s="194" t="s">
        <v>822</v>
      </c>
      <c r="B512" s="212" t="s">
        <v>1759</v>
      </c>
      <c r="C512" s="196">
        <v>20220417511</v>
      </c>
      <c r="D512" s="194" t="s">
        <v>1760</v>
      </c>
      <c r="E512" s="194" t="s">
        <v>825</v>
      </c>
      <c r="F512" s="194" t="s">
        <v>826</v>
      </c>
      <c r="G512" s="194"/>
      <c r="H512" s="194" t="s">
        <v>832</v>
      </c>
      <c r="I512" s="196">
        <f t="shared" si="56"/>
        <v>2</v>
      </c>
      <c r="J512" s="196" t="s">
        <v>829</v>
      </c>
      <c r="K512" s="196" t="s">
        <v>828</v>
      </c>
      <c r="L512" s="196">
        <f t="shared" si="60"/>
        <v>0</v>
      </c>
      <c r="M512" s="196" t="s">
        <v>829</v>
      </c>
      <c r="N512" s="196" t="str">
        <f t="shared" si="61"/>
        <v>0</v>
      </c>
      <c r="O512" s="196">
        <v>511</v>
      </c>
      <c r="P512" s="196" t="str">
        <f t="shared" si="55"/>
        <v xml:space="preserve">INSERT INTO `hr_kpi_list` (`KPI_LIST_ID`, `COMPANY_ID`, `KPI_TITLE`, `DESCRIPTION`, `VALID_FROM`, `VALID_TO`, `INPUT_TYPE`, `PARENT_ID`, `KORELASI`,`RANGE_START`,`RANGE_END`,`NUMBER_INDEX`) VALUES ('20220417511', '504404575327187914', 'Waktu penyelesaian rekonsiliasi terkait transaksi BI-RTGS bank', '1. Dilakukan perhari  untuk sejumlah transaksi keuangan bank2.Ruang lingkup : saldo Giro BI telah sesuai dengan periode transaksi sebelumnya setelah proses awal hari; transaksi penarikan tunai; penyediaan dana refund debet/kredit; transfer keluar dan penempatan/pelunasan pasar uang antar Bank (PUAB).3. Polarisasi KPI : maximize ', '2022-03-01 00:00:00', '9999-12-31 00:00:00', '2', '0', '0','0', '0','511'); </v>
      </c>
      <c r="Q512" s="198"/>
      <c r="R512" s="198"/>
    </row>
    <row r="513" spans="1:18" ht="14.25" customHeight="1" x14ac:dyDescent="0.25">
      <c r="A513" s="194" t="s">
        <v>822</v>
      </c>
      <c r="B513" s="212" t="s">
        <v>1761</v>
      </c>
      <c r="C513" s="196">
        <v>20220417512</v>
      </c>
      <c r="D513" s="194" t="s">
        <v>1762</v>
      </c>
      <c r="E513" s="194" t="s">
        <v>825</v>
      </c>
      <c r="F513" s="194" t="s">
        <v>826</v>
      </c>
      <c r="G513" s="194"/>
      <c r="H513" s="194" t="s">
        <v>832</v>
      </c>
      <c r="I513" s="196">
        <f t="shared" si="56"/>
        <v>2</v>
      </c>
      <c r="J513" s="194" t="s">
        <v>829</v>
      </c>
      <c r="K513" s="196" t="s">
        <v>828</v>
      </c>
      <c r="L513" s="196">
        <f t="shared" si="60"/>
        <v>0</v>
      </c>
      <c r="M513" s="196" t="s">
        <v>829</v>
      </c>
      <c r="N513" s="196" t="str">
        <f t="shared" si="61"/>
        <v>0</v>
      </c>
      <c r="O513" s="196">
        <v>512</v>
      </c>
      <c r="P513" s="196" t="str">
        <f t="shared" si="55"/>
        <v xml:space="preserve">INSERT INTO `hr_kpi_list` (`KPI_LIST_ID`, `COMPANY_ID`, `KPI_TITLE`, `DESCRIPTION`, `VALID_FROM`, `VALID_TO`, `INPUT_TYPE`, `PARENT_ID`, `KORELASI`,`RANGE_START`,`RANGE_END`,`NUMBER_INDEX`) VALUES ('20220417512', '504404575327187914', 'Waktu penyelesaian rekonsiliasi transaksi bank', '1. Dilakukan perhari  untuk sejumlah transaksi keuangan bank2.Rekonsiliasi mencakup purchase, payment point, QRIS, Transaksi Transfer Antar Bank dan Debit Bersama ( via jaringan Prima dan Artajasa), ABA, dan MPN, mobile banking dan merchant3. Polarisasi KPI : maximize ', '2022-03-01 00:00:00', '9999-12-31 00:00:00', '2', '0', '0','0', '0','512'); </v>
      </c>
      <c r="Q513" s="198"/>
      <c r="R513" s="198"/>
    </row>
    <row r="514" spans="1:18" ht="14.25" customHeight="1" x14ac:dyDescent="0.25">
      <c r="A514" s="194" t="s">
        <v>822</v>
      </c>
      <c r="B514" s="194" t="s">
        <v>1763</v>
      </c>
      <c r="C514" s="196">
        <v>20220417513</v>
      </c>
      <c r="D514" s="212" t="s">
        <v>808</v>
      </c>
      <c r="E514" s="194" t="s">
        <v>825</v>
      </c>
      <c r="F514" s="194" t="s">
        <v>826</v>
      </c>
      <c r="G514" s="194"/>
      <c r="H514" s="194" t="s">
        <v>986</v>
      </c>
      <c r="I514" s="196">
        <f t="shared" si="56"/>
        <v>1</v>
      </c>
      <c r="J514" s="196" t="s">
        <v>829</v>
      </c>
      <c r="K514" s="196" t="s">
        <v>828</v>
      </c>
      <c r="L514" s="196">
        <f t="shared" si="60"/>
        <v>0</v>
      </c>
      <c r="M514" s="196" t="s">
        <v>829</v>
      </c>
      <c r="N514" s="196" t="str">
        <f t="shared" si="61"/>
        <v>0</v>
      </c>
      <c r="O514" s="196">
        <v>513</v>
      </c>
      <c r="P514" s="196" t="str">
        <f t="shared" ref="P514:P577" si="62">"INSERT INTO `hr_kpi_list` (`KPI_LIST_ID`, `COMPANY_ID`, `KPI_TITLE`, `DESCRIPTION`, `VALID_FROM`, `VALID_TO`, `INPUT_TYPE`, `PARENT_ID`, `KORELASI`,`RANGE_START`,`RANGE_END`,`NUMBER_INDEX`) VALUES ('"&amp;C514&amp;"', '"&amp;A514&amp;"', '"&amp;B514&amp;"', '"&amp;D514&amp;"', '"&amp;E514&amp;"', '"&amp;F514&amp;"', '"&amp;I514&amp;"', '"&amp;J514&amp;"', '"&amp;L514&amp;"','"&amp;M514&amp;"', '"&amp;N514&amp;"','"&amp;O514&amp;"'); "</f>
        <v xml:space="preserve">INSERT INTO `hr_kpi_list` (`KPI_LIST_ID`, `COMPANY_ID`, `KPI_TITLE`, `DESCRIPTION`, `VALID_FROM`, `VALID_TO`, `INPUT_TYPE`, `PARENT_ID`, `KORELASI`,`RANGE_START`,`RANGE_END`,`NUMBER_INDEX`) VALUES ('20220417513', '504404575327187914', 'Waktu penyelesaian terkait kesalahan/kelemahan sistem core/non core banking ', 'Polarisasi KPI : maximize', '2022-03-01 00:00:00', '9999-12-31 00:00:00', '1', '0', '0','0', '0','513'); </v>
      </c>
      <c r="Q514" s="198"/>
      <c r="R514" s="198"/>
    </row>
    <row r="515" spans="1:18" ht="14.25" customHeight="1" x14ac:dyDescent="0.25">
      <c r="A515" s="194" t="s">
        <v>822</v>
      </c>
      <c r="B515" s="194" t="s">
        <v>1764</v>
      </c>
      <c r="C515" s="196">
        <v>20220417514</v>
      </c>
      <c r="D515" s="266" t="s">
        <v>1765</v>
      </c>
      <c r="E515" s="194" t="s">
        <v>825</v>
      </c>
      <c r="F515" s="194" t="s">
        <v>826</v>
      </c>
      <c r="G515" s="194"/>
      <c r="H515" s="194" t="s">
        <v>986</v>
      </c>
      <c r="I515" s="196">
        <f t="shared" ref="I515:I572" si="63">IF(H515="Waktu",1,IF(H515="Jumlah",2,0))</f>
        <v>1</v>
      </c>
      <c r="J515" s="194" t="s">
        <v>829</v>
      </c>
      <c r="K515" s="196" t="s">
        <v>828</v>
      </c>
      <c r="L515" s="196">
        <f t="shared" si="60"/>
        <v>0</v>
      </c>
      <c r="M515" s="196" t="s">
        <v>829</v>
      </c>
      <c r="N515" s="196" t="str">
        <f t="shared" si="61"/>
        <v>0</v>
      </c>
      <c r="O515" s="196">
        <v>514</v>
      </c>
      <c r="P515" s="196" t="str">
        <f t="shared" si="62"/>
        <v xml:space="preserve">INSERT INTO `hr_kpi_list` (`KPI_LIST_ID`, `COMPANY_ID`, `KPI_TITLE`, `DESCRIPTION`, `VALID_FROM`, `VALID_TO`, `INPUT_TYPE`, `PARENT_ID`, `KORELASI`,`RANGE_START`,`RANGE_END`,`NUMBER_INDEX`) VALUES ('20220417514', '504404575327187914', 'Waktu penyelesaian verifikasi/ rekonsiliasi transaksi keuangan bank ', '1. Verifikasi atas data transaksi keuangan di operasional bank2. Polarisasi KPI : maximize ', '2022-03-01 00:00:00', '9999-12-31 00:00:00', '1', '0', '0','0', '0','514'); </v>
      </c>
      <c r="Q515" s="198"/>
      <c r="R515" s="198"/>
    </row>
    <row r="516" spans="1:18" ht="14.25" customHeight="1" x14ac:dyDescent="0.25">
      <c r="A516" s="194" t="s">
        <v>822</v>
      </c>
      <c r="B516" s="267" t="s">
        <v>1766</v>
      </c>
      <c r="C516" s="196">
        <v>20220417515</v>
      </c>
      <c r="D516" s="268" t="s">
        <v>1767</v>
      </c>
      <c r="E516" s="194" t="s">
        <v>825</v>
      </c>
      <c r="F516" s="194" t="s">
        <v>826</v>
      </c>
      <c r="G516" s="194"/>
      <c r="H516" s="194" t="s">
        <v>827</v>
      </c>
      <c r="I516" s="196">
        <f t="shared" si="63"/>
        <v>0</v>
      </c>
      <c r="J516" s="196" t="s">
        <v>829</v>
      </c>
      <c r="K516" s="196" t="s">
        <v>828</v>
      </c>
      <c r="L516" s="196">
        <f t="shared" ref="L516:L573" si="64">IF(K516="Negatif",1,0)</f>
        <v>0</v>
      </c>
      <c r="M516" s="196" t="s">
        <v>829</v>
      </c>
      <c r="N516" s="196" t="str">
        <f t="shared" si="61"/>
        <v>0</v>
      </c>
      <c r="O516" s="196">
        <v>515</v>
      </c>
      <c r="P516" s="196" t="str">
        <f t="shared" si="62"/>
        <v xml:space="preserve">INSERT INTO `hr_kpi_list` (`KPI_LIST_ID`, `COMPANY_ID`, `KPI_TITLE`, `DESCRIPTION`, `VALID_FROM`, `VALID_TO`, `INPUT_TYPE`, `PARENT_ID`, `KORELASI`,`RANGE_START`,`RANGE_END`,`NUMBER_INDEX`) VALUES ('20220417515', '504404575327187914', 'Persentase pemenuhan penguatan pengelolaan sistem, kebijakan dan prosedur pengendalian intern (CMS) ', 'Penguatan dan pengelolaan otomasi sistem, kebijakan dan prosedur pengendalian intern (CMS) berkolaborasi dengan satker terkait secara komprehensif dan terintegrasi. Pengukuran KPI : Tingkat kepuasan atasan penilai/satker terkait/organisasi, didasarkan atas pencapaian tahapan kemajuan kegiatan pengembangan (enhancement)  sistem, yang dipantau dan dinilai berkala (1/3/6 blnan). Perlu penetapan skor, parameter progress project dan kriteria tingkat kepuasan. Polarisasi KPI : maximize (semakin tinggi tingkat kepuasan semakin baik nilai kinerja satker)', '2022-03-01 00:00:00', '9999-12-31 00:00:00', '0', '0', '0','0', '0','515'); </v>
      </c>
      <c r="Q516" s="198"/>
      <c r="R516" s="198"/>
    </row>
    <row r="517" spans="1:18" ht="14.25" customHeight="1" x14ac:dyDescent="0.25">
      <c r="A517" s="194" t="s">
        <v>822</v>
      </c>
      <c r="B517" s="269" t="s">
        <v>1768</v>
      </c>
      <c r="C517" s="196">
        <v>20220417516</v>
      </c>
      <c r="D517" s="270" t="s">
        <v>1769</v>
      </c>
      <c r="E517" s="194" t="s">
        <v>825</v>
      </c>
      <c r="F517" s="194" t="s">
        <v>826</v>
      </c>
      <c r="G517" s="194"/>
      <c r="H517" s="194" t="s">
        <v>827</v>
      </c>
      <c r="I517" s="196">
        <f t="shared" si="63"/>
        <v>0</v>
      </c>
      <c r="J517" s="194" t="s">
        <v>829</v>
      </c>
      <c r="K517" s="196" t="s">
        <v>828</v>
      </c>
      <c r="L517" s="196">
        <f t="shared" si="64"/>
        <v>0</v>
      </c>
      <c r="M517" s="196" t="s">
        <v>829</v>
      </c>
      <c r="N517" s="196" t="str">
        <f t="shared" si="61"/>
        <v>0</v>
      </c>
      <c r="O517" s="196">
        <v>516</v>
      </c>
      <c r="P517" s="196" t="str">
        <f t="shared" si="62"/>
        <v xml:space="preserve">INSERT INTO `hr_kpi_list` (`KPI_LIST_ID`, `COMPANY_ID`, `KPI_TITLE`, `DESCRIPTION`, `VALID_FROM`, `VALID_TO`, `INPUT_TYPE`, `PARENT_ID`, `KORELASI`,`RANGE_START`,`RANGE_END`,`NUMBER_INDEX`) VALUES ('20220417516', '504404575327187914', 'Persentase pemenuhan kualitas kepatuhan pelaksanaan tata kelola (GCG) Bank ', 'Mencakup pemenuhan dan kualitas penerapan kualitas 5 komponen GCG  (TARIF : Transparansi, Akuntabilitas, Responsibilitas, Independensi dan Fairness) secara akurat dan up to date.. Pengukuran KPI : Tingkat kepuasan atasan penilai/satker dan organisasi. Dilakukan melalui metode survei/penilaian evaluasi berkala (triwulanan/semesteran). Polarisasi KPI : maximize. ', '2022-03-01 00:00:00', '9999-12-31 00:00:00', '0', '0', '0','0', '0','516'); </v>
      </c>
      <c r="Q517" s="198"/>
      <c r="R517" s="198"/>
    </row>
    <row r="518" spans="1:18" ht="14.25" customHeight="1" x14ac:dyDescent="0.25">
      <c r="A518" s="194" t="s">
        <v>822</v>
      </c>
      <c r="B518" s="270" t="s">
        <v>1770</v>
      </c>
      <c r="C518" s="196">
        <v>20220417517</v>
      </c>
      <c r="D518" s="271" t="s">
        <v>1771</v>
      </c>
      <c r="E518" s="194" t="s">
        <v>825</v>
      </c>
      <c r="F518" s="194" t="s">
        <v>826</v>
      </c>
      <c r="G518" s="194"/>
      <c r="H518" s="194" t="s">
        <v>827</v>
      </c>
      <c r="I518" s="196">
        <f t="shared" si="63"/>
        <v>0</v>
      </c>
      <c r="J518" s="196" t="s">
        <v>829</v>
      </c>
      <c r="K518" s="196" t="s">
        <v>828</v>
      </c>
      <c r="L518" s="196">
        <f t="shared" si="64"/>
        <v>0</v>
      </c>
      <c r="M518" s="196" t="s">
        <v>829</v>
      </c>
      <c r="N518" s="196" t="str">
        <f t="shared" si="61"/>
        <v>0</v>
      </c>
      <c r="O518" s="196">
        <v>517</v>
      </c>
      <c r="P518" s="196" t="str">
        <f t="shared" si="62"/>
        <v xml:space="preserve">INSERT INTO `hr_kpi_list` (`KPI_LIST_ID`, `COMPANY_ID`, `KPI_TITLE`, `DESCRIPTION`, `VALID_FROM`, `VALID_TO`, `INPUT_TYPE`, `PARENT_ID`, `KORELASI`,`RANGE_START`,`RANGE_END`,`NUMBER_INDEX`) VALUES ('20220417517', '504404575327187914', 'Persentase pemenuhan kualitas penyusunan dan penyampaian pelaporan transaksi keuangan nasabah ', 'Pengukuran KPI : tingkat kepuasan atasan penilai/satker terkait/organisasi atas  kualitas penyusunan dan penyampaian laporan transaksi keuangan nasabah secara tepat waktu dan akurat. Polarisasi KPI : maximize.', '2022-03-01 00:00:00', '9999-12-31 00:00:00', '0', '0', '0','0', '0','517'); </v>
      </c>
      <c r="Q518" s="198"/>
      <c r="R518" s="198"/>
    </row>
    <row r="519" spans="1:18" ht="14.25" customHeight="1" x14ac:dyDescent="0.25">
      <c r="A519" s="194" t="s">
        <v>822</v>
      </c>
      <c r="B519" s="272" t="s">
        <v>1772</v>
      </c>
      <c r="C519" s="196">
        <v>20220417518</v>
      </c>
      <c r="D519" s="194" t="s">
        <v>1212</v>
      </c>
      <c r="E519" s="194" t="s">
        <v>825</v>
      </c>
      <c r="F519" s="194" t="s">
        <v>826</v>
      </c>
      <c r="G519" s="194"/>
      <c r="H519" s="194" t="s">
        <v>827</v>
      </c>
      <c r="I519" s="196">
        <f t="shared" si="63"/>
        <v>0</v>
      </c>
      <c r="J519" s="194" t="s">
        <v>829</v>
      </c>
      <c r="K519" s="196" t="s">
        <v>828</v>
      </c>
      <c r="L519" s="196">
        <f t="shared" si="64"/>
        <v>0</v>
      </c>
      <c r="M519" s="196" t="s">
        <v>829</v>
      </c>
      <c r="N519" s="196" t="str">
        <f t="shared" si="61"/>
        <v>0</v>
      </c>
      <c r="O519" s="196">
        <v>518</v>
      </c>
      <c r="P519" s="196" t="str">
        <f t="shared" si="62"/>
        <v xml:space="preserve">INSERT INTO `hr_kpi_list` (`KPI_LIST_ID`, `COMPANY_ID`, `KPI_TITLE`, `DESCRIPTION`, `VALID_FROM`, `VALID_TO`, `INPUT_TYPE`, `PARENT_ID`, `KORELASI`,`RANGE_START`,`RANGE_END`,`NUMBER_INDEX`) VALUES ('20220417518', '504404575327187914', 'Tingkat persepsi nasabah terhadap merchant ', '-', '2022-03-01 00:00:00', '9999-12-31 00:00:00', '0', '0', '0','0', '0','518'); </v>
      </c>
      <c r="Q519" s="198"/>
      <c r="R519" s="198"/>
    </row>
    <row r="520" spans="1:18" ht="14.25" customHeight="1" x14ac:dyDescent="0.25">
      <c r="A520" s="194" t="s">
        <v>822</v>
      </c>
      <c r="B520" s="274" t="s">
        <v>1773</v>
      </c>
      <c r="C520" s="196">
        <v>20220417519</v>
      </c>
      <c r="D520" s="194" t="s">
        <v>1212</v>
      </c>
      <c r="E520" s="194" t="s">
        <v>825</v>
      </c>
      <c r="F520" s="194" t="s">
        <v>826</v>
      </c>
      <c r="G520" s="194"/>
      <c r="H520" s="194" t="s">
        <v>832</v>
      </c>
      <c r="I520" s="196">
        <f t="shared" si="63"/>
        <v>2</v>
      </c>
      <c r="J520" s="194" t="s">
        <v>829</v>
      </c>
      <c r="K520" s="196" t="s">
        <v>828</v>
      </c>
      <c r="L520" s="196">
        <f t="shared" si="64"/>
        <v>0</v>
      </c>
      <c r="M520" s="196" t="s">
        <v>829</v>
      </c>
      <c r="N520" s="196" t="str">
        <f t="shared" si="61"/>
        <v>0</v>
      </c>
      <c r="O520" s="196">
        <v>519</v>
      </c>
      <c r="P520" s="196" t="str">
        <f t="shared" si="62"/>
        <v xml:space="preserve">INSERT INTO `hr_kpi_list` (`KPI_LIST_ID`, `COMPANY_ID`, `KPI_TITLE`, `DESCRIPTION`, `VALID_FROM`, `VALID_TO`, `INPUT_TYPE`, `PARENT_ID`, `KORELASI`,`RANGE_START`,`RANGE_END`,`NUMBER_INDEX`) VALUES ('20220417519', '504404575327187914', 'Jumlah total delivery channel (berbasis digital)', '-', '2022-03-01 00:00:00', '9999-12-31 00:00:00', '2', '0', '0','0', '0','519'); </v>
      </c>
      <c r="Q520" s="198"/>
      <c r="R520" s="198"/>
    </row>
    <row r="521" spans="1:18" ht="14.25" customHeight="1" x14ac:dyDescent="0.25">
      <c r="A521" s="194" t="s">
        <v>822</v>
      </c>
      <c r="B521" s="275" t="s">
        <v>1774</v>
      </c>
      <c r="C521" s="196">
        <v>20220417520</v>
      </c>
      <c r="D521" s="194" t="s">
        <v>1212</v>
      </c>
      <c r="E521" s="194" t="s">
        <v>825</v>
      </c>
      <c r="F521" s="194" t="s">
        <v>826</v>
      </c>
      <c r="G521" s="194"/>
      <c r="H521" s="194" t="s">
        <v>832</v>
      </c>
      <c r="I521" s="196">
        <f t="shared" si="63"/>
        <v>2</v>
      </c>
      <c r="J521" s="196" t="s">
        <v>829</v>
      </c>
      <c r="K521" s="196" t="s">
        <v>828</v>
      </c>
      <c r="L521" s="196">
        <f t="shared" si="64"/>
        <v>0</v>
      </c>
      <c r="M521" s="196" t="s">
        <v>829</v>
      </c>
      <c r="N521" s="196" t="str">
        <f t="shared" si="61"/>
        <v>0</v>
      </c>
      <c r="O521" s="196">
        <v>520</v>
      </c>
      <c r="P521" s="196" t="str">
        <f t="shared" si="62"/>
        <v xml:space="preserve">INSERT INTO `hr_kpi_list` (`KPI_LIST_ID`, `COMPANY_ID`, `KPI_TITLE`, `DESCRIPTION`, `VALID_FROM`, `VALID_TO`, `INPUT_TYPE`, `PARENT_ID`, `KORELASI`,`RANGE_START`,`RANGE_END`,`NUMBER_INDEX`) VALUES ('20220417520', '504404575327187914', 'Jumlah penyelesaian bantuan/konsultasi dan pendampingan hukum yang ditindaklanjuti optimal ', '-', '2022-03-01 00:00:00', '9999-12-31 00:00:00', '2', '0', '0','0', '0','520'); </v>
      </c>
      <c r="Q521" s="198"/>
      <c r="R521" s="198"/>
    </row>
    <row r="522" spans="1:18" ht="14.25" customHeight="1" x14ac:dyDescent="0.25">
      <c r="A522" s="194" t="s">
        <v>822</v>
      </c>
      <c r="B522" s="276" t="s">
        <v>1775</v>
      </c>
      <c r="C522" s="196">
        <v>20220417521</v>
      </c>
      <c r="D522" s="277" t="s">
        <v>1776</v>
      </c>
      <c r="E522" s="194" t="s">
        <v>825</v>
      </c>
      <c r="F522" s="194" t="s">
        <v>826</v>
      </c>
      <c r="G522" s="198"/>
      <c r="H522" s="193" t="s">
        <v>827</v>
      </c>
      <c r="I522" s="196">
        <f t="shared" si="63"/>
        <v>0</v>
      </c>
      <c r="J522" s="194" t="s">
        <v>829</v>
      </c>
      <c r="K522" s="196" t="s">
        <v>828</v>
      </c>
      <c r="L522" s="196">
        <f t="shared" si="64"/>
        <v>0</v>
      </c>
      <c r="M522" s="196" t="s">
        <v>829</v>
      </c>
      <c r="N522" s="196" t="str">
        <f t="shared" si="61"/>
        <v>0</v>
      </c>
      <c r="O522" s="196">
        <v>521</v>
      </c>
      <c r="P522" s="196" t="str">
        <f t="shared" si="62"/>
        <v xml:space="preserve">INSERT INTO `hr_kpi_list` (`KPI_LIST_ID`, `COMPANY_ID`, `KPI_TITLE`, `DESCRIPTION`, `VALID_FROM`, `VALID_TO`, `INPUT_TYPE`, `PARENT_ID`, `KORELASI`,`RANGE_START`,`RANGE_END`,`NUMBER_INDEX`) VALUES ('20220417521', '504404575327187914', 'Persentase pemenuhan kualitas penyusunan kajian atas MOU, PKS,  ', 'Mencakup pembuatan kajian kepada satuan kerja dan atau unit kerja terkait di dalam melakukan kerjasama dengan pihak ketiga. Pengukuran KPI : tingkat kepuasan atasan penilai/satker/organisasi, dapat dilakukan melalui penilaian dan evaluasi berkala. Polarisasi KPI : maximize.', '2022-03-01 00:00:00', '9999-12-31 00:00:00', '0', '0', '0','0', '0','521'); </v>
      </c>
      <c r="Q522" s="198"/>
      <c r="R522" s="198"/>
    </row>
    <row r="523" spans="1:18" ht="14.25" customHeight="1" x14ac:dyDescent="0.25">
      <c r="A523" s="194" t="s">
        <v>822</v>
      </c>
      <c r="B523" s="275" t="s">
        <v>1777</v>
      </c>
      <c r="C523" s="196">
        <v>20220417522</v>
      </c>
      <c r="D523" s="278" t="s">
        <v>1778</v>
      </c>
      <c r="E523" s="194" t="s">
        <v>825</v>
      </c>
      <c r="F523" s="194" t="s">
        <v>826</v>
      </c>
      <c r="G523" s="198"/>
      <c r="H523" s="193" t="s">
        <v>827</v>
      </c>
      <c r="I523" s="196">
        <f t="shared" si="63"/>
        <v>0</v>
      </c>
      <c r="J523" s="196" t="s">
        <v>829</v>
      </c>
      <c r="K523" s="196" t="s">
        <v>828</v>
      </c>
      <c r="L523" s="196">
        <f t="shared" si="64"/>
        <v>0</v>
      </c>
      <c r="M523" s="196" t="s">
        <v>829</v>
      </c>
      <c r="N523" s="196" t="str">
        <f t="shared" si="61"/>
        <v>0</v>
      </c>
      <c r="O523" s="196">
        <v>522</v>
      </c>
      <c r="P523" s="196" t="str">
        <f t="shared" si="62"/>
        <v xml:space="preserve">INSERT INTO `hr_kpi_list` (`KPI_LIST_ID`, `COMPANY_ID`, `KPI_TITLE`, `DESCRIPTION`, `VALID_FROM`, `VALID_TO`, `INPUT_TYPE`, `PARENT_ID`, `KORELASI`,`RANGE_START`,`RANGE_END`,`NUMBER_INDEX`) VALUES ('20220417522', '504404575327187914', 'Persentase pemenuhan kualitas penyelesaian bantuan/   konsultasi dan pendampingan hukum yang ditindaklanjuti optimal ', 'Mengevaluasi dan mengkoordinasikan bantuan, sosialisasi dan konsultasi hukum bagi internal Bank sesuai ketentuan yang berlaku untuk meminimalkan risiko hukum. Pengukuran KPI : tingkat kepuasan atasan penilai/satker/organisasi, dapat dilakukan melalui penilaian dan evaluasi berkala. Polarisasi KPI : maximize.', '2022-03-01 00:00:00', '9999-12-31 00:00:00', '0', '0', '0','0', '0','522'); </v>
      </c>
      <c r="Q523" s="198"/>
      <c r="R523" s="198"/>
    </row>
    <row r="524" spans="1:18" ht="14.25" customHeight="1" x14ac:dyDescent="0.25">
      <c r="A524" s="194" t="s">
        <v>822</v>
      </c>
      <c r="B524" s="272" t="s">
        <v>1779</v>
      </c>
      <c r="C524" s="196">
        <v>20220417523</v>
      </c>
      <c r="D524" s="279" t="s">
        <v>1212</v>
      </c>
      <c r="E524" s="194" t="s">
        <v>825</v>
      </c>
      <c r="F524" s="194" t="s">
        <v>826</v>
      </c>
      <c r="G524" s="198"/>
      <c r="H524" s="193" t="s">
        <v>832</v>
      </c>
      <c r="I524" s="196">
        <f t="shared" si="63"/>
        <v>2</v>
      </c>
      <c r="J524" s="194" t="s">
        <v>829</v>
      </c>
      <c r="K524" s="196" t="s">
        <v>828</v>
      </c>
      <c r="L524" s="196">
        <f t="shared" si="64"/>
        <v>0</v>
      </c>
      <c r="M524" s="196" t="s">
        <v>829</v>
      </c>
      <c r="N524" s="196" t="str">
        <f t="shared" si="61"/>
        <v>0</v>
      </c>
      <c r="O524" s="196">
        <v>523</v>
      </c>
      <c r="P524" s="196" t="str">
        <f t="shared" si="62"/>
        <v xml:space="preserve">INSERT INTO `hr_kpi_list` (`KPI_LIST_ID`, `COMPANY_ID`, `KPI_TITLE`, `DESCRIPTION`, `VALID_FROM`, `VALID_TO`, `INPUT_TYPE`, `PARENT_ID`, `KORELASI`,`RANGE_START`,`RANGE_END`,`NUMBER_INDEX`) VALUES ('20220417523', '504404575327187914', 'Jumlah produk kredit RMK  baru atau kemas ulang yang diluncurkan', '-', '2022-03-01 00:00:00', '9999-12-31 00:00:00', '2', '0', '0','0', '0','523'); </v>
      </c>
      <c r="Q524" s="198"/>
      <c r="R524" s="198"/>
    </row>
    <row r="525" spans="1:18" ht="14.25" customHeight="1" x14ac:dyDescent="0.25">
      <c r="A525" s="194" t="s">
        <v>822</v>
      </c>
      <c r="B525" s="274" t="s">
        <v>1780</v>
      </c>
      <c r="C525" s="196">
        <v>20220417524</v>
      </c>
      <c r="D525" s="279" t="s">
        <v>1212</v>
      </c>
      <c r="E525" s="194" t="s">
        <v>825</v>
      </c>
      <c r="F525" s="194" t="s">
        <v>826</v>
      </c>
      <c r="G525" s="198"/>
      <c r="H525" s="193" t="s">
        <v>827</v>
      </c>
      <c r="I525" s="196">
        <f t="shared" si="63"/>
        <v>0</v>
      </c>
      <c r="J525" s="196" t="s">
        <v>829</v>
      </c>
      <c r="K525" s="196" t="s">
        <v>828</v>
      </c>
      <c r="L525" s="196">
        <f t="shared" si="64"/>
        <v>0</v>
      </c>
      <c r="M525" s="196" t="s">
        <v>829</v>
      </c>
      <c r="N525" s="196" t="str">
        <f t="shared" si="61"/>
        <v>0</v>
      </c>
      <c r="O525" s="196">
        <v>524</v>
      </c>
      <c r="P525" s="196" t="str">
        <f t="shared" si="62"/>
        <v xml:space="preserve">INSERT INTO `hr_kpi_list` (`KPI_LIST_ID`, `COMPANY_ID`, `KPI_TITLE`, `DESCRIPTION`, `VALID_FROM`, `VALID_TO`, `INPUT_TYPE`, `PARENT_ID`, `KORELASI`,`RANGE_START`,`RANGE_END`,`NUMBER_INDEX`) VALUES ('20220417524', '504404575327187914', 'Persentase pemenuhan tingkat kepuasan kualitas analisis risiko kredit dan DPK', '-', '2022-03-01 00:00:00', '9999-12-31 00:00:00', '0', '0', '0','0', '0','524'); </v>
      </c>
      <c r="Q525" s="198"/>
      <c r="R525" s="198"/>
    </row>
    <row r="526" spans="1:18" ht="14.25" customHeight="1" x14ac:dyDescent="0.25">
      <c r="A526" s="194" t="s">
        <v>822</v>
      </c>
      <c r="B526" s="274" t="s">
        <v>1781</v>
      </c>
      <c r="C526" s="196">
        <v>20220417525</v>
      </c>
      <c r="D526" s="272" t="s">
        <v>1782</v>
      </c>
      <c r="E526" s="194" t="s">
        <v>825</v>
      </c>
      <c r="F526" s="194" t="s">
        <v>826</v>
      </c>
      <c r="G526" s="198"/>
      <c r="H526" s="193" t="s">
        <v>832</v>
      </c>
      <c r="I526" s="196">
        <f t="shared" si="63"/>
        <v>2</v>
      </c>
      <c r="J526" s="194" t="s">
        <v>829</v>
      </c>
      <c r="K526" s="196" t="s">
        <v>828</v>
      </c>
      <c r="L526" s="196">
        <f t="shared" si="64"/>
        <v>0</v>
      </c>
      <c r="M526" s="196" t="s">
        <v>829</v>
      </c>
      <c r="N526" s="196" t="str">
        <f t="shared" si="61"/>
        <v>0</v>
      </c>
      <c r="O526" s="196">
        <v>525</v>
      </c>
      <c r="P526" s="196" t="str">
        <f t="shared" si="62"/>
        <v xml:space="preserve">INSERT INTO `hr_kpi_list` (`KPI_LIST_ID`, `COMPANY_ID`, `KPI_TITLE`, `DESCRIPTION`, `VALID_FROM`, `VALID_TO`, `INPUT_TYPE`, `PARENT_ID`, `KORELASI`,`RANGE_START`,`RANGE_END`,`NUMBER_INDEX`) VALUES ('20220417525', '504404575327187914', 'Jumlah kejadian fraud ', 'Jumlah kejadian fraud pada Officer Pengembangan', '2022-03-01 00:00:00', '9999-12-31 00:00:00', '2', '0', '0','0', '0','525'); </v>
      </c>
      <c r="Q526" s="198"/>
      <c r="R526" s="198"/>
    </row>
    <row r="527" spans="1:18" ht="14.25" customHeight="1" x14ac:dyDescent="0.25">
      <c r="A527" s="194" t="s">
        <v>822</v>
      </c>
      <c r="B527" s="280" t="s">
        <v>1783</v>
      </c>
      <c r="C527" s="196">
        <v>20220417526</v>
      </c>
      <c r="D527" s="281" t="s">
        <v>1212</v>
      </c>
      <c r="E527" s="194" t="s">
        <v>825</v>
      </c>
      <c r="F527" s="194" t="s">
        <v>826</v>
      </c>
      <c r="G527" s="198"/>
      <c r="H527" s="193" t="s">
        <v>827</v>
      </c>
      <c r="I527" s="196">
        <f t="shared" si="63"/>
        <v>0</v>
      </c>
      <c r="J527" s="196" t="s">
        <v>829</v>
      </c>
      <c r="K527" s="196" t="s">
        <v>828</v>
      </c>
      <c r="L527" s="196">
        <f t="shared" si="64"/>
        <v>0</v>
      </c>
      <c r="M527" s="196" t="s">
        <v>829</v>
      </c>
      <c r="N527" s="196" t="str">
        <f t="shared" si="61"/>
        <v>0</v>
      </c>
      <c r="O527" s="196">
        <v>526</v>
      </c>
      <c r="P527" s="196" t="str">
        <f t="shared" si="62"/>
        <v xml:space="preserve">INSERT INTO `hr_kpi_list` (`KPI_LIST_ID`, `COMPANY_ID`, `KPI_TITLE`, `DESCRIPTION`, `VALID_FROM`, `VALID_TO`, `INPUT_TYPE`, `PARENT_ID`, `KORELASI`,`RANGE_START`,`RANGE_END`,`NUMBER_INDEX`) VALUES ('20220417526', '504404575327187914', 'Persentase realisasi pemberian remunerasi dan pembayaran pajak penghasilan karyawan yang akurat dan tepat waktu', '-', '2022-03-01 00:00:00', '9999-12-31 00:00:00', '0', '0', '0','0', '0','526'); </v>
      </c>
      <c r="Q527" s="198"/>
      <c r="R527" s="198"/>
    </row>
    <row r="528" spans="1:18" ht="14.25" customHeight="1" x14ac:dyDescent="0.25">
      <c r="A528" s="194" t="s">
        <v>822</v>
      </c>
      <c r="B528" s="282" t="s">
        <v>1784</v>
      </c>
      <c r="C528" s="196">
        <v>20220417527</v>
      </c>
      <c r="D528" s="283" t="s">
        <v>1212</v>
      </c>
      <c r="E528" s="194" t="s">
        <v>825</v>
      </c>
      <c r="F528" s="194" t="s">
        <v>826</v>
      </c>
      <c r="G528" s="198"/>
      <c r="H528" s="193" t="s">
        <v>827</v>
      </c>
      <c r="I528" s="196">
        <f t="shared" si="63"/>
        <v>0</v>
      </c>
      <c r="J528" s="194" t="s">
        <v>829</v>
      </c>
      <c r="K528" s="196" t="s">
        <v>828</v>
      </c>
      <c r="L528" s="196">
        <f t="shared" si="64"/>
        <v>0</v>
      </c>
      <c r="M528" s="196" t="s">
        <v>829</v>
      </c>
      <c r="N528" s="196" t="str">
        <f t="shared" si="61"/>
        <v>0</v>
      </c>
      <c r="O528" s="196">
        <v>527</v>
      </c>
      <c r="P528" s="196" t="str">
        <f t="shared" si="62"/>
        <v xml:space="preserve">INSERT INTO `hr_kpi_list` (`KPI_LIST_ID`, `COMPANY_ID`, `KPI_TITLE`, `DESCRIPTION`, `VALID_FROM`, `VALID_TO`, `INPUT_TYPE`, `PARENT_ID`, `KORELASI`,`RANGE_START`,`RANGE_END`,`NUMBER_INDEX`) VALUES ('20220417527', '504404575327187914', 'Persentase kesesuaian pemenuhan kebutuhan tenaga alih daya sesuai kebutuhan organisasi', '-', '2022-03-01 00:00:00', '9999-12-31 00:00:00', '0', '0', '0','0', '0','527'); </v>
      </c>
      <c r="Q528" s="198"/>
      <c r="R528" s="198"/>
    </row>
    <row r="529" spans="1:18" ht="14.25" customHeight="1" x14ac:dyDescent="0.25">
      <c r="A529" s="194" t="s">
        <v>822</v>
      </c>
      <c r="B529" s="284" t="s">
        <v>1785</v>
      </c>
      <c r="C529" s="196">
        <v>20220417528</v>
      </c>
      <c r="D529" s="283" t="s">
        <v>1212</v>
      </c>
      <c r="E529" s="194" t="s">
        <v>825</v>
      </c>
      <c r="F529" s="194" t="s">
        <v>826</v>
      </c>
      <c r="G529" s="198"/>
      <c r="H529" s="198"/>
      <c r="I529" s="196">
        <f t="shared" si="63"/>
        <v>0</v>
      </c>
      <c r="J529" s="196" t="s">
        <v>829</v>
      </c>
      <c r="K529" s="196" t="s">
        <v>828</v>
      </c>
      <c r="L529" s="196">
        <f t="shared" si="64"/>
        <v>0</v>
      </c>
      <c r="M529" s="196" t="s">
        <v>829</v>
      </c>
      <c r="N529" s="196" t="str">
        <f t="shared" si="61"/>
        <v>0</v>
      </c>
      <c r="O529" s="196">
        <v>528</v>
      </c>
      <c r="P529" s="196" t="str">
        <f t="shared" si="62"/>
        <v xml:space="preserve">INSERT INTO `hr_kpi_list` (`KPI_LIST_ID`, `COMPANY_ID`, `KPI_TITLE`, `DESCRIPTION`, `VALID_FROM`, `VALID_TO`, `INPUT_TYPE`, `PARENT_ID`, `KORELASI`,`RANGE_START`,`RANGE_END`,`NUMBER_INDEX`) VALUES ('20220417528', '504404575327187914', 'Kualitas layanan ', '-', '2022-03-01 00:00:00', '9999-12-31 00:00:00', '0', '0', '0','0', '0','528'); </v>
      </c>
      <c r="Q529" s="198"/>
      <c r="R529" s="198"/>
    </row>
    <row r="530" spans="1:18" ht="14.25" customHeight="1" x14ac:dyDescent="0.25">
      <c r="A530" s="194" t="s">
        <v>822</v>
      </c>
      <c r="B530" s="286" t="s">
        <v>1787</v>
      </c>
      <c r="C530" s="196">
        <v>20220417529</v>
      </c>
      <c r="D530" s="287" t="s">
        <v>1212</v>
      </c>
      <c r="E530" s="194" t="s">
        <v>825</v>
      </c>
      <c r="F530" s="194" t="s">
        <v>826</v>
      </c>
      <c r="G530" s="198"/>
      <c r="H530" s="193" t="s">
        <v>827</v>
      </c>
      <c r="I530" s="196">
        <f t="shared" si="63"/>
        <v>0</v>
      </c>
      <c r="J530" s="196" t="s">
        <v>829</v>
      </c>
      <c r="K530" s="196" t="s">
        <v>828</v>
      </c>
      <c r="L530" s="196">
        <f t="shared" si="64"/>
        <v>0</v>
      </c>
      <c r="M530" s="196" t="s">
        <v>829</v>
      </c>
      <c r="N530" s="196" t="str">
        <f t="shared" si="61"/>
        <v>0</v>
      </c>
      <c r="O530" s="196">
        <v>529</v>
      </c>
      <c r="P530" s="196" t="str">
        <f t="shared" si="62"/>
        <v xml:space="preserve">INSERT INTO `hr_kpi_list` (`KPI_LIST_ID`, `COMPANY_ID`, `KPI_TITLE`, `DESCRIPTION`, `VALID_FROM`, `VALID_TO`, `INPUT_TYPE`, `PARENT_ID`, `KORELASI`,`RANGE_START`,`RANGE_END`,`NUMBER_INDEX`) VALUES ('20220417529', '504404575327187914', 'Persentase pemenuhan pengembangan sistem digitalisasi pengelolaan pengadaan (E-Procurement) ', '-', '2022-03-01 00:00:00', '9999-12-31 00:00:00', '0', '0', '0','0', '0','529'); </v>
      </c>
      <c r="Q530" s="198"/>
      <c r="R530" s="198"/>
    </row>
    <row r="531" spans="1:18" ht="14.25" customHeight="1" x14ac:dyDescent="0.25">
      <c r="A531" s="194" t="s">
        <v>822</v>
      </c>
      <c r="B531" s="274" t="s">
        <v>1788</v>
      </c>
      <c r="C531" s="196">
        <v>20220417530</v>
      </c>
      <c r="D531" s="288" t="s">
        <v>1212</v>
      </c>
      <c r="E531" s="194" t="s">
        <v>825</v>
      </c>
      <c r="F531" s="194" t="s">
        <v>826</v>
      </c>
      <c r="G531" s="198"/>
      <c r="H531" s="193" t="s">
        <v>832</v>
      </c>
      <c r="I531" s="196">
        <f t="shared" si="63"/>
        <v>2</v>
      </c>
      <c r="J531" s="194" t="s">
        <v>829</v>
      </c>
      <c r="K531" s="196" t="s">
        <v>828</v>
      </c>
      <c r="L531" s="196">
        <f t="shared" si="64"/>
        <v>0</v>
      </c>
      <c r="M531" s="196" t="s">
        <v>829</v>
      </c>
      <c r="N531" s="196" t="str">
        <f t="shared" si="61"/>
        <v>0</v>
      </c>
      <c r="O531" s="196">
        <v>530</v>
      </c>
      <c r="P531" s="196" t="str">
        <f t="shared" si="62"/>
        <v xml:space="preserve">INSERT INTO `hr_kpi_list` (`KPI_LIST_ID`, `COMPANY_ID`, `KPI_TITLE`, `DESCRIPTION`, `VALID_FROM`, `VALID_TO`, `INPUT_TYPE`, `PARENT_ID`, `KORELASI`,`RANGE_START`,`RANGE_END`,`NUMBER_INDEX`) VALUES ('20220417530', '504404575327187914', 'Jumlah total delivery channel  (jarka)', '-', '2022-03-01 00:00:00', '9999-12-31 00:00:00', '2', '0', '0','0', '0','530'); </v>
      </c>
      <c r="Q531" s="198"/>
      <c r="R531" s="198"/>
    </row>
    <row r="532" spans="1:18" ht="14.25" customHeight="1" x14ac:dyDescent="0.25">
      <c r="A532" s="194" t="s">
        <v>822</v>
      </c>
      <c r="B532" s="280" t="s">
        <v>1789</v>
      </c>
      <c r="C532" s="196">
        <v>20220417531</v>
      </c>
      <c r="D532" s="272" t="s">
        <v>1212</v>
      </c>
      <c r="E532" s="194" t="s">
        <v>825</v>
      </c>
      <c r="F532" s="194" t="s">
        <v>826</v>
      </c>
      <c r="G532" s="198"/>
      <c r="H532" s="193" t="s">
        <v>827</v>
      </c>
      <c r="I532" s="196">
        <f t="shared" si="63"/>
        <v>0</v>
      </c>
      <c r="J532" s="196" t="s">
        <v>829</v>
      </c>
      <c r="K532" s="196" t="s">
        <v>828</v>
      </c>
      <c r="L532" s="196">
        <f t="shared" si="64"/>
        <v>0</v>
      </c>
      <c r="M532" s="196" t="s">
        <v>829</v>
      </c>
      <c r="N532" s="196" t="str">
        <f t="shared" si="61"/>
        <v>0</v>
      </c>
      <c r="O532" s="196">
        <v>531</v>
      </c>
      <c r="P532" s="196" t="str">
        <f t="shared" si="62"/>
        <v xml:space="preserve">INSERT INTO `hr_kpi_list` (`KPI_LIST_ID`, `COMPANY_ID`, `KPI_TITLE`, `DESCRIPTION`, `VALID_FROM`, `VALID_TO`, `INPUT_TYPE`, `PARENT_ID`, `KORELASI`,`RANGE_START`,`RANGE_END`,`NUMBER_INDEX`) VALUES ('20220417531', '504404575327187914', 'Persentase pelaksanaan review pengembangan kebijakan,prosedur, standar dan
panduan internal dan/atau PKAT bagi pengembangan dan pelaksanaan fungsi Audit Intern secara tepat waktu', '-', '2022-03-01 00:00:00', '9999-12-31 00:00:00', '0', '0', '0','0', '0','531'); </v>
      </c>
      <c r="Q532" s="198"/>
      <c r="R532" s="198"/>
    </row>
    <row r="533" spans="1:18" ht="14.25" customHeight="1" x14ac:dyDescent="0.25">
      <c r="A533" s="194" t="s">
        <v>822</v>
      </c>
      <c r="B533" s="282" t="s">
        <v>1790</v>
      </c>
      <c r="C533" s="196">
        <v>20220417532</v>
      </c>
      <c r="D533" s="289" t="s">
        <v>1212</v>
      </c>
      <c r="E533" s="194" t="s">
        <v>825</v>
      </c>
      <c r="F533" s="194" t="s">
        <v>826</v>
      </c>
      <c r="G533" s="198"/>
      <c r="H533" s="193" t="s">
        <v>827</v>
      </c>
      <c r="I533" s="196">
        <f t="shared" si="63"/>
        <v>0</v>
      </c>
      <c r="J533" s="194" t="s">
        <v>829</v>
      </c>
      <c r="K533" s="196" t="s">
        <v>828</v>
      </c>
      <c r="L533" s="196">
        <f t="shared" si="64"/>
        <v>0</v>
      </c>
      <c r="M533" s="196" t="s">
        <v>829</v>
      </c>
      <c r="N533" s="196" t="str">
        <f t="shared" si="61"/>
        <v>0</v>
      </c>
      <c r="O533" s="196">
        <v>532</v>
      </c>
      <c r="P533" s="196" t="str">
        <f t="shared" si="62"/>
        <v xml:space="preserve">INSERT INTO `hr_kpi_list` (`KPI_LIST_ID`, `COMPANY_ID`, `KPI_TITLE`, `DESCRIPTION`, `VALID_FROM`, `VALID_TO`, `INPUT_TYPE`, `PARENT_ID`, `KORELASI`,`RANGE_START`,`RANGE_END`,`NUMBER_INDEX`) VALUES ('20220417532', '504404575327187914', 'Persentase pelaksanaan review pengembangan kebijakan,prosedur, standar dan
panduan internal bagi pengembangan dan pelaksanaan fungsi Audit Intern secara tepat waktu', '-', '2022-03-01 00:00:00', '9999-12-31 00:00:00', '0', '0', '0','0', '0','532'); </v>
      </c>
      <c r="Q533" s="198"/>
      <c r="R533" s="198"/>
    </row>
    <row r="534" spans="1:18" ht="14.25" customHeight="1" x14ac:dyDescent="0.25">
      <c r="A534" s="194" t="s">
        <v>822</v>
      </c>
      <c r="B534" s="282" t="s">
        <v>1791</v>
      </c>
      <c r="C534" s="196">
        <v>20220417533</v>
      </c>
      <c r="D534" s="282" t="s">
        <v>1212</v>
      </c>
      <c r="E534" s="194" t="s">
        <v>825</v>
      </c>
      <c r="F534" s="194" t="s">
        <v>826</v>
      </c>
      <c r="G534" s="198"/>
      <c r="H534" s="193" t="s">
        <v>827</v>
      </c>
      <c r="I534" s="196">
        <f t="shared" si="63"/>
        <v>0</v>
      </c>
      <c r="J534" s="196" t="s">
        <v>829</v>
      </c>
      <c r="K534" s="196" t="s">
        <v>828</v>
      </c>
      <c r="L534" s="196">
        <f t="shared" si="64"/>
        <v>0</v>
      </c>
      <c r="M534" s="196" t="s">
        <v>829</v>
      </c>
      <c r="N534" s="196" t="str">
        <f t="shared" si="61"/>
        <v>0</v>
      </c>
      <c r="O534" s="196">
        <v>533</v>
      </c>
      <c r="P534" s="196" t="str">
        <f t="shared" si="62"/>
        <v xml:space="preserve">INSERT INTO `hr_kpi_list` (`KPI_LIST_ID`, `COMPANY_ID`, `KPI_TITLE`, `DESCRIPTION`, `VALID_FROM`, `VALID_TO`, `INPUT_TYPE`, `PARENT_ID`, `KORELASI`,`RANGE_START`,`RANGE_END`,`NUMBER_INDEX`) VALUES ('20220417533', '504404575327187914', 'Persentase ketepatan waktu penyampaian laporan evaluasi penerapan strategi anti fraud yang disampaikan kepada Otoritas Jasa Keuangan (OJK).', '-', '2022-03-01 00:00:00', '9999-12-31 00:00:00', '0', '0', '0','0', '0','533'); </v>
      </c>
      <c r="Q534" s="198"/>
      <c r="R534" s="198"/>
    </row>
    <row r="535" spans="1:18" ht="13.9" customHeight="1" x14ac:dyDescent="0.25">
      <c r="A535" s="194" t="s">
        <v>822</v>
      </c>
      <c r="B535" s="273" t="s">
        <v>1792</v>
      </c>
      <c r="C535" s="196">
        <v>20220417534</v>
      </c>
      <c r="D535" s="273" t="s">
        <v>1212</v>
      </c>
      <c r="E535" s="194" t="s">
        <v>825</v>
      </c>
      <c r="F535" s="194" t="s">
        <v>826</v>
      </c>
      <c r="G535" s="198"/>
      <c r="H535" s="193" t="s">
        <v>832</v>
      </c>
      <c r="I535" s="196">
        <f t="shared" si="63"/>
        <v>2</v>
      </c>
      <c r="J535" s="194" t="s">
        <v>829</v>
      </c>
      <c r="K535" s="196" t="s">
        <v>828</v>
      </c>
      <c r="L535" s="196">
        <f t="shared" si="64"/>
        <v>0</v>
      </c>
      <c r="M535" s="196" t="s">
        <v>829</v>
      </c>
      <c r="N535" s="196" t="str">
        <f t="shared" si="61"/>
        <v>0</v>
      </c>
      <c r="O535" s="196">
        <v>534</v>
      </c>
      <c r="P535" s="196" t="str">
        <f t="shared" si="62"/>
        <v xml:space="preserve">INSERT INTO `hr_kpi_list` (`KPI_LIST_ID`, `COMPANY_ID`, `KPI_TITLE`, `DESCRIPTION`, `VALID_FROM`, `VALID_TO`, `INPUT_TYPE`, `PARENT_ID`, `KORELASI`,`RANGE_START`,`RANGE_END`,`NUMBER_INDEX`) VALUES ('20220417534', '504404575327187914', 'Jumlah prosedur/instruksi kerja operasional TI dengan standarisasi TI', '-', '2022-03-01 00:00:00', '9999-12-31 00:00:00', '2', '0', '0','0', '0','534'); </v>
      </c>
      <c r="Q535" s="198"/>
      <c r="R535" s="198"/>
    </row>
    <row r="536" spans="1:18" ht="14.25" customHeight="1" x14ac:dyDescent="0.25">
      <c r="A536" s="194" t="s">
        <v>822</v>
      </c>
      <c r="B536" s="273" t="s">
        <v>1793</v>
      </c>
      <c r="C536" s="196">
        <v>20220417535</v>
      </c>
      <c r="D536" s="273" t="s">
        <v>1212</v>
      </c>
      <c r="E536" s="194" t="s">
        <v>825</v>
      </c>
      <c r="F536" s="194" t="s">
        <v>826</v>
      </c>
      <c r="G536" s="198"/>
      <c r="H536" s="198" t="s">
        <v>827</v>
      </c>
      <c r="I536" s="196">
        <f t="shared" si="63"/>
        <v>0</v>
      </c>
      <c r="J536" s="196" t="s">
        <v>829</v>
      </c>
      <c r="K536" s="196" t="s">
        <v>828</v>
      </c>
      <c r="L536" s="196">
        <f t="shared" si="64"/>
        <v>0</v>
      </c>
      <c r="M536" s="196" t="s">
        <v>829</v>
      </c>
      <c r="N536" s="196" t="str">
        <f t="shared" si="61"/>
        <v>0</v>
      </c>
      <c r="O536" s="196">
        <v>535</v>
      </c>
      <c r="P536" s="196" t="str">
        <f t="shared" si="62"/>
        <v xml:space="preserve">INSERT INTO `hr_kpi_list` (`KPI_LIST_ID`, `COMPANY_ID`, `KPI_TITLE`, `DESCRIPTION`, `VALID_FROM`, `VALID_TO`, `INPUT_TYPE`, `PARENT_ID`, `KORELASI`,`RANGE_START`,`RANGE_END`,`NUMBER_INDEX`) VALUES ('20220417535', '504404575327187914', 'Persentase pelaksanaan dan evaluasi capacity planning   perangkat jaringan komunikasi data, network/security TI dan perangkat lunak pada pada Data Center / Data Recovery Center  sesuai SLA', '-', '2022-03-01 00:00:00', '9999-12-31 00:00:00', '0', '0', '0','0', '0','535'); </v>
      </c>
      <c r="Q536" s="198"/>
      <c r="R536" s="198"/>
    </row>
    <row r="537" spans="1:18" ht="14.25" customHeight="1" x14ac:dyDescent="0.25">
      <c r="A537" s="194" t="s">
        <v>822</v>
      </c>
      <c r="B537" s="273" t="s">
        <v>1794</v>
      </c>
      <c r="C537" s="196">
        <v>20220417536</v>
      </c>
      <c r="D537" s="274" t="s">
        <v>1212</v>
      </c>
      <c r="E537" s="194" t="s">
        <v>825</v>
      </c>
      <c r="F537" s="194" t="s">
        <v>826</v>
      </c>
      <c r="G537" s="198"/>
      <c r="H537" s="198" t="s">
        <v>827</v>
      </c>
      <c r="I537" s="196">
        <f t="shared" si="63"/>
        <v>0</v>
      </c>
      <c r="J537" s="194" t="s">
        <v>829</v>
      </c>
      <c r="K537" s="196" t="s">
        <v>828</v>
      </c>
      <c r="L537" s="196">
        <f t="shared" si="64"/>
        <v>0</v>
      </c>
      <c r="M537" s="196" t="s">
        <v>829</v>
      </c>
      <c r="N537" s="196" t="str">
        <f t="shared" si="61"/>
        <v>0</v>
      </c>
      <c r="O537" s="196">
        <v>536</v>
      </c>
      <c r="P537" s="196" t="str">
        <f t="shared" si="62"/>
        <v xml:space="preserve">INSERT INTO `hr_kpi_list` (`KPI_LIST_ID`, `COMPANY_ID`, `KPI_TITLE`, `DESCRIPTION`, `VALID_FROM`, `VALID_TO`, `INPUT_TYPE`, `PARENT_ID`, `KORELASI`,`RANGE_START`,`RANGE_END`,`NUMBER_INDEX`) VALUES ('20220417536', '504404575327187914', 'Persentase penggunaan perangkat lunak untuk setiap pengguna internal di kantor pusat dan cabang', '-', '2022-03-01 00:00:00', '9999-12-31 00:00:00', '0', '0', '0','0', '0','536'); </v>
      </c>
      <c r="Q537" s="198"/>
      <c r="R537" s="198"/>
    </row>
    <row r="538" spans="1:18" ht="14.25" customHeight="1" x14ac:dyDescent="0.25">
      <c r="A538" s="194" t="s">
        <v>822</v>
      </c>
      <c r="B538" s="273" t="s">
        <v>1795</v>
      </c>
      <c r="C538" s="196">
        <v>20220417537</v>
      </c>
      <c r="D538" s="273" t="s">
        <v>1796</v>
      </c>
      <c r="E538" s="194" t="s">
        <v>825</v>
      </c>
      <c r="F538" s="194" t="s">
        <v>826</v>
      </c>
      <c r="G538" s="198"/>
      <c r="H538" s="198" t="s">
        <v>832</v>
      </c>
      <c r="I538" s="196">
        <f t="shared" si="63"/>
        <v>2</v>
      </c>
      <c r="J538" s="196" t="s">
        <v>829</v>
      </c>
      <c r="K538" s="196" t="s">
        <v>828</v>
      </c>
      <c r="L538" s="196">
        <f t="shared" si="64"/>
        <v>0</v>
      </c>
      <c r="M538" s="196" t="s">
        <v>829</v>
      </c>
      <c r="N538" s="196" t="str">
        <f t="shared" si="61"/>
        <v>0</v>
      </c>
      <c r="O538" s="196">
        <v>537</v>
      </c>
      <c r="P538" s="196" t="str">
        <f t="shared" si="62"/>
        <v xml:space="preserve">INSERT INTO `hr_kpi_list` (`KPI_LIST_ID`, `COMPANY_ID`, `KPI_TITLE`, `DESCRIPTION`, `VALID_FROM`, `VALID_TO`, `INPUT_TYPE`, `PARENT_ID`, `KORELASI`,`RANGE_START`,`RANGE_END`,`NUMBER_INDEX`) VALUES ('20220417537', '504404575327187914', 'Total perolehan laba
', 'IKU ini mengukur perolehan laba operasional bank sesuai target ditetapkan oleh Bank untuk masing-masing cabang', '2022-03-01 00:00:00', '9999-12-31 00:00:00', '2', '0', '0','0', '0','537'); </v>
      </c>
      <c r="Q538" s="198"/>
      <c r="R538" s="198"/>
    </row>
    <row r="539" spans="1:18" ht="14.25" customHeight="1" x14ac:dyDescent="0.25">
      <c r="A539" s="194" t="s">
        <v>822</v>
      </c>
      <c r="B539" s="273" t="s">
        <v>1797</v>
      </c>
      <c r="C539" s="196">
        <v>20220417538</v>
      </c>
      <c r="D539" s="273" t="s">
        <v>1798</v>
      </c>
      <c r="E539" s="194" t="s">
        <v>825</v>
      </c>
      <c r="F539" s="194" t="s">
        <v>826</v>
      </c>
      <c r="G539" s="198"/>
      <c r="H539" s="290" t="s">
        <v>832</v>
      </c>
      <c r="I539" s="196">
        <f t="shared" si="63"/>
        <v>2</v>
      </c>
      <c r="J539" s="194" t="s">
        <v>829</v>
      </c>
      <c r="K539" s="196" t="s">
        <v>828</v>
      </c>
      <c r="L539" s="196">
        <f t="shared" si="64"/>
        <v>0</v>
      </c>
      <c r="M539" s="196" t="s">
        <v>829</v>
      </c>
      <c r="N539" s="196" t="str">
        <f t="shared" si="61"/>
        <v>0</v>
      </c>
      <c r="O539" s="196">
        <v>538</v>
      </c>
      <c r="P539" s="196" t="str">
        <f t="shared" si="62"/>
        <v xml:space="preserve">INSERT INTO `hr_kpi_list` (`KPI_LIST_ID`, `COMPANY_ID`, `KPI_TITLE`, `DESCRIPTION`, `VALID_FROM`, `VALID_TO`, `INPUT_TYPE`, `PARENT_ID`, `KORELASI`,`RANGE_START`,`RANGE_END`,`NUMBER_INDEX`) VALUES ('20220417538', '504404575327187914', 'Total pendapatan bunga kredit', 'Total pendapatan bunga yang bank peroleh dari penyaluran kredit ', '2022-03-01 00:00:00', '9999-12-31 00:00:00', '2', '0', '0','0', '0','538'); </v>
      </c>
      <c r="Q539" s="198"/>
      <c r="R539" s="198"/>
    </row>
    <row r="540" spans="1:18" ht="14.25" customHeight="1" x14ac:dyDescent="0.25">
      <c r="A540" s="194" t="s">
        <v>822</v>
      </c>
      <c r="B540" s="272" t="s">
        <v>1799</v>
      </c>
      <c r="C540" s="196">
        <v>20220417539</v>
      </c>
      <c r="D540" s="291" t="s">
        <v>1800</v>
      </c>
      <c r="E540" s="194" t="s">
        <v>825</v>
      </c>
      <c r="F540" s="194" t="s">
        <v>826</v>
      </c>
      <c r="G540" s="198"/>
      <c r="H540" s="290" t="s">
        <v>832</v>
      </c>
      <c r="I540" s="196">
        <f t="shared" si="63"/>
        <v>2</v>
      </c>
      <c r="J540" s="196" t="s">
        <v>829</v>
      </c>
      <c r="K540" s="196" t="s">
        <v>828</v>
      </c>
      <c r="L540" s="196">
        <f t="shared" si="64"/>
        <v>0</v>
      </c>
      <c r="M540" s="196" t="s">
        <v>829</v>
      </c>
      <c r="N540" s="196" t="str">
        <f t="shared" si="61"/>
        <v>0</v>
      </c>
      <c r="O540" s="196">
        <v>539</v>
      </c>
      <c r="P540" s="196" t="str">
        <f t="shared" si="62"/>
        <v xml:space="preserve">INSERT INTO `hr_kpi_list` (`KPI_LIST_ID`, `COMPANY_ID`, `KPI_TITLE`, `DESCRIPTION`, `VALID_FROM`, `VALID_TO`, `INPUT_TYPE`, `PARENT_ID`, `KORELASI`,`RANGE_START`,`RANGE_END`,`NUMBER_INDEX`) VALUES ('20220417539', '504404575327187914', 'Fee-based income ', 'IKU dihitung dari fee-based 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 '2022-03-01 00:00:00', '9999-12-31 00:00:00', '2', '0', '0','0', '0','539'); </v>
      </c>
      <c r="Q540" s="198"/>
      <c r="R540" s="198"/>
    </row>
    <row r="541" spans="1:18" ht="14.25" customHeight="1" x14ac:dyDescent="0.25">
      <c r="A541" s="194" t="s">
        <v>822</v>
      </c>
      <c r="B541" s="272" t="s">
        <v>1801</v>
      </c>
      <c r="C541" s="196">
        <v>20220417540</v>
      </c>
      <c r="D541" s="292" t="s">
        <v>1802</v>
      </c>
      <c r="E541" s="194" t="s">
        <v>825</v>
      </c>
      <c r="F541" s="194" t="s">
        <v>826</v>
      </c>
      <c r="G541" s="198"/>
      <c r="H541" s="290" t="s">
        <v>827</v>
      </c>
      <c r="I541" s="196">
        <f t="shared" si="63"/>
        <v>0</v>
      </c>
      <c r="J541" s="194" t="s">
        <v>829</v>
      </c>
      <c r="K541" s="196" t="s">
        <v>828</v>
      </c>
      <c r="L541" s="196">
        <f t="shared" si="64"/>
        <v>0</v>
      </c>
      <c r="M541" s="196" t="s">
        <v>829</v>
      </c>
      <c r="N541" s="196" t="str">
        <f t="shared" si="61"/>
        <v>0</v>
      </c>
      <c r="O541" s="196">
        <v>540</v>
      </c>
      <c r="P541" s="196" t="str">
        <f t="shared" si="62"/>
        <v xml:space="preserve">INSERT INTO `hr_kpi_list` (`KPI_LIST_ID`, `COMPANY_ID`, `KPI_TITLE`, `DESCRIPTION`, `VALID_FROM`, `VALID_TO`, `INPUT_TYPE`, `PARENT_ID`, `KORELASI`,`RANGE_START`,`RANGE_END`,`NUMBER_INDEX`) VALUES ('20220417540', '504404575327187914', 'BOPO', 'Formula:
BOPO= (Beban Operasional/Pendapatan Operasional) * 100% 
', '2022-03-01 00:00:00', '9999-12-31 00:00:00', '0', '0', '0','0', '0','540'); </v>
      </c>
      <c r="Q541" s="198"/>
      <c r="R541" s="198"/>
    </row>
    <row r="542" spans="1:18" ht="14.25" customHeight="1" x14ac:dyDescent="0.25">
      <c r="A542" s="194" t="s">
        <v>822</v>
      </c>
      <c r="B542" s="272" t="s">
        <v>1803</v>
      </c>
      <c r="C542" s="196">
        <v>20220417541</v>
      </c>
      <c r="D542" s="292" t="s">
        <v>1804</v>
      </c>
      <c r="E542" s="194" t="s">
        <v>825</v>
      </c>
      <c r="F542" s="194" t="s">
        <v>826</v>
      </c>
      <c r="G542" s="198"/>
      <c r="H542" s="198" t="s">
        <v>832</v>
      </c>
      <c r="I542" s="196">
        <f t="shared" si="63"/>
        <v>2</v>
      </c>
      <c r="J542" s="196" t="s">
        <v>829</v>
      </c>
      <c r="K542" s="196" t="s">
        <v>828</v>
      </c>
      <c r="L542" s="196">
        <f t="shared" si="64"/>
        <v>0</v>
      </c>
      <c r="M542" s="196" t="s">
        <v>829</v>
      </c>
      <c r="N542" s="196" t="str">
        <f t="shared" si="61"/>
        <v>0</v>
      </c>
      <c r="O542" s="196">
        <v>541</v>
      </c>
      <c r="P542" s="196" t="str">
        <f t="shared" si="62"/>
        <v xml:space="preserve">INSERT INTO `hr_kpi_list` (`KPI_LIST_ID`, `COMPANY_ID`, `KPI_TITLE`, `DESCRIPTION`, `VALID_FROM`, `VALID_TO`, `INPUT_TYPE`, `PARENT_ID`, `KORELASI`,`RANGE_START`,`RANGE_END`,`NUMBER_INDEX`) VALUES ('20220417541', '504404575327187914', 'Total penyaluran kredit', 'Total penyaluran kredit merupakan jumlah keseluruhan penyaluran kredit yang oelh kantor cabang, baik kredit produktif maupun kredit konsumtif', '2022-03-01 00:00:00', '9999-12-31 00:00:00', '2', '0', '0','0', '0','541'); </v>
      </c>
      <c r="Q542" s="198"/>
      <c r="R542" s="198"/>
    </row>
    <row r="543" spans="1:18" ht="14.25" customHeight="1" x14ac:dyDescent="0.25">
      <c r="A543" s="194" t="s">
        <v>822</v>
      </c>
      <c r="B543" s="272" t="s">
        <v>338</v>
      </c>
      <c r="C543" s="196">
        <v>20220417542</v>
      </c>
      <c r="D543" s="292" t="s">
        <v>1805</v>
      </c>
      <c r="E543" s="194" t="s">
        <v>825</v>
      </c>
      <c r="F543" s="194" t="s">
        <v>826</v>
      </c>
      <c r="G543" s="198"/>
      <c r="H543" s="198" t="s">
        <v>832</v>
      </c>
      <c r="I543" s="196">
        <f t="shared" si="63"/>
        <v>2</v>
      </c>
      <c r="J543" s="194" t="s">
        <v>829</v>
      </c>
      <c r="K543" s="196" t="s">
        <v>828</v>
      </c>
      <c r="L543" s="196">
        <f t="shared" si="64"/>
        <v>0</v>
      </c>
      <c r="M543" s="196" t="s">
        <v>829</v>
      </c>
      <c r="N543" s="196" t="str">
        <f t="shared" si="61"/>
        <v>0</v>
      </c>
      <c r="O543" s="196">
        <v>542</v>
      </c>
      <c r="P543" s="196" t="str">
        <f t="shared" si="62"/>
        <v xml:space="preserve">INSERT INTO `hr_kpi_list` (`KPI_LIST_ID`, `COMPANY_ID`, `KPI_TITLE`, `DESCRIPTION`, `VALID_FROM`, `VALID_TO`, `INPUT_TYPE`, `PARENT_ID`, `KORELASI`,`RANGE_START`,`RANGE_END`,`NUMBER_INDEX`) VALUES ('20220417542', '504404575327187914', 'Total penghimpunan DPK', 'Total penghimpunan DPK merupakan keseluruhan dana pihak ketiga yang dapat dihimpun oleh kantor cabang yang mencakup tabungan (saving account), giro (current account), deposito, aktiva antar bank (BPR)
', '2022-03-01 00:00:00', '9999-12-31 00:00:00', '2', '0', '0','0', '0','542'); </v>
      </c>
      <c r="Q543" s="198"/>
      <c r="R543" s="198"/>
    </row>
    <row r="544" spans="1:18" ht="14.25" customHeight="1" x14ac:dyDescent="0.25">
      <c r="A544" s="194" t="s">
        <v>822</v>
      </c>
      <c r="B544" s="272" t="s">
        <v>340</v>
      </c>
      <c r="C544" s="196">
        <v>20220417543</v>
      </c>
      <c r="D544" s="293" t="s">
        <v>1806</v>
      </c>
      <c r="E544" s="194" t="s">
        <v>825</v>
      </c>
      <c r="F544" s="194" t="s">
        <v>826</v>
      </c>
      <c r="G544" s="198"/>
      <c r="H544" s="198" t="s">
        <v>827</v>
      </c>
      <c r="I544" s="196">
        <f t="shared" si="63"/>
        <v>0</v>
      </c>
      <c r="J544" s="196" t="s">
        <v>829</v>
      </c>
      <c r="K544" s="196" t="s">
        <v>828</v>
      </c>
      <c r="L544" s="196">
        <f t="shared" si="64"/>
        <v>0</v>
      </c>
      <c r="M544" s="196" t="s">
        <v>829</v>
      </c>
      <c r="N544" s="196" t="str">
        <f t="shared" si="61"/>
        <v>0</v>
      </c>
      <c r="O544" s="196">
        <v>543</v>
      </c>
      <c r="P544" s="196" t="str">
        <f t="shared" si="62"/>
        <v xml:space="preserve">INSERT INTO `hr_kpi_list` (`KPI_LIST_ID`, `COMPANY_ID`, `KPI_TITLE`, `DESCRIPTION`, `VALID_FROM`, `VALID_TO`, `INPUT_TYPE`, `PARENT_ID`, `KORELASI`,`RANGE_START`,`RANGE_END`,`NUMBER_INDEX`) VALUES ('20220417543', '504404575327187914', 'Persentase pemenuhan total delivery channel ', 'IKU menghitung proporsi pemenuhan delivery channel baik yang bersifat fisik ataupun digital untuk memperluas jangkauan layanan keuangan, yang mencakup agen laku pandai, ATM, Basic Sevice Account (BSA), QRIS, Direct debet, merchant dan lainnya (pembayaran online-e-retribusi, e-ticketing, bank sampah, integrasi payment, digitalisasi daerah ', '2022-03-01 00:00:00', '9999-12-31 00:00:00', '0', '0', '0','0', '0','543'); </v>
      </c>
      <c r="Q544" s="198"/>
      <c r="R544" s="198"/>
    </row>
    <row r="545" spans="1:18" ht="13.9" customHeight="1" x14ac:dyDescent="0.25">
      <c r="A545" s="194" t="s">
        <v>822</v>
      </c>
      <c r="B545" s="291" t="s">
        <v>1807</v>
      </c>
      <c r="C545" s="196">
        <v>20220417544</v>
      </c>
      <c r="D545" s="292" t="s">
        <v>1808</v>
      </c>
      <c r="E545" s="194" t="s">
        <v>825</v>
      </c>
      <c r="F545" s="194" t="s">
        <v>826</v>
      </c>
      <c r="G545" s="198"/>
      <c r="H545" s="198" t="s">
        <v>832</v>
      </c>
      <c r="I545" s="196">
        <f t="shared" si="63"/>
        <v>2</v>
      </c>
      <c r="J545" s="194" t="s">
        <v>829</v>
      </c>
      <c r="K545" s="196" t="s">
        <v>828</v>
      </c>
      <c r="L545" s="196">
        <f t="shared" si="64"/>
        <v>0</v>
      </c>
      <c r="M545" s="196" t="s">
        <v>829</v>
      </c>
      <c r="N545" s="196" t="str">
        <f t="shared" si="61"/>
        <v>0</v>
      </c>
      <c r="O545" s="196">
        <v>544</v>
      </c>
      <c r="P545" s="196" t="str">
        <f t="shared" si="62"/>
        <v xml:space="preserve">INSERT INTO `hr_kpi_list` (`KPI_LIST_ID`, `COMPANY_ID`, `KPI_TITLE`, `DESCRIPTION`, `VALID_FROM`, `VALID_TO`, `INPUT_TYPE`, `PARENT_ID`, `KORELASI`,`RANGE_START`,`RANGE_END`,`NUMBER_INDEX`) VALUES ('20220417544', '504404575327187914', 'Total penyaluran kredit produktif', 'Total penyaluran kredit produktif mencakup penyaluran KUR, kredit mikro, kredit kecil dan kredit menengah', '2022-03-01 00:00:00', '9999-12-31 00:00:00', '2', '0', '0','0', '0','544'); </v>
      </c>
      <c r="Q545" s="198"/>
      <c r="R545" s="198"/>
    </row>
    <row r="546" spans="1:18" ht="13.9" customHeight="1" x14ac:dyDescent="0.25">
      <c r="A546" s="194" t="s">
        <v>822</v>
      </c>
      <c r="B546" s="294" t="s">
        <v>348</v>
      </c>
      <c r="C546" s="196">
        <v>20220417545</v>
      </c>
      <c r="D546" s="293" t="s">
        <v>1809</v>
      </c>
      <c r="E546" s="194" t="s">
        <v>825</v>
      </c>
      <c r="F546" s="194" t="s">
        <v>826</v>
      </c>
      <c r="G546" s="198"/>
      <c r="H546" s="198" t="s">
        <v>827</v>
      </c>
      <c r="I546" s="196">
        <f t="shared" si="63"/>
        <v>0</v>
      </c>
      <c r="J546" s="196" t="s">
        <v>829</v>
      </c>
      <c r="K546" s="196" t="s">
        <v>828</v>
      </c>
      <c r="L546" s="196">
        <f t="shared" si="64"/>
        <v>0</v>
      </c>
      <c r="M546" s="196" t="s">
        <v>829</v>
      </c>
      <c r="N546" s="196" t="str">
        <f t="shared" si="61"/>
        <v>0</v>
      </c>
      <c r="O546" s="196">
        <v>545</v>
      </c>
      <c r="P546" s="196" t="str">
        <f t="shared" si="62"/>
        <v xml:space="preserve">INSERT INTO `hr_kpi_list` (`KPI_LIST_ID`, `COMPANY_ID`, `KPI_TITLE`, `DESCRIPTION`, `VALID_FROM`, `VALID_TO`, `INPUT_TYPE`, `PARENT_ID`, `KORELASI`,`RANGE_START`,`RANGE_END`,`NUMBER_INDEX`) VALUES ('20220417545', '504404575327187914', 'Persentase penyelesaian tindak lanjut atas temuan audit secara tepat waktu', 'KPI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 '2022-03-01 00:00:00', '9999-12-31 00:00:00', '0', '0', '0','0', '0','545'); </v>
      </c>
      <c r="Q546" s="198"/>
      <c r="R546" s="198"/>
    </row>
    <row r="547" spans="1:18" ht="14.25" customHeight="1" x14ac:dyDescent="0.25">
      <c r="A547" s="194" t="s">
        <v>822</v>
      </c>
      <c r="B547" s="295" t="s">
        <v>1810</v>
      </c>
      <c r="C547" s="196">
        <v>20220417546</v>
      </c>
      <c r="D547" s="296" t="s">
        <v>1811</v>
      </c>
      <c r="E547" s="194" t="s">
        <v>825</v>
      </c>
      <c r="F547" s="194" t="s">
        <v>826</v>
      </c>
      <c r="G547" s="198"/>
      <c r="H547" s="290" t="s">
        <v>832</v>
      </c>
      <c r="I547" s="196">
        <f t="shared" si="63"/>
        <v>2</v>
      </c>
      <c r="J547" s="194" t="s">
        <v>829</v>
      </c>
      <c r="K547" s="196" t="s">
        <v>828</v>
      </c>
      <c r="L547" s="196">
        <f t="shared" si="64"/>
        <v>0</v>
      </c>
      <c r="M547" s="196" t="s">
        <v>829</v>
      </c>
      <c r="N547" s="196" t="str">
        <f t="shared" si="61"/>
        <v>0</v>
      </c>
      <c r="O547" s="196">
        <v>546</v>
      </c>
      <c r="P547" s="196" t="str">
        <f t="shared" si="62"/>
        <v xml:space="preserve">INSERT INTO `hr_kpi_list` (`KPI_LIST_ID`, `COMPANY_ID`, `KPI_TITLE`, `DESCRIPTION`, `VALID_FROM`, `VALID_TO`, `INPUT_TYPE`, `PARENT_ID`, `KORELASI`,`RANGE_START`,`RANGE_END`,`NUMBER_INDEX`) VALUES ('20220417546', '504404575327187914', 'Jumlah penagihan kredit hapus buku', 'KPI ini mengukur jumlah penagihan kredit hapus buku yang dapat diperoleh dalam rangka penyelesaian dan penyelamatan kredit bermasalah.', '2022-03-01 00:00:00', '9999-12-31 00:00:00', '2', '0', '0','0', '0','546'); </v>
      </c>
      <c r="Q547" s="198"/>
      <c r="R547" s="198"/>
    </row>
    <row r="548" spans="1:18" ht="14.25" customHeight="1" x14ac:dyDescent="0.25">
      <c r="A548" s="194" t="s">
        <v>822</v>
      </c>
      <c r="B548" s="297" t="s">
        <v>1812</v>
      </c>
      <c r="C548" s="196">
        <v>20220417547</v>
      </c>
      <c r="D548" s="298" t="s">
        <v>1212</v>
      </c>
      <c r="E548" s="194" t="s">
        <v>825</v>
      </c>
      <c r="F548" s="194" t="s">
        <v>826</v>
      </c>
      <c r="G548" s="198"/>
      <c r="H548" s="193" t="s">
        <v>832</v>
      </c>
      <c r="I548" s="196">
        <f t="shared" si="63"/>
        <v>2</v>
      </c>
      <c r="J548" s="196" t="s">
        <v>829</v>
      </c>
      <c r="K548" s="196" t="s">
        <v>828</v>
      </c>
      <c r="L548" s="196">
        <f t="shared" si="64"/>
        <v>0</v>
      </c>
      <c r="M548" s="196" t="s">
        <v>829</v>
      </c>
      <c r="N548" s="196" t="str">
        <f t="shared" si="61"/>
        <v>0</v>
      </c>
      <c r="O548" s="196">
        <v>547</v>
      </c>
      <c r="P548" s="196" t="str">
        <f t="shared" si="62"/>
        <v xml:space="preserve">INSERT INTO `hr_kpi_list` (`KPI_LIST_ID`, `COMPANY_ID`, `KPI_TITLE`, `DESCRIPTION`, `VALID_FROM`, `VALID_TO`, `INPUT_TYPE`, `PARENT_ID`, `KORELASI`,`RANGE_START`,`RANGE_END`,`NUMBER_INDEX`) VALUES ('20220417547', '504404575327187914', 'Jumlah transaksi dengan menggunakan QRIS', '-', '2022-03-01 00:00:00', '9999-12-31 00:00:00', '2', '0', '0','0', '0','547'); </v>
      </c>
      <c r="Q548" s="198"/>
      <c r="R548" s="198"/>
    </row>
    <row r="549" spans="1:18" ht="14.25" customHeight="1" x14ac:dyDescent="0.25">
      <c r="A549" s="194" t="s">
        <v>822</v>
      </c>
      <c r="B549" s="284" t="s">
        <v>336</v>
      </c>
      <c r="C549" s="196">
        <v>20220417548</v>
      </c>
      <c r="D549" s="299" t="s">
        <v>1813</v>
      </c>
      <c r="E549" s="194" t="s">
        <v>825</v>
      </c>
      <c r="F549" s="194" t="s">
        <v>826</v>
      </c>
      <c r="G549" s="198"/>
      <c r="H549" s="198" t="s">
        <v>827</v>
      </c>
      <c r="I549" s="196">
        <f t="shared" si="63"/>
        <v>0</v>
      </c>
      <c r="J549" s="194" t="s">
        <v>829</v>
      </c>
      <c r="K549" s="196" t="s">
        <v>828</v>
      </c>
      <c r="L549" s="196">
        <f t="shared" si="64"/>
        <v>0</v>
      </c>
      <c r="M549" s="196" t="s">
        <v>829</v>
      </c>
      <c r="N549" s="196" t="str">
        <f t="shared" si="61"/>
        <v>0</v>
      </c>
      <c r="O549" s="196">
        <v>548</v>
      </c>
      <c r="P549" s="196" t="str">
        <f t="shared" si="62"/>
        <v xml:space="preserve">INSERT INTO `hr_kpi_list` (`KPI_LIST_ID`, `COMPANY_ID`, `KPI_TITLE`, `DESCRIPTION`, `VALID_FROM`, `VALID_TO`, `INPUT_TYPE`, `PARENT_ID`, `KORELASI`,`RANGE_START`,`RANGE_END`,`NUMBER_INDEX`) VALUES ('20220417548', '504404575327187914', 'Persentase pemanfaatan anggaran ', 'Formula:
Persentase pemanfaatan anggaran = (realisasi anggaran/target anggaran) * 100% 
Apabila nilai persentase ini berada pada rentang 90% - 95%, maka nilai kinerja adalah 100. Untuk nilai persentase di luar rentang tersebut, maka nilai kinerja adalah 80.
Persentase permanfaatan anggaran hanya dihitung dalam lingkup wakil kepala cabang - bisnis', '2022-03-01 00:00:00', '9999-12-31 00:00:00', '0', '0', '0','0', '0','548'); </v>
      </c>
      <c r="Q549" s="198"/>
      <c r="R549" s="198"/>
    </row>
    <row r="550" spans="1:18" ht="14.25" customHeight="1" x14ac:dyDescent="0.25">
      <c r="A550" s="194" t="s">
        <v>822</v>
      </c>
      <c r="B550" s="300" t="s">
        <v>1814</v>
      </c>
      <c r="C550" s="196">
        <v>20220417549</v>
      </c>
      <c r="D550" s="299" t="s">
        <v>1815</v>
      </c>
      <c r="E550" s="194" t="s">
        <v>825</v>
      </c>
      <c r="F550" s="194" t="s">
        <v>826</v>
      </c>
      <c r="G550" s="198"/>
      <c r="H550" s="198" t="s">
        <v>832</v>
      </c>
      <c r="I550" s="196">
        <f t="shared" si="63"/>
        <v>2</v>
      </c>
      <c r="J550" s="196" t="s">
        <v>829</v>
      </c>
      <c r="K550" s="196" t="s">
        <v>828</v>
      </c>
      <c r="L550" s="196">
        <f t="shared" si="64"/>
        <v>0</v>
      </c>
      <c r="M550" s="196" t="s">
        <v>829</v>
      </c>
      <c r="N550" s="196" t="str">
        <f t="shared" si="61"/>
        <v>0</v>
      </c>
      <c r="O550" s="196">
        <v>549</v>
      </c>
      <c r="P550" s="196" t="str">
        <f t="shared" si="62"/>
        <v xml:space="preserve">INSERT INTO `hr_kpi_list` (`KPI_LIST_ID`, `COMPANY_ID`, `KPI_TITLE`, `DESCRIPTION`, `VALID_FROM`, `VALID_TO`, `INPUT_TYPE`, `PARENT_ID`, `KORELASI`,`RANGE_START`,`RANGE_END`,`NUMBER_INDEX`) VALUES ('20220417549', '504404575327187914', 'Jumlah nominal baru dari kredit yang masuk kategori NPL', 'Jumlah nominal baru dari kredit yang masuk kategori NPL pada tahun berjalan', '2022-03-01 00:00:00', '9999-12-31 00:00:00', '2', '0', '0','0', '0','549'); </v>
      </c>
      <c r="Q550" s="198"/>
      <c r="R550" s="198"/>
    </row>
    <row r="551" spans="1:18" ht="14.25" customHeight="1" x14ac:dyDescent="0.25">
      <c r="A551" s="194" t="s">
        <v>822</v>
      </c>
      <c r="B551" s="301" t="s">
        <v>1816</v>
      </c>
      <c r="C551" s="196">
        <v>20220417550</v>
      </c>
      <c r="D551" s="302" t="s">
        <v>1817</v>
      </c>
      <c r="E551" s="194" t="s">
        <v>825</v>
      </c>
      <c r="F551" s="194" t="s">
        <v>826</v>
      </c>
      <c r="G551" s="198"/>
      <c r="H551" s="290" t="s">
        <v>832</v>
      </c>
      <c r="I551" s="196">
        <f t="shared" si="63"/>
        <v>2</v>
      </c>
      <c r="J551" s="194" t="s">
        <v>829</v>
      </c>
      <c r="K551" s="196" t="s">
        <v>828</v>
      </c>
      <c r="L551" s="196">
        <f t="shared" si="64"/>
        <v>0</v>
      </c>
      <c r="M551" s="196" t="s">
        <v>829</v>
      </c>
      <c r="N551" s="196" t="str">
        <f t="shared" si="61"/>
        <v>0</v>
      </c>
      <c r="O551" s="196">
        <v>550</v>
      </c>
      <c r="P551" s="196" t="str">
        <f t="shared" si="62"/>
        <v xml:space="preserve">INSERT INTO `hr_kpi_list` (`KPI_LIST_ID`, `COMPANY_ID`, `KPI_TITLE`, `DESCRIPTION`, `VALID_FROM`, `VALID_TO`, `INPUT_TYPE`, `PARENT_ID`, `KORELASI`,`RANGE_START`,`RANGE_END`,`NUMBER_INDEX`) VALUES ('20220417550', '504404575327187914', 'Number of Account (NOA)  baru (terkait kredit)', 'Jumlah akun baru dalam penyaluran kredit', '2022-03-01 00:00:00', '9999-12-31 00:00:00', '2', '0', '0','0', '0','550'); </v>
      </c>
      <c r="Q551" s="198"/>
      <c r="R551" s="198"/>
    </row>
    <row r="552" spans="1:18" ht="14.25" customHeight="1" x14ac:dyDescent="0.25">
      <c r="A552" s="194" t="s">
        <v>822</v>
      </c>
      <c r="B552" s="295" t="s">
        <v>350</v>
      </c>
      <c r="C552" s="196">
        <v>20220417551</v>
      </c>
      <c r="D552" s="295" t="s">
        <v>1818</v>
      </c>
      <c r="E552" s="194" t="s">
        <v>825</v>
      </c>
      <c r="F552" s="194" t="s">
        <v>826</v>
      </c>
      <c r="G552" s="198"/>
      <c r="H552" s="198" t="s">
        <v>832</v>
      </c>
      <c r="I552" s="196">
        <f t="shared" si="63"/>
        <v>2</v>
      </c>
      <c r="J552" s="196" t="s">
        <v>829</v>
      </c>
      <c r="K552" s="196" t="s">
        <v>828</v>
      </c>
      <c r="L552" s="196">
        <f t="shared" si="64"/>
        <v>0</v>
      </c>
      <c r="M552" s="196" t="s">
        <v>829</v>
      </c>
      <c r="N552" s="196" t="str">
        <f t="shared" si="61"/>
        <v>0</v>
      </c>
      <c r="O552" s="196">
        <v>551</v>
      </c>
      <c r="P552" s="196" t="str">
        <f t="shared" si="62"/>
        <v xml:space="preserve">INSERT INTO `hr_kpi_list` (`KPI_LIST_ID`, `COMPANY_ID`, `KPI_TITLE`, `DESCRIPTION`, `VALID_FROM`, `VALID_TO`, `INPUT_TYPE`, `PARENT_ID`, `KORELASI`,`RANGE_START`,`RANGE_END`,`NUMBER_INDEX`) VALUES ('20220417551', '504404575327187914', 'Jumlah nasabah baru dalam pemasaran dana dan jasa ', 'Jumlah nasabah baru dalam pemasaran dana dan jasa (dana &amp; jasa (produk yang terkait dengan tabungan, deposito, giro, Card Center &amp; E-Banking, LPD, aktivitas valas dan layanan luar negeri lainnya)', '2022-03-01 00:00:00', '9999-12-31 00:00:00', '2', '0', '0','0', '0','551'); </v>
      </c>
      <c r="Q552" s="198"/>
      <c r="R552" s="198"/>
    </row>
    <row r="553" spans="1:18" ht="14.25" customHeight="1" x14ac:dyDescent="0.25">
      <c r="A553" s="194" t="s">
        <v>822</v>
      </c>
      <c r="B553" s="274" t="s">
        <v>1819</v>
      </c>
      <c r="C553" s="196">
        <v>20220417552</v>
      </c>
      <c r="D553" s="274" t="s">
        <v>1820</v>
      </c>
      <c r="E553" s="194" t="s">
        <v>825</v>
      </c>
      <c r="F553" s="194" t="s">
        <v>826</v>
      </c>
      <c r="G553" s="198"/>
      <c r="H553" s="198" t="s">
        <v>832</v>
      </c>
      <c r="I553" s="196">
        <f t="shared" si="63"/>
        <v>2</v>
      </c>
      <c r="J553" s="194" t="s">
        <v>829</v>
      </c>
      <c r="K553" s="196" t="s">
        <v>828</v>
      </c>
      <c r="L553" s="196">
        <f t="shared" si="64"/>
        <v>0</v>
      </c>
      <c r="M553" s="196" t="s">
        <v>829</v>
      </c>
      <c r="N553" s="196" t="str">
        <f t="shared" si="61"/>
        <v>0</v>
      </c>
      <c r="O553" s="196">
        <v>552</v>
      </c>
      <c r="P553" s="196" t="str">
        <f t="shared" si="62"/>
        <v xml:space="preserve">INSERT INTO `hr_kpi_list` (`KPI_LIST_ID`, `COMPANY_ID`, `KPI_TITLE`, `DESCRIPTION`, `VALID_FROM`, `VALID_TO`, `INPUT_TYPE`, `PARENT_ID`, `KORELASI`,`RANGE_START`,`RANGE_END`,`NUMBER_INDEX`) VALUES ('20220417552', '504404575327187914', 'Total pendapatan bunga kredit ', 'Total nilai bunga yang diperoleh dari penyaluran kredit ', '2022-03-01 00:00:00', '9999-12-31 00:00:00', '2', '0', '0','0', '0','552'); </v>
      </c>
      <c r="Q553" s="198"/>
      <c r="R553" s="198"/>
    </row>
    <row r="554" spans="1:18" ht="13.9" customHeight="1" x14ac:dyDescent="0.25">
      <c r="A554" s="194" t="s">
        <v>822</v>
      </c>
      <c r="B554" s="284" t="s">
        <v>1821</v>
      </c>
      <c r="C554" s="196">
        <v>20220417553</v>
      </c>
      <c r="D554" s="303" t="s">
        <v>1822</v>
      </c>
      <c r="E554" s="194" t="s">
        <v>825</v>
      </c>
      <c r="F554" s="194" t="s">
        <v>826</v>
      </c>
      <c r="G554" s="198"/>
      <c r="H554" s="193" t="s">
        <v>832</v>
      </c>
      <c r="I554" s="196">
        <f t="shared" si="63"/>
        <v>2</v>
      </c>
      <c r="J554" s="196" t="s">
        <v>829</v>
      </c>
      <c r="K554" s="196" t="s">
        <v>828</v>
      </c>
      <c r="L554" s="196">
        <f t="shared" si="64"/>
        <v>0</v>
      </c>
      <c r="M554" s="196" t="s">
        <v>829</v>
      </c>
      <c r="N554" s="196" t="str">
        <f t="shared" si="61"/>
        <v>0</v>
      </c>
      <c r="O554" s="196">
        <v>553</v>
      </c>
      <c r="P554" s="196" t="str">
        <f t="shared" si="62"/>
        <v xml:space="preserve">INSERT INTO `hr_kpi_list` (`KPI_LIST_ID`, `COMPANY_ID`, `KPI_TITLE`, `DESCRIPTION`, `VALID_FROM`, `VALID_TO`, `INPUT_TYPE`, `PARENT_ID`, `KORELASI`,`RANGE_START`,`RANGE_END`,`NUMBER_INDEX`) VALUES ('20220417553', '504404575327187914', 'Fee-based income (kredit)', 'IKU dihitung dari fee-based income yang bersumber dari kegiatan penyaluran kredit dalam satu tahun periode berjalan', '2022-03-01 00:00:00', '9999-12-31 00:00:00', '2', '0', '0','0', '0','553'); </v>
      </c>
      <c r="Q554" s="198"/>
      <c r="R554" s="198"/>
    </row>
    <row r="555" spans="1:18" ht="14.25" customHeight="1" x14ac:dyDescent="0.25">
      <c r="A555" s="194" t="s">
        <v>822</v>
      </c>
      <c r="B555" s="304" t="s">
        <v>1823</v>
      </c>
      <c r="C555" s="196">
        <v>20220417554</v>
      </c>
      <c r="D555" s="305" t="s">
        <v>1824</v>
      </c>
      <c r="E555" s="194" t="s">
        <v>825</v>
      </c>
      <c r="F555" s="194" t="s">
        <v>826</v>
      </c>
      <c r="G555" s="198"/>
      <c r="H555" s="193" t="s">
        <v>827</v>
      </c>
      <c r="I555" s="196">
        <f t="shared" si="63"/>
        <v>0</v>
      </c>
      <c r="J555" s="194" t="s">
        <v>829</v>
      </c>
      <c r="K555" s="196" t="s">
        <v>828</v>
      </c>
      <c r="L555" s="196">
        <f t="shared" si="64"/>
        <v>0</v>
      </c>
      <c r="M555" s="196" t="s">
        <v>829</v>
      </c>
      <c r="N555" s="196" t="str">
        <f t="shared" si="61"/>
        <v>0</v>
      </c>
      <c r="O555" s="196">
        <v>554</v>
      </c>
      <c r="P555" s="196" t="str">
        <f t="shared" si="62"/>
        <v xml:space="preserve">INSERT INTO `hr_kpi_list` (`KPI_LIST_ID`, `COMPANY_ID`, `KPI_TITLE`, `DESCRIPTION`, `VALID_FROM`, `VALID_TO`, `INPUT_TYPE`, `PARENT_ID`, `KORELASI`,`RANGE_START`,`RANGE_END`,`NUMBER_INDEX`) VALUES ('20220417554', '504404575327187914', 'Persentase penyelesaian proses persetujuan atas setiap pengajuan kredit sesuai SLA', 'KPI ini mengkur proporsi jumlah penyelesaian prosed persetujuan atas pemberian rekomendasi hasil analisa kredit, special rate dan pengajuan fasilitas kredit atas setiap pengajuan kredit yang sesuai SLA dibandingkan terhadap keseluruhan proses pengajuan kredit', '2022-03-01 00:00:00', '9999-12-31 00:00:00', '0', '0', '0','0', '0','554'); </v>
      </c>
      <c r="Q555" s="198"/>
      <c r="R555" s="198"/>
    </row>
    <row r="556" spans="1:18" ht="14.25" customHeight="1" x14ac:dyDescent="0.25">
      <c r="A556" s="194" t="s">
        <v>822</v>
      </c>
      <c r="B556" s="269" t="s">
        <v>1825</v>
      </c>
      <c r="C556" s="196">
        <v>20220417555</v>
      </c>
      <c r="D556" s="270" t="s">
        <v>1826</v>
      </c>
      <c r="E556" s="194" t="s">
        <v>825</v>
      </c>
      <c r="F556" s="194" t="s">
        <v>826</v>
      </c>
      <c r="G556" s="198"/>
      <c r="H556" s="198" t="s">
        <v>827</v>
      </c>
      <c r="I556" s="196">
        <f t="shared" si="63"/>
        <v>0</v>
      </c>
      <c r="J556" s="196" t="s">
        <v>829</v>
      </c>
      <c r="K556" s="196" t="s">
        <v>828</v>
      </c>
      <c r="L556" s="196">
        <f t="shared" si="64"/>
        <v>0</v>
      </c>
      <c r="M556" s="196" t="s">
        <v>829</v>
      </c>
      <c r="N556" s="196" t="str">
        <f t="shared" si="61"/>
        <v>0</v>
      </c>
      <c r="O556" s="196">
        <v>555</v>
      </c>
      <c r="P556" s="196" t="str">
        <f t="shared" si="62"/>
        <v xml:space="preserve">INSERT INTO `hr_kpi_list` (`KPI_LIST_ID`, `COMPANY_ID`, `KPI_TITLE`, `DESCRIPTION`, `VALID_FROM`, `VALID_TO`, `INPUT_TYPE`, `PARENT_ID`, `KORELASI`,`RANGE_START`,`RANGE_END`,`NUMBER_INDEX`) VALUES ('20220417555', '504404575327187914', 'Persentase proses Perpanjangan Kredit Modal Kerja (RC) sesuai SLA', 'KPI ini mengukur proporsi jumlah perpanjangan Kredit Modal Kerja (RC) yang sesuai SLA terhadap seluruh total perpanjangan Kredit Modal Kerja (RC) yang harus diselesaikan', '2022-03-01 00:00:00', '9999-12-31 00:00:00', '0', '0', '0','0', '0','555'); </v>
      </c>
      <c r="Q556" s="198"/>
      <c r="R556" s="198"/>
    </row>
    <row r="557" spans="1:18" ht="14.25" customHeight="1" x14ac:dyDescent="0.25">
      <c r="A557" s="194" t="s">
        <v>822</v>
      </c>
      <c r="B557" s="270" t="s">
        <v>1827</v>
      </c>
      <c r="C557" s="196">
        <v>20220417556</v>
      </c>
      <c r="D557" s="271" t="s">
        <v>1828</v>
      </c>
      <c r="E557" s="194" t="s">
        <v>825</v>
      </c>
      <c r="F557" s="194" t="s">
        <v>826</v>
      </c>
      <c r="G557" s="198"/>
      <c r="H557" s="198" t="s">
        <v>827</v>
      </c>
      <c r="I557" s="196">
        <f t="shared" si="63"/>
        <v>0</v>
      </c>
      <c r="J557" s="194" t="s">
        <v>829</v>
      </c>
      <c r="K557" s="196" t="s">
        <v>828</v>
      </c>
      <c r="L557" s="196">
        <f t="shared" si="64"/>
        <v>0</v>
      </c>
      <c r="M557" s="196" t="s">
        <v>829</v>
      </c>
      <c r="N557" s="196" t="str">
        <f t="shared" si="61"/>
        <v>0</v>
      </c>
      <c r="O557" s="196">
        <v>556</v>
      </c>
      <c r="P557" s="196" t="str">
        <f t="shared" si="62"/>
        <v xml:space="preserve">INSERT INTO `hr_kpi_list` (`KPI_LIST_ID`, `COMPANY_ID`, `KPI_TITLE`, `DESCRIPTION`, `VALID_FROM`, `VALID_TO`, `INPUT_TYPE`, `PARENT_ID`, `KORELASI`,`RANGE_START`,`RANGE_END`,`NUMBER_INDEX`) VALUES ('20220417556', '504404575327187914', 'Persentase pelaksanaan monitoring pencapaian kredit di capem dan target konsolidasi (NPL, DPK, kredit) sesuai SLA ', 'KPI ini mengukur proporsi pelaksanaan monitoring pencapaian kredit di capem dan target konsoldasi (NPL, DPK, kredit) yang sesuai SLA terhadap keseluruhan monitoring pencapaian kredit di capem dan target konsoldasi yang harus diselesaikan.', '2022-03-01 00:00:00', '9999-12-31 00:00:00', '0', '0', '0','0', '0','556'); </v>
      </c>
      <c r="Q557" s="198"/>
      <c r="R557" s="198"/>
    </row>
    <row r="558" spans="1:18" ht="14.25" customHeight="1" x14ac:dyDescent="0.25">
      <c r="A558" s="194" t="s">
        <v>822</v>
      </c>
      <c r="B558" s="272" t="s">
        <v>1829</v>
      </c>
      <c r="C558" s="196">
        <v>20220417557</v>
      </c>
      <c r="D558" s="272" t="s">
        <v>1830</v>
      </c>
      <c r="E558" s="194" t="s">
        <v>825</v>
      </c>
      <c r="F558" s="194" t="s">
        <v>826</v>
      </c>
      <c r="G558" s="198"/>
      <c r="H558" s="198" t="s">
        <v>827</v>
      </c>
      <c r="I558" s="196">
        <f t="shared" si="63"/>
        <v>0</v>
      </c>
      <c r="J558" s="196" t="s">
        <v>829</v>
      </c>
      <c r="K558" s="196" t="s">
        <v>828</v>
      </c>
      <c r="L558" s="196">
        <f t="shared" si="64"/>
        <v>0</v>
      </c>
      <c r="M558" s="196" t="s">
        <v>829</v>
      </c>
      <c r="N558" s="196" t="str">
        <f t="shared" si="61"/>
        <v>0</v>
      </c>
      <c r="O558" s="196">
        <v>557</v>
      </c>
      <c r="P558" s="196" t="str">
        <f t="shared" si="62"/>
        <v xml:space="preserve">INSERT INTO `hr_kpi_list` (`KPI_LIST_ID`, `COMPANY_ID`, `KPI_TITLE`, `DESCRIPTION`, `VALID_FROM`, `VALID_TO`, `INPUT_TYPE`, `PARENT_ID`, `KORELASI`,`RANGE_START`,`RANGE_END`,`NUMBER_INDEX`) VALUES ('20220417557', '504404575327187914', 'Persentase proses penyelesaian PKS untuk mencapai target konsolidasi (NPL, DPK, kredit) sesuai target waktu yang ditentukan', 'KPI ini mengukur proporsi penyelesaian PKS sesuai waktu yang ditentukan terhadap keseluruhan PKS yang harus diselesaikan', '2022-03-01 00:00:00', '9999-12-31 00:00:00', '0', '0', '0','0', '0','557'); </v>
      </c>
      <c r="Q558" s="198"/>
      <c r="R558" s="198"/>
    </row>
    <row r="559" spans="1:18" ht="14.25" customHeight="1" x14ac:dyDescent="0.25">
      <c r="A559" s="194" t="s">
        <v>822</v>
      </c>
      <c r="B559" s="294" t="s">
        <v>1831</v>
      </c>
      <c r="C559" s="196">
        <v>20220417558</v>
      </c>
      <c r="D559" s="273" t="s">
        <v>1832</v>
      </c>
      <c r="E559" s="194" t="s">
        <v>825</v>
      </c>
      <c r="F559" s="194" t="s">
        <v>826</v>
      </c>
      <c r="G559" s="198"/>
      <c r="H559" s="198" t="s">
        <v>827</v>
      </c>
      <c r="I559" s="196">
        <f t="shared" si="63"/>
        <v>0</v>
      </c>
      <c r="J559" s="194" t="s">
        <v>829</v>
      </c>
      <c r="K559" s="196" t="s">
        <v>828</v>
      </c>
      <c r="L559" s="196">
        <f t="shared" si="64"/>
        <v>0</v>
      </c>
      <c r="M559" s="196" t="s">
        <v>829</v>
      </c>
      <c r="N559" s="196" t="str">
        <f t="shared" si="61"/>
        <v>0</v>
      </c>
      <c r="O559" s="196">
        <v>558</v>
      </c>
      <c r="P559" s="196" t="str">
        <f t="shared" si="62"/>
        <v xml:space="preserve">INSERT INTO `hr_kpi_list` (`KPI_LIST_ID`, `COMPANY_ID`, `KPI_TITLE`, `DESCRIPTION`, `VALID_FROM`, `VALID_TO`, `INPUT_TYPE`, `PARENT_ID`, `KORELASI`,`RANGE_START`,`RANGE_END`,`NUMBER_INDEX`) VALUES ('20220417558', '504404575327187914', 'Persentase penyelesaiaan restrukturisasi kredit sesuai dengan SLA', 'KPI mengukur persentase jumlah restrukturisasi kredit yang sesuai SLA terhadap total restrukturisasi kredit yang harus diselesaikan', '2022-03-01 00:00:00', '9999-12-31 00:00:00', '0', '0', '0','0', '0','558'); </v>
      </c>
      <c r="Q559" s="198"/>
      <c r="R559" s="198"/>
    </row>
    <row r="560" spans="1:18" ht="14.25" customHeight="1" x14ac:dyDescent="0.25">
      <c r="A560" s="194" t="s">
        <v>822</v>
      </c>
      <c r="B560" s="294" t="s">
        <v>1833</v>
      </c>
      <c r="C560" s="196">
        <v>20220417559</v>
      </c>
      <c r="D560" s="306" t="s">
        <v>1834</v>
      </c>
      <c r="E560" s="194" t="s">
        <v>825</v>
      </c>
      <c r="F560" s="194" t="s">
        <v>826</v>
      </c>
      <c r="G560" s="198"/>
      <c r="H560" s="198" t="s">
        <v>827</v>
      </c>
      <c r="I560" s="196">
        <f t="shared" si="63"/>
        <v>0</v>
      </c>
      <c r="J560" s="196" t="s">
        <v>829</v>
      </c>
      <c r="K560" s="196" t="s">
        <v>828</v>
      </c>
      <c r="L560" s="196">
        <f t="shared" si="64"/>
        <v>0</v>
      </c>
      <c r="M560" s="196" t="s">
        <v>829</v>
      </c>
      <c r="N560" s="196" t="str">
        <f t="shared" si="61"/>
        <v>0</v>
      </c>
      <c r="O560" s="196">
        <v>559</v>
      </c>
      <c r="P560" s="196" t="str">
        <f t="shared" si="62"/>
        <v xml:space="preserve">INSERT INTO `hr_kpi_list` (`KPI_LIST_ID`, `COMPANY_ID`, `KPI_TITLE`, `DESCRIPTION`, `VALID_FROM`, `VALID_TO`, `INPUT_TYPE`, `PARENT_ID`, `KORELASI`,`RANGE_START`,`RANGE_END`,`NUMBER_INDEX`) VALUES ('20220417559', '504404575327187914', 'Persentase penyelesaian proses analisa kredit atas setiap pengajuan kredit sesuai SLA', 'KPI ini mengukur proporsi penyelesaian proses analisa kredit atas setiap pengajuan kredit sesuai SLA dibandingkan terhadap setiap pengajuan kredit ', '2022-03-01 00:00:00', '9999-12-31 00:00:00', '0', '0', '0','0', '0','559'); </v>
      </c>
      <c r="Q560" s="198"/>
      <c r="R560" s="198"/>
    </row>
    <row r="561" spans="1:18" ht="14.25" customHeight="1" x14ac:dyDescent="0.25">
      <c r="A561" s="194" t="s">
        <v>822</v>
      </c>
      <c r="B561" s="295" t="s">
        <v>1835</v>
      </c>
      <c r="C561" s="196">
        <v>20220417560</v>
      </c>
      <c r="D561" s="294" t="s">
        <v>1836</v>
      </c>
      <c r="E561" s="194" t="s">
        <v>825</v>
      </c>
      <c r="F561" s="194" t="s">
        <v>826</v>
      </c>
      <c r="G561" s="198"/>
      <c r="H561" s="198" t="s">
        <v>827</v>
      </c>
      <c r="I561" s="196">
        <f t="shared" si="63"/>
        <v>0</v>
      </c>
      <c r="J561" s="194" t="s">
        <v>829</v>
      </c>
      <c r="K561" s="196" t="s">
        <v>828</v>
      </c>
      <c r="L561" s="196">
        <f t="shared" si="64"/>
        <v>0</v>
      </c>
      <c r="M561" s="196" t="s">
        <v>829</v>
      </c>
      <c r="N561" s="196" t="str">
        <f t="shared" si="61"/>
        <v>0</v>
      </c>
      <c r="O561" s="196">
        <v>560</v>
      </c>
      <c r="P561" s="196" t="str">
        <f t="shared" si="62"/>
        <v xml:space="preserve">INSERT INTO `hr_kpi_list` (`KPI_LIST_ID`, `COMPANY_ID`, `KPI_TITLE`, `DESCRIPTION`, `VALID_FROM`, `VALID_TO`, `INPUT_TYPE`, `PARENT_ID`, `KORELASI`,`RANGE_START`,`RANGE_END`,`NUMBER_INDEX`) VALUES ('20220417560', '504404575327187914', 'Persentase jumlah pemantauan atas penurunan nilai/kolektibilitas kredit  yang sesuai SLA', 'KPI ini mengukur proporsi jumlah pemantauan atas penurunan nilai/kolektibilitas kredit  yang sesuai SLA dibandingkan terhadap total pemantauan terkait yang dilakukan.', '2022-03-01 00:00:00', '9999-12-31 00:00:00', '0', '0', '0','0', '0','560'); </v>
      </c>
      <c r="Q561" s="198"/>
      <c r="R561" s="198"/>
    </row>
    <row r="562" spans="1:18" ht="14.25" customHeight="1" x14ac:dyDescent="0.25">
      <c r="A562" s="194" t="s">
        <v>822</v>
      </c>
      <c r="B562" s="295" t="s">
        <v>1837</v>
      </c>
      <c r="C562" s="196">
        <v>20220417561</v>
      </c>
      <c r="D562" s="294" t="s">
        <v>1838</v>
      </c>
      <c r="E562" s="194" t="s">
        <v>825</v>
      </c>
      <c r="F562" s="194" t="s">
        <v>826</v>
      </c>
      <c r="G562" s="198"/>
      <c r="H562" s="198" t="s">
        <v>827</v>
      </c>
      <c r="I562" s="196">
        <f t="shared" si="63"/>
        <v>0</v>
      </c>
      <c r="J562" s="196" t="s">
        <v>829</v>
      </c>
      <c r="K562" s="196" t="s">
        <v>828</v>
      </c>
      <c r="L562" s="196">
        <f t="shared" si="64"/>
        <v>0</v>
      </c>
      <c r="M562" s="196" t="s">
        <v>829</v>
      </c>
      <c r="N562" s="196" t="str">
        <f t="shared" si="61"/>
        <v>0</v>
      </c>
      <c r="O562" s="196">
        <v>561</v>
      </c>
      <c r="P562" s="196" t="str">
        <f t="shared" si="62"/>
        <v xml:space="preserve">INSERT INTO `hr_kpi_list` (`KPI_LIST_ID`, `COMPANY_ID`, `KPI_TITLE`, `DESCRIPTION`, `VALID_FROM`, `VALID_TO`, `INPUT_TYPE`, `PARENT_ID`, `KORELASI`,`RANGE_START`,`RANGE_END`,`NUMBER_INDEX`) VALUES ('20220417561', '504404575327187914', 'Persentase penyelesaiaan proses penagihan atas tunggakan kewajiban secara tepat waktu', 'KPI ini mengukur proporsi penyelesaian proses penagihan atas tunggakan kewajiban yang sesuai batas waktu yang ditentukan dibandingkan terhadap keseluruhan proses penagihan yang dilakukan.', '2022-03-01 00:00:00', '9999-12-31 00:00:00', '0', '0', '0','0', '0','561'); </v>
      </c>
      <c r="Q562" s="198"/>
      <c r="R562" s="198"/>
    </row>
    <row r="563" spans="1:18" ht="14.25" customHeight="1" x14ac:dyDescent="0.25">
      <c r="A563" s="194" t="s">
        <v>822</v>
      </c>
      <c r="B563" s="280" t="s">
        <v>334</v>
      </c>
      <c r="C563" s="196">
        <v>20220417562</v>
      </c>
      <c r="D563" s="307" t="s">
        <v>847</v>
      </c>
      <c r="E563" s="194" t="s">
        <v>825</v>
      </c>
      <c r="F563" s="194" t="s">
        <v>826</v>
      </c>
      <c r="G563" s="198"/>
      <c r="H563" s="193" t="s">
        <v>832</v>
      </c>
      <c r="I563" s="196">
        <f t="shared" si="63"/>
        <v>2</v>
      </c>
      <c r="J563" s="194" t="s">
        <v>829</v>
      </c>
      <c r="K563" s="196" t="s">
        <v>828</v>
      </c>
      <c r="L563" s="196">
        <f t="shared" si="64"/>
        <v>0</v>
      </c>
      <c r="M563" s="196" t="s">
        <v>829</v>
      </c>
      <c r="N563" s="196" t="str">
        <f t="shared" si="61"/>
        <v>0</v>
      </c>
      <c r="O563" s="196">
        <v>562</v>
      </c>
      <c r="P563" s="196" t="str">
        <f t="shared" si="62"/>
        <v xml:space="preserve">INSERT INTO `hr_kpi_list` (`KPI_LIST_ID`, `COMPANY_ID`, `KPI_TITLE`, `DESCRIPTION`, `VALID_FROM`, `VALID_TO`, `INPUT_TYPE`, `PARENT_ID`, `KORELASI`,`RANGE_START`,`RANGE_END`,`NUMBER_INDEX`) VALUES ('20220417562', '504404575327187914', 'Fee-based income (dana dan jasa)', 'IKU dihitung dari fee-based income yang bersumber dari kegiatan penghimpunan dana dan pemberian jasa.', '2022-03-01 00:00:00', '9999-12-31 00:00:00', '2', '0', '0','0', '0','562'); </v>
      </c>
      <c r="Q563" s="198"/>
      <c r="R563" s="198"/>
    </row>
    <row r="564" spans="1:18" ht="14.25" customHeight="1" x14ac:dyDescent="0.25">
      <c r="A564" s="194" t="s">
        <v>822</v>
      </c>
      <c r="B564" s="295" t="s">
        <v>650</v>
      </c>
      <c r="C564" s="196">
        <v>20220417563</v>
      </c>
      <c r="D564" s="295" t="s">
        <v>1839</v>
      </c>
      <c r="E564" s="194" t="s">
        <v>825</v>
      </c>
      <c r="F564" s="194" t="s">
        <v>826</v>
      </c>
      <c r="G564" s="198"/>
      <c r="H564" s="198" t="s">
        <v>832</v>
      </c>
      <c r="I564" s="196">
        <f t="shared" si="63"/>
        <v>2</v>
      </c>
      <c r="J564" s="196" t="s">
        <v>829</v>
      </c>
      <c r="K564" s="196" t="s">
        <v>828</v>
      </c>
      <c r="L564" s="196">
        <f t="shared" si="64"/>
        <v>0</v>
      </c>
      <c r="M564" s="196" t="s">
        <v>829</v>
      </c>
      <c r="N564" s="196" t="str">
        <f t="shared" si="61"/>
        <v>0</v>
      </c>
      <c r="O564" s="196">
        <v>563</v>
      </c>
      <c r="P564" s="196" t="str">
        <f t="shared" si="62"/>
        <v xml:space="preserve">INSERT INTO `hr_kpi_list` (`KPI_LIST_ID`, `COMPANY_ID`, `KPI_TITLE`, `DESCRIPTION`, `VALID_FROM`, `VALID_TO`, `INPUT_TYPE`, `PARENT_ID`, `KORELASI`,`RANGE_START`,`RANGE_END`,`NUMBER_INDEX`) VALUES ('20220417563', '504404575327187914', 'Jumlah total kartu debit yang dipasarkan oleh  kantor cabang untuk nasabah ', 'KPI ini mengukur julah total kartu debit yang dipasarkan oleh  kantor cabang untuk nasabah dalam memudah bertransaksi', '2022-03-01 00:00:00', '9999-12-31 00:00:00', '2', '0', '0','0', '0','563'); </v>
      </c>
      <c r="Q564" s="198"/>
      <c r="R564" s="198"/>
    </row>
    <row r="565" spans="1:18" ht="14.25" customHeight="1" x14ac:dyDescent="0.25">
      <c r="A565" s="194" t="s">
        <v>822</v>
      </c>
      <c r="B565" s="272" t="s">
        <v>652</v>
      </c>
      <c r="C565" s="196">
        <v>20220417564</v>
      </c>
      <c r="D565" s="272" t="s">
        <v>1840</v>
      </c>
      <c r="E565" s="194" t="s">
        <v>825</v>
      </c>
      <c r="F565" s="194" t="s">
        <v>826</v>
      </c>
      <c r="G565" s="198"/>
      <c r="H565" s="198" t="s">
        <v>827</v>
      </c>
      <c r="I565" s="196">
        <f t="shared" si="63"/>
        <v>0</v>
      </c>
      <c r="J565" s="194" t="s">
        <v>829</v>
      </c>
      <c r="K565" s="196" t="s">
        <v>828</v>
      </c>
      <c r="L565" s="196">
        <f t="shared" si="64"/>
        <v>0</v>
      </c>
      <c r="M565" s="196" t="s">
        <v>829</v>
      </c>
      <c r="N565" s="196" t="str">
        <f t="shared" ref="N565:N628" si="65">IF(H565="PERSENTASE","0","0")</f>
        <v>0</v>
      </c>
      <c r="O565" s="196">
        <v>564</v>
      </c>
      <c r="P565" s="196" t="str">
        <f t="shared" si="62"/>
        <v xml:space="preserve">INSERT INTO `hr_kpi_list` (`KPI_LIST_ID`, `COMPANY_ID`, `KPI_TITLE`, `DESCRIPTION`, `VALID_FROM`, `VALID_TO`, `INPUT_TYPE`, `PARENT_ID`, `KORELASI`,`RANGE_START`,`RANGE_END`,`NUMBER_INDEX`) VALUES ('20220417564', '504404575327187914', 'Persentase pengusulan kajian sponsorship (untuk nasabah korporasi) sesuai target waktu', 'KPI ini mengukur proporsi jumlah pengusulan kajian sponsorship (untuk nasabah korporasi) yang sesuai target waktu terhadap keseluruhan jumlah pengusulan kajian yang harus diselesaikan.', '2022-03-01 00:00:00', '9999-12-31 00:00:00', '0', '0', '0','0', '0','564'); </v>
      </c>
      <c r="Q565" s="198"/>
      <c r="R565" s="198"/>
    </row>
    <row r="566" spans="1:18" ht="14.25" customHeight="1" x14ac:dyDescent="0.25">
      <c r="A566" s="194" t="s">
        <v>822</v>
      </c>
      <c r="B566" s="308" t="s">
        <v>1841</v>
      </c>
      <c r="C566" s="196">
        <v>20220417565</v>
      </c>
      <c r="D566" s="272" t="s">
        <v>1842</v>
      </c>
      <c r="E566" s="194" t="s">
        <v>825</v>
      </c>
      <c r="F566" s="194" t="s">
        <v>826</v>
      </c>
      <c r="G566" s="198"/>
      <c r="H566" s="198" t="s">
        <v>827</v>
      </c>
      <c r="I566" s="196">
        <f t="shared" si="63"/>
        <v>0</v>
      </c>
      <c r="J566" s="196" t="s">
        <v>829</v>
      </c>
      <c r="K566" s="196" t="s">
        <v>828</v>
      </c>
      <c r="L566" s="196">
        <f t="shared" si="64"/>
        <v>0</v>
      </c>
      <c r="M566" s="196" t="s">
        <v>829</v>
      </c>
      <c r="N566" s="196" t="str">
        <f t="shared" si="65"/>
        <v>0</v>
      </c>
      <c r="O566" s="196">
        <v>565</v>
      </c>
      <c r="P566" s="196" t="str">
        <f t="shared" si="62"/>
        <v xml:space="preserve">INSERT INTO `hr_kpi_list` (`KPI_LIST_ID`, `COMPANY_ID`, `KPI_TITLE`, `DESCRIPTION`, `VALID_FROM`, `VALID_TO`, `INPUT_TYPE`, `PARENT_ID`, `KORELASI`,`RANGE_START`,`RANGE_END`,`NUMBER_INDEX`) VALUES ('20220417565', '504404575327187914', 'Persentase penyelesaian kegiatan untuk mendukung program pemprov dan kabupaten/kota, nasabah swasta sesuai target waktu', 'KPI ini mengukur penyelesaian kegiatan (event, pamaren pemprov, sebagai sponsporship, brand awareness) untuk mendukung program pemprov dan kabupaten/kota, nasabah swasta yang sesuai target waktu terhadap keseluruhan kegiat dukungan yang harus diselesaikan', '2022-03-01 00:00:00', '9999-12-31 00:00:00', '0', '0', '0','0', '0','565'); </v>
      </c>
      <c r="Q566" s="198"/>
      <c r="R566" s="198"/>
    </row>
    <row r="567" spans="1:18" ht="14.25" customHeight="1" x14ac:dyDescent="0.25">
      <c r="A567" s="194" t="s">
        <v>822</v>
      </c>
      <c r="B567" s="282" t="s">
        <v>1843</v>
      </c>
      <c r="C567" s="196">
        <v>20220417566</v>
      </c>
      <c r="D567" s="309" t="s">
        <v>1844</v>
      </c>
      <c r="E567" s="194" t="s">
        <v>825</v>
      </c>
      <c r="F567" s="194" t="s">
        <v>826</v>
      </c>
      <c r="G567" s="198"/>
      <c r="H567" s="290" t="s">
        <v>832</v>
      </c>
      <c r="I567" s="196">
        <f t="shared" si="63"/>
        <v>2</v>
      </c>
      <c r="J567" s="194" t="s">
        <v>829</v>
      </c>
      <c r="K567" s="196" t="s">
        <v>828</v>
      </c>
      <c r="L567" s="196">
        <f t="shared" si="64"/>
        <v>0</v>
      </c>
      <c r="M567" s="196" t="s">
        <v>829</v>
      </c>
      <c r="N567" s="196" t="str">
        <f t="shared" si="65"/>
        <v>0</v>
      </c>
      <c r="O567" s="196">
        <v>566</v>
      </c>
      <c r="P567" s="196" t="str">
        <f t="shared" si="62"/>
        <v xml:space="preserve">INSERT INTO `hr_kpi_list` (`KPI_LIST_ID`, `COMPANY_ID`, `KPI_TITLE`, `DESCRIPTION`, `VALID_FROM`, `VALID_TO`, `INPUT_TYPE`, `PARENT_ID`, `KORELASI`,`RANGE_START`,`RANGE_END`,`NUMBER_INDEX`) VALUES ('20220417566', '504404575327187914', 'Total pendapatan dari valuta asing ', 'Total pendapatan dari valuta asing didapatkan dari selisih kurs', '2022-03-01 00:00:00', '9999-12-31 00:00:00', '2', '0', '0','0', '0','566'); </v>
      </c>
      <c r="Q567" s="198"/>
      <c r="R567" s="198"/>
    </row>
    <row r="568" spans="1:18" ht="14.25" customHeight="1" x14ac:dyDescent="0.25">
      <c r="A568" s="194" t="s">
        <v>822</v>
      </c>
      <c r="B568" s="272" t="s">
        <v>1845</v>
      </c>
      <c r="C568" s="196">
        <v>20220417567</v>
      </c>
      <c r="D568" s="307" t="s">
        <v>1846</v>
      </c>
      <c r="E568" s="194" t="s">
        <v>825</v>
      </c>
      <c r="F568" s="194" t="s">
        <v>826</v>
      </c>
      <c r="G568" s="198"/>
      <c r="H568" s="290" t="s">
        <v>832</v>
      </c>
      <c r="I568" s="196">
        <f t="shared" si="63"/>
        <v>2</v>
      </c>
      <c r="J568" s="196" t="s">
        <v>829</v>
      </c>
      <c r="K568" s="196" t="s">
        <v>828</v>
      </c>
      <c r="L568" s="196">
        <f t="shared" si="64"/>
        <v>0</v>
      </c>
      <c r="M568" s="196" t="s">
        <v>829</v>
      </c>
      <c r="N568" s="196" t="str">
        <f t="shared" si="65"/>
        <v>0</v>
      </c>
      <c r="O568" s="196">
        <v>567</v>
      </c>
      <c r="P568" s="196" t="str">
        <f t="shared" si="62"/>
        <v xml:space="preserve">INSERT INTO `hr_kpi_list` (`KPI_LIST_ID`, `COMPANY_ID`, `KPI_TITLE`, `DESCRIPTION`, `VALID_FROM`, `VALID_TO`, `INPUT_TYPE`, `PARENT_ID`, `KORELASI`,`RANGE_START`,`RANGE_END`,`NUMBER_INDEX`) VALUES ('20220417567', '504404575327187914', 'Fee-based income dari transaksi valuta asing dan/ atau collection fee', 'Fee based income didapatkan dari transaksi valuta asing dan/ atau dari collection fee dengan adanya  Perjanjian Kerjasama (PKS) terkait pengelolaan/pemotongan gaji pemda/PNS 
', '2022-03-01 00:00:00', '9999-12-31 00:00:00', '2', '0', '0','0', '0','567'); </v>
      </c>
      <c r="Q568" s="198"/>
      <c r="R568" s="198"/>
    </row>
    <row r="569" spans="1:18" ht="14.25" customHeight="1" x14ac:dyDescent="0.25">
      <c r="A569" s="194" t="s">
        <v>822</v>
      </c>
      <c r="B569" s="294" t="s">
        <v>1847</v>
      </c>
      <c r="C569" s="196">
        <v>20220417568</v>
      </c>
      <c r="D569" s="310" t="s">
        <v>1848</v>
      </c>
      <c r="E569" s="194" t="s">
        <v>825</v>
      </c>
      <c r="F569" s="194" t="s">
        <v>826</v>
      </c>
      <c r="G569" s="198"/>
      <c r="H569" s="290" t="s">
        <v>827</v>
      </c>
      <c r="I569" s="196">
        <f t="shared" si="63"/>
        <v>0</v>
      </c>
      <c r="J569" s="194" t="s">
        <v>829</v>
      </c>
      <c r="K569" s="196" t="s">
        <v>828</v>
      </c>
      <c r="L569" s="196">
        <f t="shared" si="64"/>
        <v>0</v>
      </c>
      <c r="M569" s="196" t="s">
        <v>829</v>
      </c>
      <c r="N569" s="196" t="str">
        <f t="shared" si="65"/>
        <v>0</v>
      </c>
      <c r="O569" s="196">
        <v>568</v>
      </c>
      <c r="P569" s="196" t="str">
        <f t="shared" si="62"/>
        <v xml:space="preserve">INSERT INTO `hr_kpi_list` (`KPI_LIST_ID`, `COMPANY_ID`, `KPI_TITLE`, `DESCRIPTION`, `VALID_FROM`, `VALID_TO`, `INPUT_TYPE`, `PARENT_ID`, `KORELASI`,`RANGE_START`,`RANGE_END`,`NUMBER_INDEX`) VALUES ('20220417568', '504404575327187914', 'Persentase pemenuhan kualitas pengelolaan operasional pelayanan dan transaksi tunai dan non tunai kepada nasabah secara optimal', 'Ruang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Penilaian KPI : kepuasan atasan penilai/satker terkait/pihak ketiga lainnya. ', '2022-03-01 00:00:00', '9999-12-31 00:00:00', '0', '0', '0','0', '0','568'); </v>
      </c>
      <c r="Q569" s="198"/>
      <c r="R569" s="198"/>
    </row>
    <row r="570" spans="1:18" ht="14.25" customHeight="1" x14ac:dyDescent="0.25">
      <c r="A570" s="194" t="s">
        <v>822</v>
      </c>
      <c r="B570" s="272" t="s">
        <v>1849</v>
      </c>
      <c r="C570" s="196">
        <v>20220417569</v>
      </c>
      <c r="D570" s="311" t="s">
        <v>1850</v>
      </c>
      <c r="E570" s="194" t="s">
        <v>825</v>
      </c>
      <c r="F570" s="194" t="s">
        <v>826</v>
      </c>
      <c r="G570" s="198"/>
      <c r="H570" s="193" t="s">
        <v>827</v>
      </c>
      <c r="I570" s="196">
        <f t="shared" si="63"/>
        <v>0</v>
      </c>
      <c r="J570" s="196" t="s">
        <v>829</v>
      </c>
      <c r="K570" s="196" t="s">
        <v>828</v>
      </c>
      <c r="L570" s="196">
        <f t="shared" si="64"/>
        <v>0</v>
      </c>
      <c r="M570" s="196" t="s">
        <v>829</v>
      </c>
      <c r="N570" s="196" t="str">
        <f t="shared" si="65"/>
        <v>0</v>
      </c>
      <c r="O570" s="196">
        <v>569</v>
      </c>
      <c r="P570" s="196" t="str">
        <f t="shared" si="62"/>
        <v xml:space="preserve">INSERT INTO `hr_kpi_list` (`KPI_LIST_ID`, `COMPANY_ID`, `KPI_TITLE`, `DESCRIPTION`, `VALID_FROM`, `VALID_TO`, `INPUT_TYPE`, `PARENT_ID`, `KORELASI`,`RANGE_START`,`RANGE_END`,`NUMBER_INDEX`) VALUES ('20220417569', '504404575327187914', 'Persentase pemenuhan kualitas pengelolaan safe deposit box (SDB)', 'Ruang lingkup : pengelolaan  safe deposit box (SDB)
Penilaian KPI : kepuasan atasan penilai/satker terkait/pihak ketiga lainnya. ', '2022-03-01 00:00:00', '9999-12-31 00:00:00', '0', '0', '0','0', '0','569'); </v>
      </c>
      <c r="Q570" s="198"/>
      <c r="R570" s="198"/>
    </row>
    <row r="571" spans="1:18" ht="14.25" customHeight="1" x14ac:dyDescent="0.25">
      <c r="A571" s="194" t="s">
        <v>822</v>
      </c>
      <c r="B571" s="280" t="s">
        <v>1851</v>
      </c>
      <c r="C571" s="196">
        <v>20220417570</v>
      </c>
      <c r="D571" s="311" t="s">
        <v>1852</v>
      </c>
      <c r="E571" s="194" t="s">
        <v>825</v>
      </c>
      <c r="F571" s="194" t="s">
        <v>826</v>
      </c>
      <c r="G571" s="198"/>
      <c r="H571" s="193" t="s">
        <v>827</v>
      </c>
      <c r="I571" s="196">
        <f t="shared" si="63"/>
        <v>0</v>
      </c>
      <c r="J571" s="194" t="s">
        <v>829</v>
      </c>
      <c r="K571" s="196" t="s">
        <v>828</v>
      </c>
      <c r="L571" s="196">
        <f t="shared" si="64"/>
        <v>0</v>
      </c>
      <c r="M571" s="196" t="s">
        <v>829</v>
      </c>
      <c r="N571" s="196" t="str">
        <f t="shared" si="65"/>
        <v>0</v>
      </c>
      <c r="O571" s="196">
        <v>570</v>
      </c>
      <c r="P571" s="196" t="str">
        <f t="shared" si="62"/>
        <v xml:space="preserve">INSERT INTO `hr_kpi_list` (`KPI_LIST_ID`, `COMPANY_ID`, `KPI_TITLE`, `DESCRIPTION`, `VALID_FROM`, `VALID_TO`, `INPUT_TYPE`, `PARENT_ID`, `KORELASI`,`RANGE_START`,`RANGE_END`,`NUMBER_INDEX`) VALUES ('20220417570', '504404575327187914', 'Pengelolaan aplikasi transfer serta operasional SKNBI, BI-RTGS Kantor Cabang dan transaksi lain sesuai ketentuan  ', 'Mencakup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 '2022-03-01 00:00:00', '9999-12-31 00:00:00', '0', '0', '0','0', '0','570'); </v>
      </c>
      <c r="Q571" s="198"/>
      <c r="R571" s="198"/>
    </row>
    <row r="572" spans="1:18" ht="14.25" customHeight="1" x14ac:dyDescent="0.25">
      <c r="A572" s="194" t="s">
        <v>822</v>
      </c>
      <c r="B572" s="295" t="s">
        <v>1853</v>
      </c>
      <c r="C572" s="196">
        <v>20220417571</v>
      </c>
      <c r="D572" s="311" t="s">
        <v>1854</v>
      </c>
      <c r="E572" s="194" t="s">
        <v>825</v>
      </c>
      <c r="F572" s="194" t="s">
        <v>826</v>
      </c>
      <c r="G572" s="198"/>
      <c r="H572" s="193" t="s">
        <v>827</v>
      </c>
      <c r="I572" s="196">
        <f t="shared" si="63"/>
        <v>0</v>
      </c>
      <c r="J572" s="196" t="s">
        <v>829</v>
      </c>
      <c r="K572" s="196" t="s">
        <v>828</v>
      </c>
      <c r="L572" s="196">
        <f t="shared" si="64"/>
        <v>0</v>
      </c>
      <c r="M572" s="196" t="s">
        <v>829</v>
      </c>
      <c r="N572" s="196" t="str">
        <f t="shared" si="65"/>
        <v>0</v>
      </c>
      <c r="O572" s="196">
        <v>571</v>
      </c>
      <c r="P572" s="196" t="str">
        <f t="shared" si="62"/>
        <v xml:space="preserve">INSERT INTO `hr_kpi_list` (`KPI_LIST_ID`, `COMPANY_ID`, `KPI_TITLE`, `DESCRIPTION`, `VALID_FROM`, `VALID_TO`, `INPUT_TYPE`, `PARENT_ID`, `KORELASI`,`RANGE_START`,`RANGE_END`,`NUMBER_INDEX`) VALUES ('20220417571', '504404575327187914', 'Pemenuhan pengelolaan penyelenggaraan Teknologi Informasi (TI), pengadaan barang dan jasa, administrasi karyawan serta verifikasi seluruh transaksi secara optimal', 'Mencakup kegiatan : memastikan jalannya operasional TI Kantor Cabang, termasuk seluruh hardware dan software TI; menerima dan menindaklanjuti pengaduan user terhadap gangguan TI Kantor Cabang dan melaporkan ke bagian TI di Kantor Pusat bila mengalami gangguan TI yang tidak bisa diselesaikan;
menangani pemeliharaan rutin sistem TI Kantor Cabang dan memeriksa laporan pengelolaan TI Kantor Cabang.', '2022-03-01 00:00:00', '9999-12-31 00:00:00', '0', '0', '0','0', '0','571'); </v>
      </c>
      <c r="Q572" s="198"/>
      <c r="R572" s="198"/>
    </row>
    <row r="573" spans="1:18" ht="14.25" customHeight="1" x14ac:dyDescent="0.25">
      <c r="A573" s="194" t="s">
        <v>822</v>
      </c>
      <c r="B573" s="295" t="s">
        <v>1855</v>
      </c>
      <c r="C573" s="196">
        <v>20220417572</v>
      </c>
      <c r="D573" s="311" t="s">
        <v>1856</v>
      </c>
      <c r="E573" s="194" t="s">
        <v>825</v>
      </c>
      <c r="F573" s="194" t="s">
        <v>826</v>
      </c>
      <c r="G573" s="198"/>
      <c r="H573" s="290" t="s">
        <v>827</v>
      </c>
      <c r="I573" s="196">
        <f t="shared" ref="I573:I636" si="66">IF(H573="Waktu",1,IF(H573="Jumlah",2,0))</f>
        <v>0</v>
      </c>
      <c r="J573" s="194" t="s">
        <v>829</v>
      </c>
      <c r="K573" s="196" t="s">
        <v>828</v>
      </c>
      <c r="L573" s="196">
        <f t="shared" si="64"/>
        <v>0</v>
      </c>
      <c r="M573" s="196" t="s">
        <v>829</v>
      </c>
      <c r="N573" s="196" t="str">
        <f t="shared" si="65"/>
        <v>0</v>
      </c>
      <c r="O573" s="196">
        <v>572</v>
      </c>
      <c r="P573" s="196" t="str">
        <f t="shared" si="62"/>
        <v xml:space="preserve">INSERT INTO `hr_kpi_list` (`KPI_LIST_ID`, `COMPANY_ID`, `KPI_TITLE`, `DESCRIPTION`, `VALID_FROM`, `VALID_TO`, `INPUT_TYPE`, `PARENT_ID`, `KORELASI`,`RANGE_START`,`RANGE_END`,`NUMBER_INDEX`) VALUES ('20220417572', '504404575327187914', 'Pemenuhan pengelolaan administrasi kredit dan prosedur hukum perkreditan secara optimal', 'Mencakup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 '2022-03-01 00:00:00', '9999-12-31 00:00:00', '0', '0', '0','0', '0','572'); </v>
      </c>
      <c r="Q573" s="198"/>
      <c r="R573" s="198"/>
    </row>
    <row r="574" spans="1:18" ht="13.9" customHeight="1" x14ac:dyDescent="0.25">
      <c r="A574" s="194" t="s">
        <v>822</v>
      </c>
      <c r="B574" s="295" t="s">
        <v>1857</v>
      </c>
      <c r="C574" s="196">
        <v>20220417573</v>
      </c>
      <c r="D574" s="311" t="s">
        <v>1858</v>
      </c>
      <c r="E574" s="194" t="s">
        <v>825</v>
      </c>
      <c r="F574" s="194" t="s">
        <v>826</v>
      </c>
      <c r="G574" s="198"/>
      <c r="H574" s="193" t="s">
        <v>827</v>
      </c>
      <c r="I574" s="196">
        <f t="shared" si="66"/>
        <v>0</v>
      </c>
      <c r="J574" s="196" t="s">
        <v>829</v>
      </c>
      <c r="K574" s="196" t="s">
        <v>828</v>
      </c>
      <c r="L574" s="196">
        <f t="shared" ref="L574:L637" si="67">IF(K574="Negatif",1,0)</f>
        <v>0</v>
      </c>
      <c r="M574" s="196" t="s">
        <v>829</v>
      </c>
      <c r="N574" s="196" t="str">
        <f t="shared" si="65"/>
        <v>0</v>
      </c>
      <c r="O574" s="196">
        <v>573</v>
      </c>
      <c r="P574" s="196" t="str">
        <f t="shared" si="62"/>
        <v xml:space="preserve">INSERT INTO `hr_kpi_list` (`KPI_LIST_ID`, `COMPANY_ID`, `KPI_TITLE`, `DESCRIPTION`, `VALID_FROM`, `VALID_TO`, `INPUT_TYPE`, `PARENT_ID`, `KORELASI`,`RANGE_START`,`RANGE_END`,`NUMBER_INDEX`) VALUES ('20220417573', '504404575327187914', 'Persentase pemenuhan evaluasi bulanan kantor cabang ', 'Formula:
Persentase = (Jumlah evaluasi yang dilakukan sesuai timeline / Jumlah evaluasi  yang direncanakan) * 100%
', '2022-03-01 00:00:00', '9999-12-31 00:00:00', '0', '0', '0','0', '0','573'); </v>
      </c>
      <c r="Q574" s="198"/>
      <c r="R574" s="198"/>
    </row>
    <row r="575" spans="1:18" ht="14.25" customHeight="1" x14ac:dyDescent="0.25">
      <c r="A575" s="194" t="s">
        <v>822</v>
      </c>
      <c r="B575" s="295" t="s">
        <v>1859</v>
      </c>
      <c r="C575" s="196">
        <v>20220417574</v>
      </c>
      <c r="D575" s="312" t="s">
        <v>1860</v>
      </c>
      <c r="E575" s="194" t="s">
        <v>825</v>
      </c>
      <c r="F575" s="194" t="s">
        <v>826</v>
      </c>
      <c r="G575" s="198"/>
      <c r="H575" s="193" t="s">
        <v>827</v>
      </c>
      <c r="I575" s="196">
        <f t="shared" si="66"/>
        <v>0</v>
      </c>
      <c r="J575" s="194" t="s">
        <v>829</v>
      </c>
      <c r="K575" s="196" t="s">
        <v>828</v>
      </c>
      <c r="L575" s="196">
        <f t="shared" si="67"/>
        <v>0</v>
      </c>
      <c r="M575" s="196" t="s">
        <v>829</v>
      </c>
      <c r="N575" s="196" t="str">
        <f t="shared" si="65"/>
        <v>0</v>
      </c>
      <c r="O575" s="196">
        <v>574</v>
      </c>
      <c r="P575" s="196" t="str">
        <f t="shared" si="62"/>
        <v xml:space="preserve">INSERT INTO `hr_kpi_list` (`KPI_LIST_ID`, `COMPANY_ID`, `KPI_TITLE`, `DESCRIPTION`, `VALID_FROM`, `VALID_TO`, `INPUT_TYPE`, `PARENT_ID`, `KORELASI`,`RANGE_START`,`RANGE_END`,`NUMBER_INDEX`) VALUES ('20220417574', '504404575327187914', 'Persentase pengelolaan operasional pelayanan dan transaksi tunai dan non tunai kepada nasabah secara optimal ', 'Ruang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Pengelolaan pelayanan pensiunan PNS dengan E-dapem, layanan atas permohonan R/C dan pemindahbukuan, dan pengelolaan call center (bila kantor cabang tersedia layanan call center)
Penilaian KPI : kepuasan atasan penilai/satker terkait/pihak ketiga lainnya. ', '2022-03-01 00:00:00', '9999-12-31 00:00:00', '0', '0', '0','0', '0','574'); </v>
      </c>
      <c r="Q575" s="198"/>
      <c r="R575" s="198"/>
    </row>
    <row r="576" spans="1:18" ht="13.9" customHeight="1" x14ac:dyDescent="0.25">
      <c r="A576" s="194" t="s">
        <v>822</v>
      </c>
      <c r="B576" s="280" t="s">
        <v>1861</v>
      </c>
      <c r="C576" s="196">
        <v>20220417575</v>
      </c>
      <c r="D576" s="312" t="s">
        <v>1862</v>
      </c>
      <c r="E576" s="194" t="s">
        <v>825</v>
      </c>
      <c r="F576" s="194" t="s">
        <v>826</v>
      </c>
      <c r="G576" s="198"/>
      <c r="H576" s="193" t="s">
        <v>827</v>
      </c>
      <c r="I576" s="196">
        <f t="shared" si="66"/>
        <v>0</v>
      </c>
      <c r="J576" s="196" t="s">
        <v>829</v>
      </c>
      <c r="K576" s="196" t="s">
        <v>828</v>
      </c>
      <c r="L576" s="196">
        <f t="shared" si="67"/>
        <v>0</v>
      </c>
      <c r="M576" s="196" t="s">
        <v>829</v>
      </c>
      <c r="N576" s="196" t="str">
        <f t="shared" si="65"/>
        <v>0</v>
      </c>
      <c r="O576" s="196">
        <v>575</v>
      </c>
      <c r="P576" s="196" t="str">
        <f t="shared" si="62"/>
        <v xml:space="preserve">INSERT INTO `hr_kpi_list` (`KPI_LIST_ID`, `COMPANY_ID`, `KPI_TITLE`, `DESCRIPTION`, `VALID_FROM`, `VALID_TO`, `INPUT_TYPE`, `PARENT_ID`, `KORELASI`,`RANGE_START`,`RANGE_END`,`NUMBER_INDEX`) VALUES ('20220417575', '504404575327187914', 'Persentase pemenuhan kualitas atas pengelolaan transaksi reversal sesuai SLA', 'Reversal dalam perbankan adalah pengembalian saldo tabungan dikarenakan kegagalan transaksi
Penilaian KPI : kepuasan atasan penilai/satker terkait/pihak ketiga lainnya terkait pengelolaan reversal nasabah
Pengelolaan transaksi reversal sesuai SLA artinya pelaksanaan koreksi atas reversal dilakukan sesuai timeline dan memenuhi butir-butir pada SLA', '2022-03-01 00:00:00', '9999-12-31 00:00:00', '0', '0', '0','0', '0','575'); </v>
      </c>
      <c r="Q576" s="198"/>
      <c r="R576" s="198"/>
    </row>
    <row r="577" spans="1:18" ht="13.9" customHeight="1" x14ac:dyDescent="0.25">
      <c r="A577" s="194" t="s">
        <v>822</v>
      </c>
      <c r="B577" s="294" t="s">
        <v>1863</v>
      </c>
      <c r="C577" s="196">
        <v>20220417576</v>
      </c>
      <c r="D577" s="312" t="s">
        <v>1864</v>
      </c>
      <c r="E577" s="194" t="s">
        <v>825</v>
      </c>
      <c r="F577" s="194" t="s">
        <v>826</v>
      </c>
      <c r="G577" s="198"/>
      <c r="H577" s="290" t="s">
        <v>827</v>
      </c>
      <c r="I577" s="196">
        <f t="shared" si="66"/>
        <v>0</v>
      </c>
      <c r="J577" s="194" t="s">
        <v>829</v>
      </c>
      <c r="K577" s="196" t="s">
        <v>828</v>
      </c>
      <c r="L577" s="196">
        <f t="shared" si="67"/>
        <v>0</v>
      </c>
      <c r="M577" s="196" t="s">
        <v>829</v>
      </c>
      <c r="N577" s="196" t="str">
        <f t="shared" si="65"/>
        <v>0</v>
      </c>
      <c r="O577" s="196">
        <v>576</v>
      </c>
      <c r="P577" s="196" t="str">
        <f t="shared" si="62"/>
        <v xml:space="preserve">INSERT INTO `hr_kpi_list` (`KPI_LIST_ID`, `COMPANY_ID`, `KPI_TITLE`, `DESCRIPTION`, `VALID_FROM`, `VALID_TO`, `INPUT_TYPE`, `PARENT_ID`, `KORELASI`,`RANGE_START`,`RANGE_END`,`NUMBER_INDEX`) VALUES ('20220417576', '504404575327187914', 'Persentase  kesesuaian data transaksi nasabah pada kantor cabang yang sesuai dengan otorisasi batas kewenangan ', 'Formula:
Persentase = (Jumlah data transaksi tunai dan non tunai nasabah yang sesuai sistem operasional bank dan bukti transaksi nasabah berdasarkan otorisasi batas kewenangan di kantor cabang) /(total data transaksi  tunai dan non tunai nasabah  yang sesuai sistem operasional bank dan bukti transaksi nasabah di kantor cabang ) * 100%', '2022-03-01 00:00:00', '9999-12-31 00:00:00', '0', '0', '0','0', '0','576'); </v>
      </c>
      <c r="Q577" s="198"/>
      <c r="R577" s="198"/>
    </row>
    <row r="578" spans="1:18" ht="14.25" customHeight="1" x14ac:dyDescent="0.25">
      <c r="A578" s="194" t="s">
        <v>822</v>
      </c>
      <c r="B578" s="280" t="s">
        <v>1865</v>
      </c>
      <c r="C578" s="196">
        <v>20220417577</v>
      </c>
      <c r="D578" s="311" t="s">
        <v>1866</v>
      </c>
      <c r="E578" s="194" t="s">
        <v>825</v>
      </c>
      <c r="F578" s="194" t="s">
        <v>826</v>
      </c>
      <c r="G578" s="198"/>
      <c r="H578" s="290" t="s">
        <v>827</v>
      </c>
      <c r="I578" s="196">
        <f t="shared" si="66"/>
        <v>0</v>
      </c>
      <c r="J578" s="196" t="s">
        <v>829</v>
      </c>
      <c r="K578" s="196" t="s">
        <v>828</v>
      </c>
      <c r="L578" s="196">
        <f t="shared" si="67"/>
        <v>0</v>
      </c>
      <c r="M578" s="196" t="s">
        <v>829</v>
      </c>
      <c r="N578" s="196" t="str">
        <f t="shared" si="65"/>
        <v>0</v>
      </c>
      <c r="O578" s="196">
        <v>577</v>
      </c>
      <c r="P578" s="196" t="str">
        <f t="shared" ref="P578:P641" si="68">"INSERT INTO `hr_kpi_list` (`KPI_LIST_ID`, `COMPANY_ID`, `KPI_TITLE`, `DESCRIPTION`, `VALID_FROM`, `VALID_TO`, `INPUT_TYPE`, `PARENT_ID`, `KORELASI`,`RANGE_START`,`RANGE_END`,`NUMBER_INDEX`) VALUES ('"&amp;C578&amp;"', '"&amp;A578&amp;"', '"&amp;B578&amp;"', '"&amp;D578&amp;"', '"&amp;E578&amp;"', '"&amp;F578&amp;"', '"&amp;I578&amp;"', '"&amp;J578&amp;"', '"&amp;L578&amp;"','"&amp;M578&amp;"', '"&amp;N578&amp;"','"&amp;O578&amp;"'); "</f>
        <v xml:space="preserve">INSERT INTO `hr_kpi_list` (`KPI_LIST_ID`, `COMPANY_ID`, `KPI_TITLE`, `DESCRIPTION`, `VALID_FROM`, `VALID_TO`, `INPUT_TYPE`, `PARENT_ID`, `KORELASI`,`RANGE_START`,`RANGE_END`,`NUMBER_INDEX`) VALUES ('20220417577', '504404575327187914', 'Persentase pemenuhan kualitas layanan customer service secara efektif dan efisien', 'Ruang lingkup : mengawasi layanan permintaan cheque dan BG serta ATM kepada nasabah; mengelola stok Bilyet Deposito, cheque, BG, buku tabungan dan kartu ATM yang belum di distribusikan;  pemindahbukuan; melakukan penutupan kartu ATM yang tidak diambil, sesuai  ketentuan; reset PIN, mengganti kartu ATM karena rusak, menangani laporan kartu ATM hilang dan meneruskan ke unit pengelola ATM 
Penilaian KPI : kepuasan atasan penilai/satker terkait/pihak ketiga lainnya. ', '2022-03-01 00:00:00', '9999-12-31 00:00:00', '0', '0', '0','0', '0','577'); </v>
      </c>
      <c r="Q578" s="198"/>
      <c r="R578" s="198"/>
    </row>
    <row r="579" spans="1:18" ht="14.25" customHeight="1" x14ac:dyDescent="0.25">
      <c r="A579" s="194" t="s">
        <v>822</v>
      </c>
      <c r="B579" s="280" t="s">
        <v>1867</v>
      </c>
      <c r="C579" s="196">
        <v>20220417578</v>
      </c>
      <c r="D579" s="313" t="s">
        <v>1868</v>
      </c>
      <c r="E579" s="194" t="s">
        <v>825</v>
      </c>
      <c r="F579" s="194" t="s">
        <v>826</v>
      </c>
      <c r="G579" s="198"/>
      <c r="H579" s="290" t="s">
        <v>832</v>
      </c>
      <c r="I579" s="196">
        <f t="shared" si="66"/>
        <v>2</v>
      </c>
      <c r="J579" s="194" t="s">
        <v>829</v>
      </c>
      <c r="K579" s="196" t="s">
        <v>828</v>
      </c>
      <c r="L579" s="196">
        <f t="shared" si="67"/>
        <v>0</v>
      </c>
      <c r="M579" s="196" t="s">
        <v>829</v>
      </c>
      <c r="N579" s="196" t="str">
        <f t="shared" si="65"/>
        <v>0</v>
      </c>
      <c r="O579" s="196">
        <v>578</v>
      </c>
      <c r="P579" s="196" t="str">
        <f t="shared" si="68"/>
        <v xml:space="preserve">INSERT INTO `hr_kpi_list` (`KPI_LIST_ID`, `COMPANY_ID`, `KPI_TITLE`, `DESCRIPTION`, `VALID_FROM`, `VALID_TO`, `INPUT_TYPE`, `PARENT_ID`, `KORELASI`,`RANGE_START`,`RANGE_END`,`NUMBER_INDEX`) VALUES ('20220417578', '504404575327187914', 'Total pencapaian Number of Account ', 'Target pencapaian NOA ditentukan oleh Divisi Treasury
', '2022-03-01 00:00:00', '9999-12-31 00:00:00', '2', '0', '0','0', '0','578'); </v>
      </c>
      <c r="Q579" s="198"/>
      <c r="R579" s="198"/>
    </row>
    <row r="580" spans="1:18" ht="14.25" customHeight="1" x14ac:dyDescent="0.25">
      <c r="A580" s="194" t="s">
        <v>822</v>
      </c>
      <c r="B580" s="272" t="s">
        <v>1869</v>
      </c>
      <c r="C580" s="196">
        <v>20220417579</v>
      </c>
      <c r="D580" s="311" t="s">
        <v>1870</v>
      </c>
      <c r="E580" s="194" t="s">
        <v>825</v>
      </c>
      <c r="F580" s="194" t="s">
        <v>826</v>
      </c>
      <c r="G580" s="198"/>
      <c r="H580" s="193" t="s">
        <v>827</v>
      </c>
      <c r="I580" s="196">
        <f t="shared" si="66"/>
        <v>0</v>
      </c>
      <c r="J580" s="196" t="s">
        <v>829</v>
      </c>
      <c r="K580" s="196" t="s">
        <v>828</v>
      </c>
      <c r="L580" s="196">
        <f t="shared" si="67"/>
        <v>0</v>
      </c>
      <c r="M580" s="196" t="s">
        <v>829</v>
      </c>
      <c r="N580" s="196" t="str">
        <f t="shared" si="65"/>
        <v>0</v>
      </c>
      <c r="O580" s="196">
        <v>579</v>
      </c>
      <c r="P580" s="196" t="str">
        <f t="shared" si="68"/>
        <v xml:space="preserve">INSERT INTO `hr_kpi_list` (`KPI_LIST_ID`, `COMPANY_ID`, `KPI_TITLE`, `DESCRIPTION`, `VALID_FROM`, `VALID_TO`, `INPUT_TYPE`, `PARENT_ID`, `KORELASI`,`RANGE_START`,`RANGE_END`,`NUMBER_INDEX`) VALUES ('20220417579', '504404575327187914', 'Persentase pemenuhan atas pengelolaan call center ', 'Ruang lingkup : pengelolaan call center berdasarkan laporan call center
Penilaian KPI : kepuasan atasan penilai/satker terkait/pihak ketiga lainnya. ', '2022-03-01 00:00:00', '9999-12-31 00:00:00', '0', '0', '0','0', '0','579'); </v>
      </c>
      <c r="Q580" s="198"/>
      <c r="R580" s="198"/>
    </row>
    <row r="581" spans="1:18" ht="14.25" customHeight="1" x14ac:dyDescent="0.25">
      <c r="A581" s="194" t="s">
        <v>822</v>
      </c>
      <c r="B581" s="272" t="s">
        <v>1871</v>
      </c>
      <c r="C581" s="196">
        <v>20220417580</v>
      </c>
      <c r="D581" s="310" t="s">
        <v>1872</v>
      </c>
      <c r="E581" s="194" t="s">
        <v>825</v>
      </c>
      <c r="F581" s="194" t="s">
        <v>826</v>
      </c>
      <c r="G581" s="198"/>
      <c r="H581" s="290" t="s">
        <v>832</v>
      </c>
      <c r="I581" s="196">
        <f t="shared" si="66"/>
        <v>2</v>
      </c>
      <c r="J581" s="194" t="s">
        <v>829</v>
      </c>
      <c r="K581" s="196" t="s">
        <v>828</v>
      </c>
      <c r="L581" s="196">
        <f t="shared" si="67"/>
        <v>0</v>
      </c>
      <c r="M581" s="196" t="s">
        <v>829</v>
      </c>
      <c r="N581" s="196" t="str">
        <f t="shared" si="65"/>
        <v>0</v>
      </c>
      <c r="O581" s="196">
        <v>580</v>
      </c>
      <c r="P581" s="196" t="str">
        <f t="shared" si="68"/>
        <v xml:space="preserve">INSERT INTO `hr_kpi_list` (`KPI_LIST_ID`, `COMPANY_ID`, `KPI_TITLE`, `DESCRIPTION`, `VALID_FROM`, `VALID_TO`, `INPUT_TYPE`, `PARENT_ID`, `KORELASI`,`RANGE_START`,`RANGE_END`,`NUMBER_INDEX`) VALUES ('20220417580', '504404575327187914', 'Jumlah pengkinian  data nasabah bank sesuai SLA', 'Target pengkinian data ditentukan dari Divisi treasury dalam periode semester 1 dan semester 2
', '2022-03-01 00:00:00', '9999-12-31 00:00:00', '2', '0', '0','0', '0','580'); </v>
      </c>
      <c r="Q581" s="198"/>
      <c r="R581" s="198"/>
    </row>
    <row r="582" spans="1:18" ht="14.25" customHeight="1" x14ac:dyDescent="0.25">
      <c r="A582" s="194" t="s">
        <v>822</v>
      </c>
      <c r="B582" s="294" t="s">
        <v>1873</v>
      </c>
      <c r="C582" s="196">
        <v>20220417581</v>
      </c>
      <c r="D582" s="310" t="s">
        <v>1874</v>
      </c>
      <c r="E582" s="194" t="s">
        <v>825</v>
      </c>
      <c r="F582" s="194" t="s">
        <v>826</v>
      </c>
      <c r="G582" s="198"/>
      <c r="H582" s="290" t="s">
        <v>827</v>
      </c>
      <c r="I582" s="196">
        <f t="shared" si="66"/>
        <v>0</v>
      </c>
      <c r="J582" s="196" t="s">
        <v>829</v>
      </c>
      <c r="K582" s="196" t="s">
        <v>828</v>
      </c>
      <c r="L582" s="196">
        <f t="shared" si="67"/>
        <v>0</v>
      </c>
      <c r="M582" s="196" t="s">
        <v>829</v>
      </c>
      <c r="N582" s="196" t="str">
        <f t="shared" si="65"/>
        <v>0</v>
      </c>
      <c r="O582" s="196">
        <v>581</v>
      </c>
      <c r="P582" s="196" t="str">
        <f t="shared" si="68"/>
        <v xml:space="preserve">INSERT INTO `hr_kpi_list` (`KPI_LIST_ID`, `COMPANY_ID`, `KPI_TITLE`, `DESCRIPTION`, `VALID_FROM`, `VALID_TO`, `INPUT_TYPE`, `PARENT_ID`, `KORELASI`,`RANGE_START`,`RANGE_END`,`NUMBER_INDEX`) VALUES ('20220417581', '504404575327187914', 'Persentase kesesuaian warkat nasabah atas pemblokiran pada kantor cabang', 'Formula:
Persentase = (Jumlah warkat nasabah yang diblokir pada  sistem operasional sesuai ketentuan bank )/ (Total warkat nasabah atas pemblokiran pada  sistem operasional bank pada kantor cabang) * 100%', '2022-03-01 00:00:00', '9999-12-31 00:00:00', '0', '0', '0','0', '0','581'); </v>
      </c>
      <c r="Q582" s="198"/>
      <c r="R582" s="198"/>
    </row>
    <row r="583" spans="1:18" ht="13.9" customHeight="1" x14ac:dyDescent="0.25">
      <c r="A583" s="194" t="s">
        <v>822</v>
      </c>
      <c r="B583" s="314" t="s">
        <v>1875</v>
      </c>
      <c r="C583" s="196">
        <v>20220417582</v>
      </c>
      <c r="D583" s="315" t="s">
        <v>1876</v>
      </c>
      <c r="E583" s="194" t="s">
        <v>825</v>
      </c>
      <c r="F583" s="194" t="s">
        <v>826</v>
      </c>
      <c r="G583" s="198"/>
      <c r="H583" s="193" t="s">
        <v>827</v>
      </c>
      <c r="I583" s="196">
        <f t="shared" si="66"/>
        <v>0</v>
      </c>
      <c r="J583" s="194" t="s">
        <v>829</v>
      </c>
      <c r="K583" s="196" t="s">
        <v>828</v>
      </c>
      <c r="L583" s="196">
        <f t="shared" si="67"/>
        <v>0</v>
      </c>
      <c r="M583" s="196" t="s">
        <v>829</v>
      </c>
      <c r="N583" s="196" t="str">
        <f t="shared" si="65"/>
        <v>0</v>
      </c>
      <c r="O583" s="196">
        <v>582</v>
      </c>
      <c r="P583" s="196" t="str">
        <f t="shared" si="68"/>
        <v xml:space="preserve">INSERT INTO `hr_kpi_list` (`KPI_LIST_ID`, `COMPANY_ID`, `KPI_TITLE`, `DESCRIPTION`, `VALID_FROM`, `VALID_TO`, `INPUT_TYPE`, `PARENT_ID`, `KORELASI`,`RANGE_START`,`RANGE_END`,`NUMBER_INDEX`) VALUES ('20220417582', '504404575327187914', 'Persentase pemenuhan laporan bulanan valas dan DPK nasabah non WNI', 'Formula:
Persentase = (Jumlah laporan  yang disampaikan sesuai timeline / Jumlah laporan  yang direncanakan) * 100%', '2022-03-01 00:00:00', '9999-12-31 00:00:00', '0', '0', '0','0', '0','582'); </v>
      </c>
      <c r="Q583" s="198"/>
      <c r="R583" s="198"/>
    </row>
    <row r="584" spans="1:18" ht="14.25" customHeight="1" x14ac:dyDescent="0.25">
      <c r="A584" s="194" t="s">
        <v>822</v>
      </c>
      <c r="B584" s="272" t="s">
        <v>1877</v>
      </c>
      <c r="C584" s="196">
        <v>20220417583</v>
      </c>
      <c r="D584" s="310" t="s">
        <v>1878</v>
      </c>
      <c r="E584" s="194" t="s">
        <v>825</v>
      </c>
      <c r="F584" s="194" t="s">
        <v>826</v>
      </c>
      <c r="G584" s="198"/>
      <c r="H584" s="290" t="s">
        <v>832</v>
      </c>
      <c r="I584" s="196">
        <f t="shared" si="66"/>
        <v>2</v>
      </c>
      <c r="J584" s="196" t="s">
        <v>829</v>
      </c>
      <c r="K584" s="196" t="s">
        <v>828</v>
      </c>
      <c r="L584" s="196">
        <f t="shared" si="67"/>
        <v>0</v>
      </c>
      <c r="M584" s="196" t="s">
        <v>829</v>
      </c>
      <c r="N584" s="196" t="str">
        <f t="shared" si="65"/>
        <v>0</v>
      </c>
      <c r="O584" s="196">
        <v>583</v>
      </c>
      <c r="P584" s="196" t="str">
        <f t="shared" si="68"/>
        <v xml:space="preserve">INSERT INTO `hr_kpi_list` (`KPI_LIST_ID`, `COMPANY_ID`, `KPI_TITLE`, `DESCRIPTION`, `VALID_FROM`, `VALID_TO`, `INPUT_TYPE`, `PARENT_ID`, `KORELASI`,`RANGE_START`,`RANGE_END`,`NUMBER_INDEX`) VALUES ('20220417583', '504404575327187914', 'Jumlah koreksi  atas reversal dari transaksi yang dilakukan oleh internal', 'Reversal dalam perbankan adalah pengembalian saldo tabungan dikarenakan kegagalan transaksi
Penilaian KPI : kepuasan atasan penilai/satker terkait/pihak ketiga lainnya terkait pengelolaan reversal nasabah
refersal : Teller Tunai dan Teller Keliling, salah buku - kredit atau menarik, kuitansi CS salah isi nominal , laporan LED', '2022-03-01 00:00:00', '9999-12-31 00:00:00', '2', '0', '0','0', '0','583'); </v>
      </c>
      <c r="Q584" s="198"/>
      <c r="R584" s="198"/>
    </row>
    <row r="585" spans="1:18" ht="14.25" customHeight="1" x14ac:dyDescent="0.25">
      <c r="A585" s="194" t="s">
        <v>822</v>
      </c>
      <c r="B585" s="295" t="s">
        <v>1879</v>
      </c>
      <c r="C585" s="196">
        <v>20220417584</v>
      </c>
      <c r="D585" s="311" t="s">
        <v>1880</v>
      </c>
      <c r="E585" s="194" t="s">
        <v>825</v>
      </c>
      <c r="F585" s="194" t="s">
        <v>826</v>
      </c>
      <c r="G585" s="198"/>
      <c r="H585" s="193" t="s">
        <v>827</v>
      </c>
      <c r="I585" s="196">
        <f t="shared" si="66"/>
        <v>0</v>
      </c>
      <c r="J585" s="194" t="s">
        <v>829</v>
      </c>
      <c r="K585" s="196" t="s">
        <v>828</v>
      </c>
      <c r="L585" s="196">
        <f t="shared" si="67"/>
        <v>0</v>
      </c>
      <c r="M585" s="196" t="s">
        <v>829</v>
      </c>
      <c r="N585" s="196" t="str">
        <f t="shared" si="65"/>
        <v>0</v>
      </c>
      <c r="O585" s="196">
        <v>584</v>
      </c>
      <c r="P585" s="196" t="str">
        <f t="shared" si="68"/>
        <v xml:space="preserve">INSERT INTO `hr_kpi_list` (`KPI_LIST_ID`, `COMPANY_ID`, `KPI_TITLE`, `DESCRIPTION`, `VALID_FROM`, `VALID_TO`, `INPUT_TYPE`, `PARENT_ID`, `KORELASI`,`RANGE_START`,`RANGE_END`,`NUMBER_INDEX`) VALUES ('20220417584', '504404575327187914', 'Persentase pemenuhan kecukupan kas atas pengisian ATM kantor cabang sesuai SLA', 'Formula:
Persentase = (Jumlah nominal kas untuk pengisian ATM oleh kantor cabang) /( total nominal kas  untuk pengisian ATM  sesuai dengan ketentuan dari Divisi Treasury) * 100%
Berdasarkan ketentuan dari Divisi Treasury pengisian ATM minimal 10% dari total khasnah', '2022-03-01 00:00:00', '9999-12-31 00:00:00', '0', '0', '0','0', '0','584'); </v>
      </c>
      <c r="Q585" s="198"/>
      <c r="R585" s="198"/>
    </row>
    <row r="586" spans="1:18" ht="14.25" customHeight="1" x14ac:dyDescent="0.25">
      <c r="A586" s="194" t="s">
        <v>822</v>
      </c>
      <c r="B586" s="295" t="s">
        <v>1881</v>
      </c>
      <c r="C586" s="196">
        <v>20220417585</v>
      </c>
      <c r="D586" s="311" t="s">
        <v>1882</v>
      </c>
      <c r="E586" s="194" t="s">
        <v>825</v>
      </c>
      <c r="F586" s="194" t="s">
        <v>826</v>
      </c>
      <c r="G586" s="198"/>
      <c r="H586" s="290" t="s">
        <v>832</v>
      </c>
      <c r="I586" s="196">
        <f t="shared" si="66"/>
        <v>2</v>
      </c>
      <c r="J586" s="196" t="s">
        <v>829</v>
      </c>
      <c r="K586" s="196" t="s">
        <v>828</v>
      </c>
      <c r="L586" s="196">
        <f t="shared" si="67"/>
        <v>0</v>
      </c>
      <c r="M586" s="196" t="s">
        <v>829</v>
      </c>
      <c r="N586" s="196" t="str">
        <f t="shared" si="65"/>
        <v>0</v>
      </c>
      <c r="O586" s="196">
        <v>585</v>
      </c>
      <c r="P586" s="196" t="str">
        <f t="shared" si="68"/>
        <v xml:space="preserve">INSERT INTO `hr_kpi_list` (`KPI_LIST_ID`, `COMPANY_ID`, `KPI_TITLE`, `DESCRIPTION`, `VALID_FROM`, `VALID_TO`, `INPUT_TYPE`, `PARENT_ID`, `KORELASI`,`RANGE_START`,`RANGE_END`,`NUMBER_INDEX`) VALUES ('20220417585', '504404575327187914', 'Jumlah transaksi tunai dan transaksi mencurigakan CTR dan STR', 'Suspect Trasaction Risk (STR) 
Cash Transaction Risk (CTR)', '2022-03-01 00:00:00', '9999-12-31 00:00:00', '2', '0', '0','0', '0','585'); </v>
      </c>
      <c r="Q586" s="198"/>
      <c r="R586" s="198"/>
    </row>
    <row r="587" spans="1:18" ht="14.25" customHeight="1" x14ac:dyDescent="0.25">
      <c r="A587" s="194" t="s">
        <v>822</v>
      </c>
      <c r="B587" s="295" t="s">
        <v>1883</v>
      </c>
      <c r="C587" s="196">
        <v>20220417586</v>
      </c>
      <c r="D587" s="312" t="s">
        <v>1884</v>
      </c>
      <c r="E587" s="194" t="s">
        <v>825</v>
      </c>
      <c r="F587" s="194" t="s">
        <v>826</v>
      </c>
      <c r="G587" s="198"/>
      <c r="H587" s="290" t="s">
        <v>832</v>
      </c>
      <c r="I587" s="196">
        <f t="shared" si="66"/>
        <v>2</v>
      </c>
      <c r="J587" s="194" t="s">
        <v>829</v>
      </c>
      <c r="K587" s="196" t="s">
        <v>828</v>
      </c>
      <c r="L587" s="196">
        <f t="shared" si="67"/>
        <v>0</v>
      </c>
      <c r="M587" s="196" t="s">
        <v>829</v>
      </c>
      <c r="N587" s="196" t="str">
        <f t="shared" si="65"/>
        <v>0</v>
      </c>
      <c r="O587" s="196">
        <v>586</v>
      </c>
      <c r="P587" s="196" t="str">
        <f t="shared" si="68"/>
        <v xml:space="preserve">INSERT INTO `hr_kpi_list` (`KPI_LIST_ID`, `COMPANY_ID`, `KPI_TITLE`, `DESCRIPTION`, `VALID_FROM`, `VALID_TO`, `INPUT_TYPE`, `PARENT_ID`, `KORELASI`,`RANGE_START`,`RANGE_END`,`NUMBER_INDEX`) VALUES ('20220417586', '504404575327187914', 'Total pencapaian nominal dana dari nasabah atas transaksi setoran tunai dan atau non tunai  di gerai/  samsat ', 'Dana yang didapatkan oleh kantor cabang dari aktivitas di gerai/samsat dimana teller keliling memberikan layanan kepada nasabah seperti transaksi setoran tunai (tabungan, giro) , setoran pelunasan kredit ', '2022-03-01 00:00:00', '9999-12-31 00:00:00', '2', '0', '0','0', '0','586'); </v>
      </c>
      <c r="Q587" s="198"/>
      <c r="R587" s="198"/>
    </row>
    <row r="588" spans="1:18" ht="14.25" customHeight="1" x14ac:dyDescent="0.25">
      <c r="A588" s="194" t="s">
        <v>822</v>
      </c>
      <c r="B588" s="280" t="s">
        <v>1885</v>
      </c>
      <c r="C588" s="196">
        <v>20220417587</v>
      </c>
      <c r="D588" s="312" t="s">
        <v>1886</v>
      </c>
      <c r="E588" s="194" t="s">
        <v>825</v>
      </c>
      <c r="F588" s="194" t="s">
        <v>826</v>
      </c>
      <c r="G588" s="198"/>
      <c r="H588" s="290" t="s">
        <v>827</v>
      </c>
      <c r="I588" s="196">
        <f t="shared" si="66"/>
        <v>0</v>
      </c>
      <c r="J588" s="196" t="s">
        <v>829</v>
      </c>
      <c r="K588" s="196" t="s">
        <v>828</v>
      </c>
      <c r="L588" s="196">
        <f t="shared" si="67"/>
        <v>0</v>
      </c>
      <c r="M588" s="196" t="s">
        <v>829</v>
      </c>
      <c r="N588" s="196" t="str">
        <f t="shared" si="65"/>
        <v>0</v>
      </c>
      <c r="O588" s="196">
        <v>587</v>
      </c>
      <c r="P588" s="196" t="str">
        <f t="shared" si="68"/>
        <v xml:space="preserve">INSERT INTO `hr_kpi_list` (`KPI_LIST_ID`, `COMPANY_ID`, `KPI_TITLE`, `DESCRIPTION`, `VALID_FROM`, `VALID_TO`, `INPUT_TYPE`, `PARENT_ID`, `KORELASI`,`RANGE_START`,`RANGE_END`,`NUMBER_INDEX`) VALUES ('20220417587', '504404575327187914', 'Persentase pemenuhan dana pihak ketiga dari nasabah atas transaksi setoran tunai dan atau non tunai sesuai timeline', 'Formula:
Persentase = (Jumlah dana pihak ketiga dari nasabah yang diendapkan di kantor cabang  atas layanan oleh Teller Keliling )/ (Total dana pihak ketiga dari nasabah di kantor cabang) * 100%', '2022-03-01 00:00:00', '9999-12-31 00:00:00', '0', '0', '0','0', '0','587'); </v>
      </c>
      <c r="Q588" s="198"/>
      <c r="R588" s="198"/>
    </row>
    <row r="589" spans="1:18" ht="14.25" customHeight="1" x14ac:dyDescent="0.25">
      <c r="A589" s="194" t="s">
        <v>822</v>
      </c>
      <c r="B589" s="280" t="s">
        <v>1887</v>
      </c>
      <c r="C589" s="196">
        <v>20220417588</v>
      </c>
      <c r="D589" s="272" t="s">
        <v>1888</v>
      </c>
      <c r="E589" s="194" t="s">
        <v>825</v>
      </c>
      <c r="F589" s="194" t="s">
        <v>826</v>
      </c>
      <c r="G589" s="198"/>
      <c r="H589" s="198" t="s">
        <v>827</v>
      </c>
      <c r="I589" s="196">
        <f t="shared" si="66"/>
        <v>0</v>
      </c>
      <c r="J589" s="194" t="s">
        <v>829</v>
      </c>
      <c r="K589" s="196" t="s">
        <v>828</v>
      </c>
      <c r="L589" s="196">
        <f t="shared" si="67"/>
        <v>0</v>
      </c>
      <c r="M589" s="196" t="s">
        <v>829</v>
      </c>
      <c r="N589" s="196" t="str">
        <f t="shared" si="65"/>
        <v>0</v>
      </c>
      <c r="O589" s="196">
        <v>588</v>
      </c>
      <c r="P589" s="196" t="str">
        <f t="shared" si="68"/>
        <v xml:space="preserve">INSERT INTO `hr_kpi_list` (`KPI_LIST_ID`, `COMPANY_ID`, `KPI_TITLE`, `DESCRIPTION`, `VALID_FROM`, `VALID_TO`, `INPUT_TYPE`, `PARENT_ID`, `KORELASI`,`RANGE_START`,`RANGE_END`,`NUMBER_INDEX`) VALUES ('20220417588', '504404575327187914', 'Pemenuhan aspek kehati-hatian terkait penandatanganan warkat transaksi dan approval/  otorisasi transaksi harian (tunai/non tunai) sesuai kewenangan ', 'Kesalahan penginputan menimbulkan kesalahan pembukuan. Diharapkan tidak lagi terjadi sharing passwod (fungsi maker -checker).', '2022-03-01 00:00:00', '9999-12-31 00:00:00', '0', '0', '0','0', '0','588'); </v>
      </c>
      <c r="Q589" s="198"/>
      <c r="R589" s="198"/>
    </row>
    <row r="590" spans="1:18" ht="14.25" customHeight="1" x14ac:dyDescent="0.25">
      <c r="A590" s="194" t="s">
        <v>822</v>
      </c>
      <c r="B590" s="280" t="s">
        <v>1889</v>
      </c>
      <c r="C590" s="196">
        <v>20220417589</v>
      </c>
      <c r="D590" s="295" t="s">
        <v>1890</v>
      </c>
      <c r="E590" s="194" t="s">
        <v>825</v>
      </c>
      <c r="F590" s="194" t="s">
        <v>826</v>
      </c>
      <c r="G590" s="198"/>
      <c r="H590" s="198" t="s">
        <v>827</v>
      </c>
      <c r="I590" s="196">
        <f t="shared" si="66"/>
        <v>0</v>
      </c>
      <c r="J590" s="196" t="s">
        <v>829</v>
      </c>
      <c r="K590" s="196" t="s">
        <v>828</v>
      </c>
      <c r="L590" s="196">
        <f t="shared" si="67"/>
        <v>0</v>
      </c>
      <c r="M590" s="196" t="s">
        <v>829</v>
      </c>
      <c r="N590" s="196" t="str">
        <f t="shared" si="65"/>
        <v>0</v>
      </c>
      <c r="O590" s="196">
        <v>589</v>
      </c>
      <c r="P590" s="196" t="str">
        <f t="shared" si="68"/>
        <v xml:space="preserve">INSERT INTO `hr_kpi_list` (`KPI_LIST_ID`, `COMPANY_ID`, `KPI_TITLE`, `DESCRIPTION`, `VALID_FROM`, `VALID_TO`, `INPUT_TYPE`, `PARENT_ID`, `KORELASI`,`RANGE_START`,`RANGE_END`,`NUMBER_INDEX`) VALUES ('20220417589', '504404575327187914', 'Pengelolaan aplikasi transfer serta operasional SKNBI, BI-RTGS Kantor Cabang dan transaksi back office lain sesuai ketentuan  ', 'Mencakup kegiatan : memeriksa aplikasi transfer keluar dan transfer masuk kliring, BI-RTGS dan transaksi overbooking lainnya; mengawasi tolakan kliring, BI-RTGS dan transaksi lainnya; membuat Surat Peringatan atas tolakan kliring dan membuat jurnal pembebanan atas terjadinya tolakan kliring.
e) Mengelola dan bertanggungjawab atas sistem SKNBI dan BI-RTGS.', '2022-03-01 00:00:00', '9999-12-31 00:00:00', '0', '0', '0','0', '0','589'); </v>
      </c>
      <c r="Q590" s="198"/>
      <c r="R590" s="198"/>
    </row>
    <row r="591" spans="1:18" ht="14.25" customHeight="1" x14ac:dyDescent="0.25">
      <c r="A591" s="194" t="s">
        <v>822</v>
      </c>
      <c r="B591" s="282" t="s">
        <v>1891</v>
      </c>
      <c r="C591" s="196">
        <v>20220417590</v>
      </c>
      <c r="D591" s="314" t="s">
        <v>1892</v>
      </c>
      <c r="E591" s="194" t="s">
        <v>825</v>
      </c>
      <c r="F591" s="194" t="s">
        <v>826</v>
      </c>
      <c r="G591" s="198"/>
      <c r="H591" s="198" t="s">
        <v>827</v>
      </c>
      <c r="I591" s="196">
        <f t="shared" si="66"/>
        <v>0</v>
      </c>
      <c r="J591" s="194" t="s">
        <v>829</v>
      </c>
      <c r="K591" s="196" t="s">
        <v>828</v>
      </c>
      <c r="L591" s="196">
        <f t="shared" si="67"/>
        <v>0</v>
      </c>
      <c r="M591" s="196" t="s">
        <v>829</v>
      </c>
      <c r="N591" s="196" t="str">
        <f t="shared" si="65"/>
        <v>0</v>
      </c>
      <c r="O591" s="196">
        <v>590</v>
      </c>
      <c r="P591" s="196" t="str">
        <f t="shared" si="68"/>
        <v xml:space="preserve">INSERT INTO `hr_kpi_list` (`KPI_LIST_ID`, `COMPANY_ID`, `KPI_TITLE`, `DESCRIPTION`, `VALID_FROM`, `VALID_TO`, `INPUT_TYPE`, `PARENT_ID`, `KORELASI`,`RANGE_START`,`RANGE_END`,`NUMBER_INDEX`) VALUES ('20220417590', '504404575327187914', 'Penatausahaan nasabah yang terkena blacklist Bank Indonesia ', 'Termasuk menarik warkat yang masih dipegang oleh nasabah', '2022-03-01 00:00:00', '9999-12-31 00:00:00', '0', '0', '0','0', '0','590'); </v>
      </c>
      <c r="Q591" s="198"/>
      <c r="R591" s="198"/>
    </row>
    <row r="592" spans="1:18" ht="14.25" customHeight="1" x14ac:dyDescent="0.25">
      <c r="A592" s="194" t="s">
        <v>822</v>
      </c>
      <c r="B592" s="314" t="s">
        <v>1893</v>
      </c>
      <c r="C592" s="196">
        <v>20220417591</v>
      </c>
      <c r="D592" s="314" t="s">
        <v>1894</v>
      </c>
      <c r="E592" s="194" t="s">
        <v>825</v>
      </c>
      <c r="F592" s="194" t="s">
        <v>826</v>
      </c>
      <c r="G592" s="198"/>
      <c r="H592" s="198" t="s">
        <v>827</v>
      </c>
      <c r="I592" s="196">
        <f t="shared" si="66"/>
        <v>0</v>
      </c>
      <c r="J592" s="196" t="s">
        <v>829</v>
      </c>
      <c r="K592" s="196" t="s">
        <v>828</v>
      </c>
      <c r="L592" s="196">
        <f t="shared" si="67"/>
        <v>0</v>
      </c>
      <c r="M592" s="196" t="s">
        <v>829</v>
      </c>
      <c r="N592" s="196" t="str">
        <f t="shared" si="65"/>
        <v>0</v>
      </c>
      <c r="O592" s="196">
        <v>591</v>
      </c>
      <c r="P592" s="196" t="str">
        <f t="shared" si="68"/>
        <v xml:space="preserve">INSERT INTO `hr_kpi_list` (`KPI_LIST_ID`, `COMPANY_ID`, `KPI_TITLE`, `DESCRIPTION`, `VALID_FROM`, `VALID_TO`, `INPUT_TYPE`, `PARENT_ID`, `KORELASI`,`RANGE_START`,`RANGE_END`,`NUMBER_INDEX`) VALUES ('20220417591', '504404575327187914', 'Melakukan proses posting gaji.', 'Termasuk gaji pensiunan yang belum masuk E-dapem.', '2022-03-01 00:00:00', '9999-12-31 00:00:00', '0', '0', '0','0', '0','591'); </v>
      </c>
      <c r="Q592" s="198"/>
      <c r="R592" s="198"/>
    </row>
    <row r="593" spans="1:18" ht="14.25" customHeight="1" x14ac:dyDescent="0.25">
      <c r="A593" s="194" t="s">
        <v>822</v>
      </c>
      <c r="B593" s="314" t="s">
        <v>1895</v>
      </c>
      <c r="C593" s="196">
        <v>20220417592</v>
      </c>
      <c r="D593" s="294" t="s">
        <v>1896</v>
      </c>
      <c r="E593" s="194" t="s">
        <v>825</v>
      </c>
      <c r="F593" s="194" t="s">
        <v>826</v>
      </c>
      <c r="G593" s="198"/>
      <c r="H593" s="193" t="s">
        <v>827</v>
      </c>
      <c r="I593" s="196">
        <f t="shared" si="66"/>
        <v>0</v>
      </c>
      <c r="J593" s="194" t="s">
        <v>829</v>
      </c>
      <c r="K593" s="196" t="s">
        <v>828</v>
      </c>
      <c r="L593" s="196">
        <f t="shared" si="67"/>
        <v>0</v>
      </c>
      <c r="M593" s="196" t="s">
        <v>829</v>
      </c>
      <c r="N593" s="196" t="str">
        <f t="shared" si="65"/>
        <v>0</v>
      </c>
      <c r="O593" s="196">
        <v>592</v>
      </c>
      <c r="P593" s="196" t="str">
        <f t="shared" si="68"/>
        <v xml:space="preserve">INSERT INTO `hr_kpi_list` (`KPI_LIST_ID`, `COMPANY_ID`, `KPI_TITLE`, `DESCRIPTION`, `VALID_FROM`, `VALID_TO`, `INPUT_TYPE`, `PARENT_ID`, `KORELASI`,`RANGE_START`,`RANGE_END`,`NUMBER_INDEX`) VALUES ('20220417592', '504404575327187914', 'Pengelolaan penyelenggaraan Teknologi Informasi Kantor Cabang secara optimal', 'Termasuk melakukan pemeliharaan rutin terhadap sistem TI Kantor Cabang serta menindaklanjuti aduan user terhadap gangguan TI Kantor Cabang dan melaporkan ke Bagian TI Kantor Pusat untuk penanganannya.', '2022-03-01 00:00:00', '9999-12-31 00:00:00', '0', '0', '0','0', '0','592'); </v>
      </c>
      <c r="Q593" s="198"/>
      <c r="R593" s="198"/>
    </row>
    <row r="594" spans="1:18" ht="14.25" customHeight="1" x14ac:dyDescent="0.25">
      <c r="A594" s="194" t="s">
        <v>822</v>
      </c>
      <c r="B594" s="314" t="s">
        <v>1897</v>
      </c>
      <c r="C594" s="196">
        <v>20220417593</v>
      </c>
      <c r="D594" s="294" t="s">
        <v>1898</v>
      </c>
      <c r="E594" s="194" t="s">
        <v>825</v>
      </c>
      <c r="F594" s="194" t="s">
        <v>826</v>
      </c>
      <c r="G594" s="198"/>
      <c r="H594" s="193" t="s">
        <v>827</v>
      </c>
      <c r="I594" s="196">
        <f t="shared" si="66"/>
        <v>0</v>
      </c>
      <c r="J594" s="196" t="s">
        <v>829</v>
      </c>
      <c r="K594" s="196" t="s">
        <v>828</v>
      </c>
      <c r="L594" s="196">
        <f t="shared" si="67"/>
        <v>0</v>
      </c>
      <c r="M594" s="196" t="s">
        <v>829</v>
      </c>
      <c r="N594" s="196" t="str">
        <f t="shared" si="65"/>
        <v>0</v>
      </c>
      <c r="O594" s="196">
        <v>593</v>
      </c>
      <c r="P594" s="196" t="str">
        <f t="shared" si="68"/>
        <v xml:space="preserve">INSERT INTO `hr_kpi_list` (`KPI_LIST_ID`, `COMPANY_ID`, `KPI_TITLE`, `DESCRIPTION`, `VALID_FROM`, `VALID_TO`, `INPUT_TYPE`, `PARENT_ID`, `KORELASI`,`RANGE_START`,`RANGE_END`,`NUMBER_INDEX`) VALUES ('20220417593', '504404575327187914', 'Pengelolaan berkas bukti transaksi yang dilakukan teller serta  dokumen akuntansi meliputi Laporan Neraca, L/R, Profil Risiko, dan data-data keuangan lain secara tepat waktu', 'Termasuk verifikasi warkat dan melakukan pengarsipan, dan memastikan seluruh account pada laporan keuangan bersaldo normal', '2022-03-01 00:00:00', '9999-12-31 00:00:00', '0', '0', '0','0', '0','593'); </v>
      </c>
      <c r="Q594" s="198"/>
      <c r="R594" s="198"/>
    </row>
    <row r="595" spans="1:18" ht="13.9" customHeight="1" x14ac:dyDescent="0.25">
      <c r="A595" s="194" t="s">
        <v>822</v>
      </c>
      <c r="B595" s="282" t="s">
        <v>1899</v>
      </c>
      <c r="C595" s="196">
        <v>20220417594</v>
      </c>
      <c r="D595" s="294" t="s">
        <v>1900</v>
      </c>
      <c r="E595" s="194" t="s">
        <v>825</v>
      </c>
      <c r="F595" s="194" t="s">
        <v>826</v>
      </c>
      <c r="G595" s="198"/>
      <c r="H595" s="193" t="s">
        <v>827</v>
      </c>
      <c r="I595" s="196">
        <f t="shared" si="66"/>
        <v>0</v>
      </c>
      <c r="J595" s="194" t="s">
        <v>829</v>
      </c>
      <c r="K595" s="196" t="s">
        <v>828</v>
      </c>
      <c r="L595" s="196">
        <f t="shared" si="67"/>
        <v>0</v>
      </c>
      <c r="M595" s="196" t="s">
        <v>829</v>
      </c>
      <c r="N595" s="196" t="str">
        <f t="shared" si="65"/>
        <v>0</v>
      </c>
      <c r="O595" s="196">
        <v>594</v>
      </c>
      <c r="P595" s="196" t="str">
        <f t="shared" si="68"/>
        <v xml:space="preserve">INSERT INTO `hr_kpi_list` (`KPI_LIST_ID`, `COMPANY_ID`, `KPI_TITLE`, `DESCRIPTION`, `VALID_FROM`, `VALID_TO`, `INPUT_TYPE`, `PARENT_ID`, `KORELASI`,`RANGE_START`,`RANGE_END`,`NUMBER_INDEX`) VALUES ('20220417594', '504404575327187914', 'Pengelolaan pengadaan barang dan jasa KC dan KCP secara prudent', ' Termasuk pemeliharaan inventaris gedung, kendaraan bermotor dan aset Bank lainnya.', '2022-03-01 00:00:00', '9999-12-31 00:00:00', '0', '0', '0','0', '0','594'); </v>
      </c>
      <c r="Q595" s="198"/>
      <c r="R595" s="198"/>
    </row>
    <row r="596" spans="1:18" ht="14.25" customHeight="1" x14ac:dyDescent="0.25">
      <c r="A596" s="194" t="s">
        <v>822</v>
      </c>
      <c r="B596" s="314" t="s">
        <v>1901</v>
      </c>
      <c r="C596" s="196">
        <v>20220417595</v>
      </c>
      <c r="D596" s="294" t="s">
        <v>1902</v>
      </c>
      <c r="E596" s="194" t="s">
        <v>825</v>
      </c>
      <c r="F596" s="194" t="s">
        <v>826</v>
      </c>
      <c r="G596" s="198"/>
      <c r="H596" s="193" t="s">
        <v>827</v>
      </c>
      <c r="I596" s="196">
        <f t="shared" si="66"/>
        <v>0</v>
      </c>
      <c r="J596" s="196" t="s">
        <v>829</v>
      </c>
      <c r="K596" s="196" t="s">
        <v>828</v>
      </c>
      <c r="L596" s="196">
        <f t="shared" si="67"/>
        <v>0</v>
      </c>
      <c r="M596" s="196" t="s">
        <v>829</v>
      </c>
      <c r="N596" s="196" t="str">
        <f t="shared" si="65"/>
        <v>0</v>
      </c>
      <c r="O596" s="196">
        <v>595</v>
      </c>
      <c r="P596" s="196" t="str">
        <f t="shared" si="68"/>
        <v xml:space="preserve">INSERT INTO `hr_kpi_list` (`KPI_LIST_ID`, `COMPANY_ID`, `KPI_TITLE`, `DESCRIPTION`, `VALID_FROM`, `VALID_TO`, `INPUT_TYPE`, `PARENT_ID`, `KORELASI`,`RANGE_START`,`RANGE_END`,`NUMBER_INDEX`) VALUES ('20220417595', '504404575327187914', 'Pengelolaan administrasi karyawan dan verifikasi transaksi Kantor Cabang secara akurat', 'Mencakup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 '2022-03-01 00:00:00', '9999-12-31 00:00:00', '0', '0', '0','0', '0','595'); </v>
      </c>
      <c r="Q596" s="198"/>
      <c r="R596" s="198"/>
    </row>
    <row r="597" spans="1:18" ht="14.25" customHeight="1" x14ac:dyDescent="0.25">
      <c r="A597" s="194" t="s">
        <v>822</v>
      </c>
      <c r="B597" s="308" t="s">
        <v>1903</v>
      </c>
      <c r="C597" s="196">
        <v>20220417596</v>
      </c>
      <c r="D597" s="294" t="s">
        <v>1898</v>
      </c>
      <c r="E597" s="194" t="s">
        <v>825</v>
      </c>
      <c r="F597" s="194" t="s">
        <v>826</v>
      </c>
      <c r="G597" s="198"/>
      <c r="H597" s="193" t="s">
        <v>827</v>
      </c>
      <c r="I597" s="196">
        <f t="shared" si="66"/>
        <v>0</v>
      </c>
      <c r="J597" s="194" t="s">
        <v>829</v>
      </c>
      <c r="K597" s="196" t="s">
        <v>828</v>
      </c>
      <c r="L597" s="196">
        <f t="shared" si="67"/>
        <v>0</v>
      </c>
      <c r="M597" s="196" t="s">
        <v>829</v>
      </c>
      <c r="N597" s="196" t="str">
        <f t="shared" si="65"/>
        <v>0</v>
      </c>
      <c r="O597" s="196">
        <v>596</v>
      </c>
      <c r="P597" s="196" t="str">
        <f t="shared" si="68"/>
        <v xml:space="preserve">INSERT INTO `hr_kpi_list` (`KPI_LIST_ID`, `COMPANY_ID`, `KPI_TITLE`, `DESCRIPTION`, `VALID_FROM`, `VALID_TO`, `INPUT_TYPE`, `PARENT_ID`, `KORELASI`,`RANGE_START`,`RANGE_END`,`NUMBER_INDEX`) VALUES ('20220417596', '504404575327187914', 'Pengelolaan berkas bukti transaksi yang dilakukan teller serta  dokumen akuntansi meliputi Laporan Neraca, L/R, Profil Risiko dan data-data keuangan lain secara tepat waktu', 'Termasuk verifikasi warkat dan melakukan pengarsipan, dan memastikan seluruh account pada laporan keuangan bersaldo normal', '2022-03-01 00:00:00', '9999-12-31 00:00:00', '0', '0', '0','0', '0','596'); </v>
      </c>
      <c r="Q597" s="198"/>
      <c r="R597" s="198"/>
    </row>
    <row r="598" spans="1:18" ht="14.25" customHeight="1" x14ac:dyDescent="0.25">
      <c r="A598" s="194" t="s">
        <v>822</v>
      </c>
      <c r="B598" s="294" t="s">
        <v>1904</v>
      </c>
      <c r="C598" s="196">
        <v>20220417597</v>
      </c>
      <c r="D598" s="294" t="s">
        <v>1902</v>
      </c>
      <c r="E598" s="194" t="s">
        <v>825</v>
      </c>
      <c r="F598" s="194" t="s">
        <v>826</v>
      </c>
      <c r="G598" s="198"/>
      <c r="H598" s="193" t="s">
        <v>827</v>
      </c>
      <c r="I598" s="196">
        <f t="shared" si="66"/>
        <v>0</v>
      </c>
      <c r="J598" s="196" t="s">
        <v>829</v>
      </c>
      <c r="K598" s="196" t="s">
        <v>828</v>
      </c>
      <c r="L598" s="196">
        <f t="shared" si="67"/>
        <v>0</v>
      </c>
      <c r="M598" s="196" t="s">
        <v>829</v>
      </c>
      <c r="N598" s="196" t="str">
        <f t="shared" si="65"/>
        <v>0</v>
      </c>
      <c r="O598" s="196">
        <v>597</v>
      </c>
      <c r="P598" s="196" t="str">
        <f t="shared" si="68"/>
        <v xml:space="preserve">INSERT INTO `hr_kpi_list` (`KPI_LIST_ID`, `COMPANY_ID`, `KPI_TITLE`, `DESCRIPTION`, `VALID_FROM`, `VALID_TO`, `INPUT_TYPE`, `PARENT_ID`, `KORELASI`,`RANGE_START`,`RANGE_END`,`NUMBER_INDEX`) VALUES ('20220417597', '504404575327187914', 'Pengelolaan administrasi karyawan dan verifikasi transaksi Kantor Cabang secara akurat  ', 'Mencakup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 '2022-03-01 00:00:00', '9999-12-31 00:00:00', '0', '0', '0','0', '0','597'); </v>
      </c>
      <c r="Q598" s="198"/>
      <c r="R598" s="198"/>
    </row>
    <row r="599" spans="1:18" ht="14.25" customHeight="1" x14ac:dyDescent="0.25">
      <c r="A599" s="194" t="s">
        <v>822</v>
      </c>
      <c r="B599" s="314" t="s">
        <v>1905</v>
      </c>
      <c r="C599" s="196">
        <v>20220417598</v>
      </c>
      <c r="D599" s="314" t="s">
        <v>1906</v>
      </c>
      <c r="E599" s="194" t="s">
        <v>825</v>
      </c>
      <c r="F599" s="194" t="s">
        <v>826</v>
      </c>
      <c r="G599" s="198"/>
      <c r="H599" s="193" t="s">
        <v>827</v>
      </c>
      <c r="I599" s="196">
        <f t="shared" si="66"/>
        <v>0</v>
      </c>
      <c r="J599" s="194" t="s">
        <v>829</v>
      </c>
      <c r="K599" s="196" t="s">
        <v>828</v>
      </c>
      <c r="L599" s="196">
        <f t="shared" si="67"/>
        <v>0</v>
      </c>
      <c r="M599" s="196" t="s">
        <v>829</v>
      </c>
      <c r="N599" s="196" t="str">
        <f t="shared" si="65"/>
        <v>0</v>
      </c>
      <c r="O599" s="196">
        <v>598</v>
      </c>
      <c r="P599" s="196" t="str">
        <f t="shared" si="68"/>
        <v xml:space="preserve">INSERT INTO `hr_kpi_list` (`KPI_LIST_ID`, `COMPANY_ID`, `KPI_TITLE`, `DESCRIPTION`, `VALID_FROM`, `VALID_TO`, `INPUT_TYPE`, `PARENT_ID`, `KORELASI`,`RANGE_START`,`RANGE_END`,`NUMBER_INDEX`) VALUES ('20220417598', '504404575327187914', 'Pengelolaan administrasi perkreditan mendukung operasional KC berjalan aman, lancar dan  terkendali', 'KPI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 '2022-03-01 00:00:00', '9999-12-31 00:00:00', '0', '0', '0','0', '0','598'); </v>
      </c>
      <c r="Q599" s="198"/>
      <c r="R599" s="198"/>
    </row>
    <row r="600" spans="1:18" ht="13.9" customHeight="1" x14ac:dyDescent="0.25">
      <c r="A600" s="194" t="s">
        <v>822</v>
      </c>
      <c r="B600" s="295" t="s">
        <v>1907</v>
      </c>
      <c r="C600" s="196">
        <v>20220417599</v>
      </c>
      <c r="D600" s="272" t="s">
        <v>1908</v>
      </c>
      <c r="E600" s="194" t="s">
        <v>825</v>
      </c>
      <c r="F600" s="194" t="s">
        <v>826</v>
      </c>
      <c r="G600" s="198"/>
      <c r="H600" s="193" t="s">
        <v>827</v>
      </c>
      <c r="I600" s="196">
        <f t="shared" si="66"/>
        <v>0</v>
      </c>
      <c r="J600" s="196" t="s">
        <v>829</v>
      </c>
      <c r="K600" s="196" t="s">
        <v>828</v>
      </c>
      <c r="L600" s="196">
        <f t="shared" si="67"/>
        <v>0</v>
      </c>
      <c r="M600" s="196" t="s">
        <v>829</v>
      </c>
      <c r="N600" s="196" t="str">
        <f t="shared" si="65"/>
        <v>0</v>
      </c>
      <c r="O600" s="196">
        <v>599</v>
      </c>
      <c r="P600" s="196" t="str">
        <f t="shared" si="68"/>
        <v xml:space="preserve">INSERT INTO `hr_kpi_list` (`KPI_LIST_ID`, `COMPANY_ID`, `KPI_TITLE`, `DESCRIPTION`, `VALID_FROM`, `VALID_TO`, `INPUT_TYPE`, `PARENT_ID`, `KORELASI`,`RANGE_START`,`RANGE_END`,`NUMBER_INDEX`) VALUES ('20220417599', '504404575327187914', 'Pengawasan prosedur hukum perbankan dan administrasi kredit sesuai ketentuan', 'Mencakup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 terkait/pihak ketiga lainnya. Polarisasi : maximize.', '2022-03-01 00:00:00', '9999-12-31 00:00:00', '0', '0', '0','0', '0','599'); </v>
      </c>
      <c r="Q600" s="198"/>
      <c r="R600" s="198"/>
    </row>
    <row r="601" spans="1:18" ht="14.25" customHeight="1" x14ac:dyDescent="0.25">
      <c r="A601" s="194" t="s">
        <v>822</v>
      </c>
      <c r="B601" s="295" t="s">
        <v>1909</v>
      </c>
      <c r="C601" s="196">
        <v>20220417600</v>
      </c>
      <c r="D601" s="314" t="s">
        <v>1910</v>
      </c>
      <c r="E601" s="194" t="s">
        <v>825</v>
      </c>
      <c r="F601" s="194" t="s">
        <v>826</v>
      </c>
      <c r="G601" s="198"/>
      <c r="H601" s="193" t="s">
        <v>827</v>
      </c>
      <c r="I601" s="196">
        <f t="shared" si="66"/>
        <v>0</v>
      </c>
      <c r="J601" s="194" t="s">
        <v>829</v>
      </c>
      <c r="K601" s="196" t="s">
        <v>828</v>
      </c>
      <c r="L601" s="196">
        <f t="shared" si="67"/>
        <v>0</v>
      </c>
      <c r="M601" s="196" t="s">
        <v>829</v>
      </c>
      <c r="N601" s="196" t="str">
        <f t="shared" si="65"/>
        <v>0</v>
      </c>
      <c r="O601" s="196">
        <v>600</v>
      </c>
      <c r="P601" s="196" t="str">
        <f t="shared" si="68"/>
        <v xml:space="preserve">INSERT INTO `hr_kpi_list` (`KPI_LIST_ID`, `COMPANY_ID`, `KPI_TITLE`, `DESCRIPTION`, `VALID_FROM`, `VALID_TO`, `INPUT_TYPE`, `PARENT_ID`, `KORELASI`,`RANGE_START`,`RANGE_END`,`NUMBER_INDEX`) VALUES ('20220417600', '504404575327187914', 'Pemenuhan pengelolaan daftar kolektibilitas debitur ', 'Termasuk penyerahan pengelolaan dokumen kredit dengan kolektibilitas KL, D, M kepada Bidang Penyelamatan Kredit.
', '2022-03-01 00:00:00', '9999-12-31 00:00:00', '0', '0', '0','0', '0','600'); </v>
      </c>
      <c r="Q601" s="198"/>
      <c r="R601" s="198"/>
    </row>
    <row r="602" spans="1:18" ht="14.25" customHeight="1" x14ac:dyDescent="0.25">
      <c r="A602" s="194" t="s">
        <v>822</v>
      </c>
      <c r="B602" s="295" t="s">
        <v>1911</v>
      </c>
      <c r="C602" s="196">
        <v>20220417601</v>
      </c>
      <c r="D602" s="295" t="s">
        <v>1912</v>
      </c>
      <c r="E602" s="194" t="s">
        <v>825</v>
      </c>
      <c r="F602" s="194" t="s">
        <v>826</v>
      </c>
      <c r="G602" s="198"/>
      <c r="H602" s="193" t="s">
        <v>827</v>
      </c>
      <c r="I602" s="196">
        <f t="shared" si="66"/>
        <v>0</v>
      </c>
      <c r="J602" s="196" t="s">
        <v>829</v>
      </c>
      <c r="K602" s="196" t="s">
        <v>828</v>
      </c>
      <c r="L602" s="196">
        <f t="shared" si="67"/>
        <v>0</v>
      </c>
      <c r="M602" s="196" t="s">
        <v>829</v>
      </c>
      <c r="N602" s="196" t="str">
        <f t="shared" si="65"/>
        <v>0</v>
      </c>
      <c r="O602" s="196">
        <v>601</v>
      </c>
      <c r="P602" s="196" t="str">
        <f t="shared" si="68"/>
        <v xml:space="preserve">INSERT INTO `hr_kpi_list` (`KPI_LIST_ID`, `COMPANY_ID`, `KPI_TITLE`, `DESCRIPTION`, `VALID_FROM`, `VALID_TO`, `INPUT_TYPE`, `PARENT_ID`, `KORELASI`,`RANGE_START`,`RANGE_END`,`NUMBER_INDEX`) VALUES ('20220417601', '504404575327187914', 'Pengelolaan perjanjian penerbitan bank garansi untuk nasabah sesuai ketentuan ', 'Termasuk melakukan pencairan Bank Garansi.', '2022-03-01 00:00:00', '9999-12-31 00:00:00', '0', '0', '0','0', '0','601'); </v>
      </c>
      <c r="Q602" s="198"/>
      <c r="R602" s="198"/>
    </row>
    <row r="603" spans="1:18" ht="14.25" customHeight="1" x14ac:dyDescent="0.25">
      <c r="A603" s="194" t="s">
        <v>822</v>
      </c>
      <c r="B603" s="274" t="s">
        <v>1913</v>
      </c>
      <c r="C603" s="196">
        <v>20220417602</v>
      </c>
      <c r="D603" s="274" t="s">
        <v>1914</v>
      </c>
      <c r="E603" s="194" t="s">
        <v>825</v>
      </c>
      <c r="F603" s="194" t="s">
        <v>826</v>
      </c>
      <c r="G603" s="198"/>
      <c r="H603" s="193" t="s">
        <v>827</v>
      </c>
      <c r="I603" s="196">
        <f t="shared" si="66"/>
        <v>0</v>
      </c>
      <c r="J603" s="194" t="s">
        <v>829</v>
      </c>
      <c r="K603" s="196" t="s">
        <v>828</v>
      </c>
      <c r="L603" s="196">
        <f t="shared" si="67"/>
        <v>0</v>
      </c>
      <c r="M603" s="196" t="s">
        <v>829</v>
      </c>
      <c r="N603" s="196" t="str">
        <f t="shared" si="65"/>
        <v>0</v>
      </c>
      <c r="O603" s="196">
        <v>602</v>
      </c>
      <c r="P603" s="196" t="str">
        <f t="shared" si="68"/>
        <v xml:space="preserve">INSERT INTO `hr_kpi_list` (`KPI_LIST_ID`, `COMPANY_ID`, `KPI_TITLE`, `DESCRIPTION`, `VALID_FROM`, `VALID_TO`, `INPUT_TYPE`, `PARENT_ID`, `KORELASI`,`RANGE_START`,`RANGE_END`,`NUMBER_INDEX`) VALUES ('20220417602', '504404575327187914', 'Ratio NPL (gross)', 'Kategori NPL/kredit bermasalah (baik baki debet maupun jml debitur) : KL, D, M, bersifat berlanjut. Diperlukan upaya optimal agar tidak terjadi penambahan NPL. Target sesuai yg ditetapkan oleh Bank pada masing2 cabang. Untuk usulan "KPI Persentase pertumbuhan NPL" diampu oleh Wakacab Bisnis/Kabid/Kasi/Pelaksana kredit (mencegah penambahan nominal kredit utk NPL)', '2022-03-01 00:00:00', '9999-12-31 00:00:00', '0', '0', '0','0', '0','602'); </v>
      </c>
      <c r="Q603" s="198"/>
      <c r="R603" s="198"/>
    </row>
    <row r="604" spans="1:18" ht="14.25" customHeight="1" x14ac:dyDescent="0.25">
      <c r="A604" s="194" t="s">
        <v>822</v>
      </c>
      <c r="B604" s="280" t="s">
        <v>1915</v>
      </c>
      <c r="C604" s="196">
        <v>20220417603</v>
      </c>
      <c r="D604" s="310" t="s">
        <v>1212</v>
      </c>
      <c r="E604" s="194" t="s">
        <v>825</v>
      </c>
      <c r="F604" s="194" t="s">
        <v>826</v>
      </c>
      <c r="G604" s="198"/>
      <c r="H604" s="193" t="s">
        <v>827</v>
      </c>
      <c r="I604" s="196">
        <f t="shared" si="66"/>
        <v>0</v>
      </c>
      <c r="J604" s="196" t="s">
        <v>829</v>
      </c>
      <c r="K604" s="196" t="s">
        <v>828</v>
      </c>
      <c r="L604" s="196">
        <f t="shared" si="67"/>
        <v>0</v>
      </c>
      <c r="M604" s="196" t="s">
        <v>829</v>
      </c>
      <c r="N604" s="196" t="str">
        <f t="shared" si="65"/>
        <v>0</v>
      </c>
      <c r="O604" s="196">
        <v>603</v>
      </c>
      <c r="P604" s="196" t="str">
        <f t="shared" si="68"/>
        <v xml:space="preserve">INSERT INTO `hr_kpi_list` (`KPI_LIST_ID`, `COMPANY_ID`, `KPI_TITLE`, `DESCRIPTION`, `VALID_FROM`, `VALID_TO`, `INPUT_TYPE`, `PARENT_ID`, `KORELASI`,`RANGE_START`,`RANGE_END`,`NUMBER_INDEX`) VALUES ('20220417603', '504404575327187914', 'Persentase pemenuhan pelaporan kepada otoritas sesuai timeline ', '-', '2022-03-01 00:00:00', '9999-12-31 00:00:00', '0', '0', '0','0', '0','603'); </v>
      </c>
      <c r="Q604" s="198"/>
      <c r="R604" s="198"/>
    </row>
    <row r="605" spans="1:18" ht="14.25" customHeight="1" x14ac:dyDescent="0.25">
      <c r="A605" s="194" t="s">
        <v>822</v>
      </c>
      <c r="B605" s="280" t="s">
        <v>1916</v>
      </c>
      <c r="C605" s="196">
        <v>20220417604</v>
      </c>
      <c r="D605" s="313" t="s">
        <v>3691</v>
      </c>
      <c r="E605" s="194" t="s">
        <v>825</v>
      </c>
      <c r="F605" s="194" t="s">
        <v>826</v>
      </c>
      <c r="G605" s="198"/>
      <c r="H605" s="193" t="s">
        <v>827</v>
      </c>
      <c r="I605" s="196">
        <f t="shared" si="66"/>
        <v>0</v>
      </c>
      <c r="J605" s="194" t="s">
        <v>829</v>
      </c>
      <c r="K605" s="196" t="s">
        <v>828</v>
      </c>
      <c r="L605" s="196">
        <f t="shared" si="67"/>
        <v>0</v>
      </c>
      <c r="M605" s="196" t="s">
        <v>829</v>
      </c>
      <c r="N605" s="196" t="str">
        <f t="shared" si="65"/>
        <v>0</v>
      </c>
      <c r="O605" s="196">
        <v>604</v>
      </c>
      <c r="P605" s="196" t="str">
        <f t="shared" si="68"/>
        <v xml:space="preserve">INSERT INTO `hr_kpi_list` (`KPI_LIST_ID`, `COMPANY_ID`, `KPI_TITLE`, `DESCRIPTION`, `VALID_FROM`, `VALID_TO`, `INPUT_TYPE`, `PARENT_ID`, `KORELASI`,`RANGE_START`,`RANGE_END`,`NUMBER_INDEX`) VALUES ('20220417604', '504404575327187914', 'Persentase Pemenuhan pengelolaan aktivitas  back office, serta kliring dan BI-RTGS secara optimal', 'Ruang lingkup: 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 pengelolaan dalam penyelenggaraan kliring (SKNBI)
Penilaian KPI : kepuasan atasan penilai/satker terkait/pihak ketiga lainnya. ', '2022-03-01 00:00:00', '9999-12-31 00:00:00', '0', '0', '0','0', '0','604'); </v>
      </c>
      <c r="Q605" s="198"/>
      <c r="R605" s="198"/>
    </row>
    <row r="606" spans="1:18" ht="14.25" customHeight="1" x14ac:dyDescent="0.25">
      <c r="A606" s="194" t="s">
        <v>822</v>
      </c>
      <c r="B606" s="272" t="s">
        <v>1917</v>
      </c>
      <c r="C606" s="196">
        <v>20220417605</v>
      </c>
      <c r="D606" s="310" t="s">
        <v>1918</v>
      </c>
      <c r="E606" s="194" t="s">
        <v>825</v>
      </c>
      <c r="F606" s="194" t="s">
        <v>826</v>
      </c>
      <c r="G606" s="198"/>
      <c r="H606" s="290" t="s">
        <v>827</v>
      </c>
      <c r="I606" s="196">
        <f t="shared" si="66"/>
        <v>0</v>
      </c>
      <c r="J606" s="196" t="s">
        <v>829</v>
      </c>
      <c r="K606" s="196" t="s">
        <v>828</v>
      </c>
      <c r="L606" s="196">
        <f t="shared" si="67"/>
        <v>0</v>
      </c>
      <c r="M606" s="196" t="s">
        <v>829</v>
      </c>
      <c r="N606" s="196" t="str">
        <f t="shared" si="65"/>
        <v>0</v>
      </c>
      <c r="O606" s="196">
        <v>605</v>
      </c>
      <c r="P606" s="196" t="str">
        <f t="shared" si="68"/>
        <v xml:space="preserve">INSERT INTO `hr_kpi_list` (`KPI_LIST_ID`, `COMPANY_ID`, `KPI_TITLE`, `DESCRIPTION`, `VALID_FROM`, `VALID_TO`, `INPUT_TYPE`, `PARENT_ID`, `KORELASI`,`RANGE_START`,`RANGE_END`,`NUMBER_INDEX`) VALUES ('20220417605', '504404575327187914', 'Persentase pemenuhan kualitas pengelolaan transaksi reversal sesuai SLA', 'Reversal dalam perbankan adalah pengembalian saldo tabungan dikarenakan kegagalan transaksi
Penilaian KPI : kepuasan atasan penilai/satker terkait/pihak ketiga lainnya terkait pengelolaan reversal nasabah', '2022-03-01 00:00:00', '9999-12-31 00:00:00', '0', '0', '0','0', '0','605'); </v>
      </c>
      <c r="Q606" s="198"/>
      <c r="R606" s="198"/>
    </row>
    <row r="607" spans="1:18" ht="14.25" customHeight="1" x14ac:dyDescent="0.25">
      <c r="A607" s="194" t="s">
        <v>822</v>
      </c>
      <c r="B607" s="282" t="s">
        <v>1919</v>
      </c>
      <c r="C607" s="196">
        <v>20220417606</v>
      </c>
      <c r="D607" s="311" t="s">
        <v>1920</v>
      </c>
      <c r="E607" s="194" t="s">
        <v>825</v>
      </c>
      <c r="F607" s="194" t="s">
        <v>826</v>
      </c>
      <c r="G607" s="198"/>
      <c r="H607" s="290" t="s">
        <v>827</v>
      </c>
      <c r="I607" s="196">
        <f t="shared" si="66"/>
        <v>0</v>
      </c>
      <c r="J607" s="194" t="s">
        <v>829</v>
      </c>
      <c r="K607" s="196" t="s">
        <v>828</v>
      </c>
      <c r="L607" s="196">
        <f t="shared" si="67"/>
        <v>0</v>
      </c>
      <c r="M607" s="196" t="s">
        <v>829</v>
      </c>
      <c r="N607" s="196" t="str">
        <f t="shared" si="65"/>
        <v>0</v>
      </c>
      <c r="O607" s="196">
        <v>606</v>
      </c>
      <c r="P607" s="196" t="str">
        <f t="shared" si="68"/>
        <v xml:space="preserve">INSERT INTO `hr_kpi_list` (`KPI_LIST_ID`, `COMPANY_ID`, `KPI_TITLE`, `DESCRIPTION`, `VALID_FROM`, `VALID_TO`, `INPUT_TYPE`, `PARENT_ID`, `KORELASI`,`RANGE_START`,`RANGE_END`,`NUMBER_INDEX`) VALUES ('20220417606', '504404575327187914', 'Persentase pemenuhan aspek kehati-hatian terkait penandatanganan warkat transaksi dan approval/  otorisasi transaksi harian (tunai/non tunai) sesuai kewenangan ', 'Kesalahan penginputan menimbulkan kesalahan pembukuan. Diharapkan tidak lagi terjadi sharing passwod (fungsi maker -checker).', '2022-03-01 00:00:00', '9999-12-31 00:00:00', '0', '0', '0','0', '0','606'); </v>
      </c>
      <c r="Q607" s="198"/>
      <c r="R607" s="198"/>
    </row>
    <row r="608" spans="1:18" ht="14.25" customHeight="1" x14ac:dyDescent="0.25">
      <c r="A608" s="194" t="s">
        <v>822</v>
      </c>
      <c r="B608" s="314" t="s">
        <v>1921</v>
      </c>
      <c r="C608" s="196">
        <v>20220417607</v>
      </c>
      <c r="D608" s="272" t="s">
        <v>1212</v>
      </c>
      <c r="E608" s="194" t="s">
        <v>825</v>
      </c>
      <c r="F608" s="194" t="s">
        <v>826</v>
      </c>
      <c r="G608" s="198"/>
      <c r="H608" s="290" t="s">
        <v>827</v>
      </c>
      <c r="I608" s="196">
        <f t="shared" si="66"/>
        <v>0</v>
      </c>
      <c r="J608" s="196" t="s">
        <v>829</v>
      </c>
      <c r="K608" s="196" t="s">
        <v>828</v>
      </c>
      <c r="L608" s="196">
        <f t="shared" si="67"/>
        <v>0</v>
      </c>
      <c r="M608" s="196" t="s">
        <v>829</v>
      </c>
      <c r="N608" s="196" t="str">
        <f t="shared" si="65"/>
        <v>0</v>
      </c>
      <c r="O608" s="196">
        <v>607</v>
      </c>
      <c r="P608" s="196" t="str">
        <f t="shared" si="68"/>
        <v xml:space="preserve">INSERT INTO `hr_kpi_list` (`KPI_LIST_ID`, `COMPANY_ID`, `KPI_TITLE`, `DESCRIPTION`, `VALID_FROM`, `VALID_TO`, `INPUT_TYPE`, `PARENT_ID`, `KORELASI`,`RANGE_START`,`RANGE_END`,`NUMBER_INDEX`) VALUES ('20220417607', '504404575327187914', 'Persentase pemenuhan pencocokan saldo harian rekening antar kantor secara teliti dan cermat', '-', '2022-03-01 00:00:00', '9999-12-31 00:00:00', '0', '0', '0','0', '0','607'); </v>
      </c>
      <c r="Q608" s="198"/>
      <c r="R608" s="198"/>
    </row>
    <row r="609" spans="1:18" ht="14.25" customHeight="1" x14ac:dyDescent="0.25">
      <c r="A609" s="194" t="s">
        <v>822</v>
      </c>
      <c r="B609" s="314" t="s">
        <v>1922</v>
      </c>
      <c r="C609" s="196">
        <v>20220417608</v>
      </c>
      <c r="D609" s="272" t="s">
        <v>1212</v>
      </c>
      <c r="E609" s="194" t="s">
        <v>825</v>
      </c>
      <c r="F609" s="194" t="s">
        <v>826</v>
      </c>
      <c r="G609" s="198"/>
      <c r="H609" s="290" t="s">
        <v>827</v>
      </c>
      <c r="I609" s="196">
        <f t="shared" si="66"/>
        <v>0</v>
      </c>
      <c r="J609" s="194" t="s">
        <v>829</v>
      </c>
      <c r="K609" s="196" t="s">
        <v>828</v>
      </c>
      <c r="L609" s="196">
        <f t="shared" si="67"/>
        <v>0</v>
      </c>
      <c r="M609" s="196" t="s">
        <v>829</v>
      </c>
      <c r="N609" s="196" t="str">
        <f t="shared" si="65"/>
        <v>0</v>
      </c>
      <c r="O609" s="196">
        <v>608</v>
      </c>
      <c r="P609" s="196" t="str">
        <f t="shared" si="68"/>
        <v xml:space="preserve">INSERT INTO `hr_kpi_list` (`KPI_LIST_ID`, `COMPANY_ID`, `KPI_TITLE`, `DESCRIPTION`, `VALID_FROM`, `VALID_TO`, `INPUT_TYPE`, `PARENT_ID`, `KORELASI`,`RANGE_START`,`RANGE_END`,`NUMBER_INDEX`) VALUES ('20220417608', '504404575327187914', 'Persentase pemenuhan pengelolaan transaksi penerimaan dan pelimpahan atas penerimaan pajak', '-', '2022-03-01 00:00:00', '9999-12-31 00:00:00', '0', '0', '0','0', '0','608'); </v>
      </c>
      <c r="Q609" s="198"/>
      <c r="R609" s="198"/>
    </row>
    <row r="610" spans="1:18" ht="14.25" customHeight="1" x14ac:dyDescent="0.25">
      <c r="A610" s="194" t="s">
        <v>822</v>
      </c>
      <c r="B610" s="314" t="s">
        <v>1923</v>
      </c>
      <c r="C610" s="196">
        <v>20220417609</v>
      </c>
      <c r="D610" s="272" t="s">
        <v>1212</v>
      </c>
      <c r="E610" s="194" t="s">
        <v>825</v>
      </c>
      <c r="F610" s="194" t="s">
        <v>826</v>
      </c>
      <c r="G610" s="198"/>
      <c r="H610" s="290" t="s">
        <v>827</v>
      </c>
      <c r="I610" s="196">
        <f t="shared" si="66"/>
        <v>0</v>
      </c>
      <c r="J610" s="196" t="s">
        <v>829</v>
      </c>
      <c r="K610" s="196" t="s">
        <v>828</v>
      </c>
      <c r="L610" s="196">
        <f t="shared" si="67"/>
        <v>0</v>
      </c>
      <c r="M610" s="196" t="s">
        <v>829</v>
      </c>
      <c r="N610" s="196" t="str">
        <f t="shared" si="65"/>
        <v>0</v>
      </c>
      <c r="O610" s="196">
        <v>609</v>
      </c>
      <c r="P610" s="196" t="str">
        <f t="shared" si="68"/>
        <v xml:space="preserve">INSERT INTO `hr_kpi_list` (`KPI_LIST_ID`, `COMPANY_ID`, `KPI_TITLE`, `DESCRIPTION`, `VALID_FROM`, `VALID_TO`, `INPUT_TYPE`, `PARENT_ID`, `KORELASI`,`RANGE_START`,`RANGE_END`,`NUMBER_INDEX`) VALUES ('20220417609', '504404575327187914', 'Persentase pemenuhan pemantauan atas rekening titipan', '-', '2022-03-01 00:00:00', '9999-12-31 00:00:00', '0', '0', '0','0', '0','609'); </v>
      </c>
      <c r="Q610" s="198"/>
      <c r="R610" s="198"/>
    </row>
    <row r="611" spans="1:18" ht="14.25" customHeight="1" x14ac:dyDescent="0.25">
      <c r="A611" s="194" t="s">
        <v>822</v>
      </c>
      <c r="B611" s="314" t="s">
        <v>1924</v>
      </c>
      <c r="C611" s="196">
        <v>20220417610</v>
      </c>
      <c r="D611" s="310" t="s">
        <v>1925</v>
      </c>
      <c r="E611" s="194" t="s">
        <v>825</v>
      </c>
      <c r="F611" s="194" t="s">
        <v>826</v>
      </c>
      <c r="G611" s="198"/>
      <c r="H611" s="290" t="s">
        <v>827</v>
      </c>
      <c r="I611" s="196">
        <f t="shared" si="66"/>
        <v>0</v>
      </c>
      <c r="J611" s="194" t="s">
        <v>829</v>
      </c>
      <c r="K611" s="196" t="s">
        <v>828</v>
      </c>
      <c r="L611" s="196">
        <f t="shared" si="67"/>
        <v>0</v>
      </c>
      <c r="M611" s="196" t="s">
        <v>829</v>
      </c>
      <c r="N611" s="196" t="str">
        <f t="shared" si="65"/>
        <v>0</v>
      </c>
      <c r="O611" s="196">
        <v>610</v>
      </c>
      <c r="P611" s="196" t="str">
        <f t="shared" si="68"/>
        <v xml:space="preserve">INSERT INTO `hr_kpi_list` (`KPI_LIST_ID`, `COMPANY_ID`, `KPI_TITLE`, `DESCRIPTION`, `VALID_FROM`, `VALID_TO`, `INPUT_TYPE`, `PARENT_ID`, `KORELASI`,`RANGE_START`,`RANGE_END`,`NUMBER_INDEX`) VALUES ('20220417610', '504404575327187914', 'Persentase pemenuhan pengelolaan berkas bukti dan validasi keabsahan', 'Termasuk melakukan kegiatan pemantauan, koordinasi penyelesaian kredit bermasalah yang telah diserahkan kepada lembaga/instansi yang menangani, mengawasi proses dan transaksi penagihan kepada penjamin dan memastikan administrasi klaim-klaim atas kredit yang telah dibayarkan oleh Penjamin/Asuransi dikelola sesuai dengan ketentuan yang berlaku.  Menerima file debitur bermasalah (KL, D, M) dari Seksi Hukum dan Administrasi Kredit dalam rangka penyelamatan kredit. Mengawasi dan memberikan rekomendasi atas proses analisa penyelamatan kredit. Melakukan proses pengusulan Kredit Hapus Buku terhadap kredit-kredit yang memenuhi syarat untuk memperoleh persetujuan dari Pejabat yang berwenang. Melakukan proses pengusulan Hapus Tagih atas kredit-kredit Hapus Buku yang telah memenuhi syarat untuk mendapat persetujuan dari Pejabat yang berwenang, dan mengelola administrasinya. Mengelola administrasi dan menatausahakan seluruh laporan terkait dengan penyelamatan kredit termasuk laporan piutang subrogasi dari mitra kerja Bank, dan Laporan Kredit Hapus Buku secara periodik.  Penilaian KPI : kepuasan atasan penilai/satker terkait/  pihak ketiga lainnya. Polarisasi : maximize.', '2022-03-01 00:00:00', '9999-12-31 00:00:00', '0', '0', '0','0', '0','610'); </v>
      </c>
      <c r="Q611" s="198"/>
      <c r="R611" s="198"/>
    </row>
    <row r="612" spans="1:18" ht="14.25" customHeight="1" x14ac:dyDescent="0.25">
      <c r="A612" s="194" t="s">
        <v>822</v>
      </c>
      <c r="B612" s="295" t="s">
        <v>1926</v>
      </c>
      <c r="C612" s="196">
        <v>20220417611</v>
      </c>
      <c r="D612" s="279" t="s">
        <v>1212</v>
      </c>
      <c r="E612" s="194" t="s">
        <v>825</v>
      </c>
      <c r="F612" s="194" t="s">
        <v>826</v>
      </c>
      <c r="G612" s="198"/>
      <c r="H612" s="193" t="s">
        <v>827</v>
      </c>
      <c r="I612" s="196">
        <f t="shared" si="66"/>
        <v>0</v>
      </c>
      <c r="J612" s="196" t="s">
        <v>829</v>
      </c>
      <c r="K612" s="196" t="s">
        <v>828</v>
      </c>
      <c r="L612" s="196">
        <f t="shared" si="67"/>
        <v>0</v>
      </c>
      <c r="M612" s="196" t="s">
        <v>829</v>
      </c>
      <c r="N612" s="196" t="str">
        <f t="shared" si="65"/>
        <v>0</v>
      </c>
      <c r="O612" s="196">
        <v>611</v>
      </c>
      <c r="P612" s="196" t="str">
        <f t="shared" si="68"/>
        <v xml:space="preserve">INSERT INTO `hr_kpi_list` (`KPI_LIST_ID`, `COMPANY_ID`, `KPI_TITLE`, `DESCRIPTION`, `VALID_FROM`, `VALID_TO`, `INPUT_TYPE`, `PARENT_ID`, `KORELASI`,`RANGE_START`,`RANGE_END`,`NUMBER_INDEX`) VALUES ('20220417611', '504404575327187914', 'Persentase pemenuhan pelaporan penyelamatan kredit bermasalah dan hapus buku secara akurat dan tepat waktu', '-', '2022-03-01 00:00:00', '9999-12-31 00:00:00', '0', '0', '0','0', '0','611'); </v>
      </c>
      <c r="Q612" s="198"/>
      <c r="R612" s="198"/>
    </row>
    <row r="613" spans="1:18" ht="14.25" customHeight="1" x14ac:dyDescent="0.25">
      <c r="A613" s="194" t="s">
        <v>822</v>
      </c>
      <c r="B613" s="295" t="s">
        <v>1927</v>
      </c>
      <c r="C613" s="196">
        <v>20220417612</v>
      </c>
      <c r="D613" s="283" t="s">
        <v>1212</v>
      </c>
      <c r="E613" s="194" t="s">
        <v>825</v>
      </c>
      <c r="F613" s="194" t="s">
        <v>826</v>
      </c>
      <c r="G613" s="198"/>
      <c r="H613" s="193" t="s">
        <v>827</v>
      </c>
      <c r="I613" s="196">
        <f t="shared" si="66"/>
        <v>0</v>
      </c>
      <c r="J613" s="194" t="s">
        <v>829</v>
      </c>
      <c r="K613" s="196" t="s">
        <v>828</v>
      </c>
      <c r="L613" s="196">
        <f t="shared" si="67"/>
        <v>0</v>
      </c>
      <c r="M613" s="196" t="s">
        <v>829</v>
      </c>
      <c r="N613" s="196" t="str">
        <f t="shared" si="65"/>
        <v>0</v>
      </c>
      <c r="O613" s="196">
        <v>612</v>
      </c>
      <c r="P613" s="196" t="str">
        <f t="shared" si="68"/>
        <v xml:space="preserve">INSERT INTO `hr_kpi_list` (`KPI_LIST_ID`, `COMPANY_ID`, `KPI_TITLE`, `DESCRIPTION`, `VALID_FROM`, `VALID_TO`, `INPUT_TYPE`, `PARENT_ID`, `KORELASI`,`RANGE_START`,`RANGE_END`,`NUMBER_INDEX`) VALUES ('20220417612', '504404575327187914', 'Persentase pemenuhan pemantauan dan koordinasi penyelesaian kredit bermasalah di unit kerja di bawah cabang', '-', '2022-03-01 00:00:00', '9999-12-31 00:00:00', '0', '0', '0','0', '0','612'); </v>
      </c>
      <c r="Q613" s="198"/>
      <c r="R613" s="198"/>
    </row>
    <row r="614" spans="1:18" ht="14.25" customHeight="1" x14ac:dyDescent="0.25">
      <c r="A614" s="194" t="s">
        <v>822</v>
      </c>
      <c r="B614" s="295" t="s">
        <v>1928</v>
      </c>
      <c r="C614" s="196">
        <v>20220417613</v>
      </c>
      <c r="D614" s="295" t="s">
        <v>1896</v>
      </c>
      <c r="E614" s="194" t="s">
        <v>825</v>
      </c>
      <c r="F614" s="194" t="s">
        <v>826</v>
      </c>
      <c r="G614" s="198"/>
      <c r="H614" s="193" t="s">
        <v>827</v>
      </c>
      <c r="I614" s="196">
        <f t="shared" si="66"/>
        <v>0</v>
      </c>
      <c r="J614" s="196" t="s">
        <v>829</v>
      </c>
      <c r="K614" s="196" t="s">
        <v>828</v>
      </c>
      <c r="L614" s="196">
        <f t="shared" si="67"/>
        <v>0</v>
      </c>
      <c r="M614" s="196" t="s">
        <v>829</v>
      </c>
      <c r="N614" s="196" t="str">
        <f t="shared" si="65"/>
        <v>0</v>
      </c>
      <c r="O614" s="196">
        <v>613</v>
      </c>
      <c r="P614" s="196" t="str">
        <f t="shared" si="68"/>
        <v xml:space="preserve">INSERT INTO `hr_kpi_list` (`KPI_LIST_ID`, `COMPANY_ID`, `KPI_TITLE`, `DESCRIPTION`, `VALID_FROM`, `VALID_TO`, `INPUT_TYPE`, `PARENT_ID`, `KORELASI`,`RANGE_START`,`RANGE_END`,`NUMBER_INDEX`) VALUES ('20220417613', '504404575327187914', 'Persentase pemenuhan pengelolaan penyelenggaraan Teknologi Informasi Kantor Cabang secara optimal', 'Termasuk melakukan pemeliharaan rutin terhadap sistem TI Kantor Cabang serta menindaklanjuti aduan user terhadap gangguan TI Kantor Cabang dan melaporkan ke Bagian TI Kantor Pusat untuk penanganannya.', '2022-03-01 00:00:00', '9999-12-31 00:00:00', '0', '0', '0','0', '0','613'); </v>
      </c>
      <c r="Q614" s="198"/>
      <c r="R614" s="198"/>
    </row>
    <row r="615" spans="1:18" ht="14.25" customHeight="1" x14ac:dyDescent="0.25">
      <c r="A615" s="194" t="s">
        <v>822</v>
      </c>
      <c r="B615" s="295" t="s">
        <v>1929</v>
      </c>
      <c r="C615" s="196">
        <v>20220417614</v>
      </c>
      <c r="D615" s="294" t="s">
        <v>1930</v>
      </c>
      <c r="E615" s="194" t="s">
        <v>825</v>
      </c>
      <c r="F615" s="194" t="s">
        <v>826</v>
      </c>
      <c r="G615" s="198"/>
      <c r="H615" s="193" t="s">
        <v>827</v>
      </c>
      <c r="I615" s="196">
        <f t="shared" si="66"/>
        <v>0</v>
      </c>
      <c r="J615" s="194" t="s">
        <v>829</v>
      </c>
      <c r="K615" s="196" t="s">
        <v>828</v>
      </c>
      <c r="L615" s="196">
        <f t="shared" si="67"/>
        <v>0</v>
      </c>
      <c r="M615" s="196" t="s">
        <v>829</v>
      </c>
      <c r="N615" s="196" t="str">
        <f t="shared" si="65"/>
        <v>0</v>
      </c>
      <c r="O615" s="196">
        <v>614</v>
      </c>
      <c r="P615" s="196" t="str">
        <f t="shared" si="68"/>
        <v xml:space="preserve">INSERT INTO `hr_kpi_list` (`KPI_LIST_ID`, `COMPANY_ID`, `KPI_TITLE`, `DESCRIPTION`, `VALID_FROM`, `VALID_TO`, `INPUT_TYPE`, `PARENT_ID`, `KORELASI`,`RANGE_START`,`RANGE_END`,`NUMBER_INDEX`) VALUES ('20220417614', '504404575327187914', 'Persentase pemenuhan pengelolaan berkas bukti transaksi yang dilakukan teller serta  dokumen akuntansi secara tepat waktu', 'Meliputi Laporan Neraca, L/R, Profil Risiko, LBU, dan data-data keuangan lain. Termasuk verifikasi warkat dan melakukan pengarsipan, dan memastikan seluruh account pada laporan keuangan bersaldo normal', '2022-03-01 00:00:00', '9999-12-31 00:00:00', '0', '0', '0','0', '0','614'); </v>
      </c>
      <c r="Q615" s="198"/>
      <c r="R615" s="198"/>
    </row>
    <row r="616" spans="1:18" ht="14.25" customHeight="1" x14ac:dyDescent="0.25">
      <c r="A616" s="194" t="s">
        <v>822</v>
      </c>
      <c r="B616" s="280" t="s">
        <v>1931</v>
      </c>
      <c r="C616" s="196">
        <v>20220417615</v>
      </c>
      <c r="D616" s="295" t="s">
        <v>1900</v>
      </c>
      <c r="E616" s="194" t="s">
        <v>825</v>
      </c>
      <c r="F616" s="194" t="s">
        <v>826</v>
      </c>
      <c r="G616" s="198"/>
      <c r="H616" s="193" t="s">
        <v>827</v>
      </c>
      <c r="I616" s="196">
        <f t="shared" si="66"/>
        <v>0</v>
      </c>
      <c r="J616" s="196" t="s">
        <v>829</v>
      </c>
      <c r="K616" s="196" t="s">
        <v>828</v>
      </c>
      <c r="L616" s="196">
        <f t="shared" si="67"/>
        <v>0</v>
      </c>
      <c r="M616" s="196" t="s">
        <v>829</v>
      </c>
      <c r="N616" s="196" t="str">
        <f t="shared" si="65"/>
        <v>0</v>
      </c>
      <c r="O616" s="196">
        <v>615</v>
      </c>
      <c r="P616" s="196" t="str">
        <f t="shared" si="68"/>
        <v xml:space="preserve">INSERT INTO `hr_kpi_list` (`KPI_LIST_ID`, `COMPANY_ID`, `KPI_TITLE`, `DESCRIPTION`, `VALID_FROM`, `VALID_TO`, `INPUT_TYPE`, `PARENT_ID`, `KORELASI`,`RANGE_START`,`RANGE_END`,`NUMBER_INDEX`) VALUES ('20220417615', '504404575327187914', 'Persentase pemenuhan pengelolaan pengadaan barang dan jasa KC dan KCP secara prudent', ' Termasuk pemeliharaan inventaris gedung, kendaraan bermotor dan aset Bank lainnya.', '2022-03-01 00:00:00', '9999-12-31 00:00:00', '0', '0', '0','0', '0','615'); </v>
      </c>
      <c r="Q616" s="198"/>
      <c r="R616" s="198"/>
    </row>
    <row r="617" spans="1:18" ht="14.25" customHeight="1" x14ac:dyDescent="0.25">
      <c r="A617" s="194" t="s">
        <v>822</v>
      </c>
      <c r="B617" s="314" t="s">
        <v>1932</v>
      </c>
      <c r="C617" s="196">
        <v>20220417616</v>
      </c>
      <c r="D617" s="294" t="s">
        <v>1902</v>
      </c>
      <c r="E617" s="194" t="s">
        <v>825</v>
      </c>
      <c r="F617" s="194" t="s">
        <v>826</v>
      </c>
      <c r="G617" s="194"/>
      <c r="H617" s="193" t="s">
        <v>827</v>
      </c>
      <c r="I617" s="196">
        <f t="shared" si="66"/>
        <v>0</v>
      </c>
      <c r="J617" s="194" t="s">
        <v>829</v>
      </c>
      <c r="K617" s="196" t="s">
        <v>828</v>
      </c>
      <c r="L617" s="196">
        <f t="shared" si="67"/>
        <v>0</v>
      </c>
      <c r="M617" s="196" t="s">
        <v>829</v>
      </c>
      <c r="N617" s="196" t="str">
        <f t="shared" si="65"/>
        <v>0</v>
      </c>
      <c r="O617" s="196">
        <v>616</v>
      </c>
      <c r="P617" s="196" t="str">
        <f t="shared" si="68"/>
        <v xml:space="preserve">INSERT INTO `hr_kpi_list` (`KPI_LIST_ID`, `COMPANY_ID`, `KPI_TITLE`, `DESCRIPTION`, `VALID_FROM`, `VALID_TO`, `INPUT_TYPE`, `PARENT_ID`, `KORELASI`,`RANGE_START`,`RANGE_END`,`NUMBER_INDEX`) VALUES ('20220417616', '504404575327187914', 'Persentase pemenuhan pengelolaan administrasi karyawan Kantor Cabang secara akurat', 'Mencakup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 '2022-03-01 00:00:00', '9999-12-31 00:00:00', '0', '0', '0','0', '0','616'); </v>
      </c>
      <c r="Q617" s="198"/>
      <c r="R617" s="198"/>
    </row>
    <row r="618" spans="1:18" ht="14.25" customHeight="1" x14ac:dyDescent="0.25">
      <c r="A618" s="194" t="s">
        <v>822</v>
      </c>
      <c r="B618" s="314" t="s">
        <v>1933</v>
      </c>
      <c r="C618" s="196">
        <v>20220417617</v>
      </c>
      <c r="D618" s="294" t="s">
        <v>1934</v>
      </c>
      <c r="E618" s="194" t="s">
        <v>825</v>
      </c>
      <c r="F618" s="194" t="s">
        <v>826</v>
      </c>
      <c r="G618" s="194"/>
      <c r="H618" s="193" t="s">
        <v>827</v>
      </c>
      <c r="I618" s="196">
        <f t="shared" si="66"/>
        <v>0</v>
      </c>
      <c r="J618" s="196" t="s">
        <v>829</v>
      </c>
      <c r="K618" s="196" t="s">
        <v>828</v>
      </c>
      <c r="L618" s="196">
        <f t="shared" si="67"/>
        <v>0</v>
      </c>
      <c r="M618" s="196" t="s">
        <v>829</v>
      </c>
      <c r="N618" s="196" t="str">
        <f t="shared" si="65"/>
        <v>0</v>
      </c>
      <c r="O618" s="196">
        <v>617</v>
      </c>
      <c r="P618" s="196" t="str">
        <f t="shared" si="68"/>
        <v xml:space="preserve">INSERT INTO `hr_kpi_list` (`KPI_LIST_ID`, `COMPANY_ID`, `KPI_TITLE`, `DESCRIPTION`, `VALID_FROM`, `VALID_TO`, `INPUT_TYPE`, `PARENT_ID`, `KORELASI`,`RANGE_START`,`RANGE_END`,`NUMBER_INDEX`) VALUES ('20220417617', '504404575327187914', 'Persentase pemenuhan pengelolaan verifikasi transaksi Kantor Cabang secara akurat', 'Mencakup verifikasi keakuratan dan kebenaran transaksi yang dilakukan oleh teller dan teller OB yang diverifikasi oleh DOC.', '2022-03-01 00:00:00', '9999-12-31 00:00:00', '0', '0', '0','0', '0','617'); </v>
      </c>
      <c r="Q618" s="198"/>
      <c r="R618" s="198"/>
    </row>
    <row r="619" spans="1:18" ht="14.25" customHeight="1" x14ac:dyDescent="0.25">
      <c r="A619" s="194" t="s">
        <v>822</v>
      </c>
      <c r="B619" s="314" t="s">
        <v>1935</v>
      </c>
      <c r="C619" s="196">
        <v>20220417618</v>
      </c>
      <c r="D619" s="272" t="s">
        <v>1936</v>
      </c>
      <c r="E619" s="194" t="s">
        <v>825</v>
      </c>
      <c r="F619" s="194" t="s">
        <v>826</v>
      </c>
      <c r="G619" s="194"/>
      <c r="H619" s="194" t="s">
        <v>827</v>
      </c>
      <c r="I619" s="196">
        <f t="shared" si="66"/>
        <v>0</v>
      </c>
      <c r="J619" s="194" t="s">
        <v>829</v>
      </c>
      <c r="K619" s="196" t="s">
        <v>828</v>
      </c>
      <c r="L619" s="196">
        <f t="shared" si="67"/>
        <v>0</v>
      </c>
      <c r="M619" s="196" t="s">
        <v>829</v>
      </c>
      <c r="N619" s="196" t="str">
        <f t="shared" si="65"/>
        <v>0</v>
      </c>
      <c r="O619" s="196">
        <v>618</v>
      </c>
      <c r="P619" s="196" t="str">
        <f t="shared" si="68"/>
        <v xml:space="preserve">INSERT INTO `hr_kpi_list` (`KPI_LIST_ID`, `COMPANY_ID`, `KPI_TITLE`, `DESCRIPTION`, `VALID_FROM`, `VALID_TO`, `INPUT_TYPE`, `PARENT_ID`, `KORELASI`,`RANGE_START`,`RANGE_END`,`NUMBER_INDEX`) VALUES ('20220417618', '504404575327187914', 'Persentase pemenuhan pengelolaan administrasi perkreditan mendukung operasional KC secara akurat dan sesuai ketentuan', 'Mencakup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 terkait/pihak ketiga lainnya. Polarisasi : maximize.', '2022-03-01 00:00:00', '9999-12-31 00:00:00', '0', '0', '0','0', '0','618'); </v>
      </c>
      <c r="Q619" s="198"/>
      <c r="R619" s="198"/>
    </row>
    <row r="620" spans="1:18" ht="14.25" customHeight="1" x14ac:dyDescent="0.25">
      <c r="A620" s="194" t="s">
        <v>822</v>
      </c>
      <c r="B620" s="314" t="s">
        <v>1937</v>
      </c>
      <c r="C620" s="196">
        <v>20220417619</v>
      </c>
      <c r="D620" s="272" t="s">
        <v>1938</v>
      </c>
      <c r="E620" s="194" t="s">
        <v>825</v>
      </c>
      <c r="F620" s="194" t="s">
        <v>826</v>
      </c>
      <c r="G620" s="194"/>
      <c r="H620" s="194" t="s">
        <v>827</v>
      </c>
      <c r="I620" s="196">
        <f t="shared" si="66"/>
        <v>0</v>
      </c>
      <c r="J620" s="196" t="s">
        <v>829</v>
      </c>
      <c r="K620" s="196" t="s">
        <v>828</v>
      </c>
      <c r="L620" s="196">
        <f t="shared" si="67"/>
        <v>0</v>
      </c>
      <c r="M620" s="196" t="s">
        <v>829</v>
      </c>
      <c r="N620" s="196" t="str">
        <f t="shared" si="65"/>
        <v>0</v>
      </c>
      <c r="O620" s="196">
        <v>619</v>
      </c>
      <c r="P620" s="196" t="str">
        <f t="shared" si="68"/>
        <v xml:space="preserve">INSERT INTO `hr_kpi_list` (`KPI_LIST_ID`, `COMPANY_ID`, `KPI_TITLE`, `DESCRIPTION`, `VALID_FROM`, `VALID_TO`, `INPUT_TYPE`, `PARENT_ID`, `KORELASI`,`RANGE_START`,`RANGE_END`,`NUMBER_INDEX`) VALUES ('20220417619', '504404575327187914', 'Persentase pemenuhan pengawasan prosedur hukum perbankan dan perkreditan sesuai ketentuan', 'Mencakup antara lain : menerima update prosedur hukum untuk Kantor Cabang dari Kantor Pusat, memahami prosedur hukum perkreditan yang baru berlaku, melakukan analisa hukum atas prosedur operasional yang baru maupun yang sedang berjalan dan mengawasi aplikasi prosedur operasional yang baru diterapkan agar tidak bertentangan dengan perspektif hukum terutama jika berhubungan dengan pihak ketiga; berkoordinasi dengan Wakil Kepala Cabang Operasional dalam pelaksanaan kebijakan &amp; prosedur hukum perkreditan,  memberikan feedback jika ada prosedur yang kurang tepat dalam pelaksanaannya yang dapat menimbulkan dampak hukum terhadap Bank. Penilaian KPI : kepuasan atasan penilai/satker terkait/  pihak ketiga lainnya. Polarisasi : maximize.', '2022-03-01 00:00:00', '9999-12-31 00:00:00', '0', '0', '0','0', '0','619'); </v>
      </c>
      <c r="Q620" s="198"/>
      <c r="R620" s="198"/>
    </row>
    <row r="621" spans="1:18" ht="14.25" customHeight="1" x14ac:dyDescent="0.25">
      <c r="A621" s="194" t="s">
        <v>822</v>
      </c>
      <c r="B621" s="272" t="s">
        <v>1939</v>
      </c>
      <c r="C621" s="196">
        <v>20220417620</v>
      </c>
      <c r="D621" s="272" t="s">
        <v>1842</v>
      </c>
      <c r="E621" s="194" t="s">
        <v>825</v>
      </c>
      <c r="F621" s="194" t="s">
        <v>826</v>
      </c>
      <c r="G621" s="194"/>
      <c r="H621" s="194" t="s">
        <v>827</v>
      </c>
      <c r="I621" s="196">
        <f t="shared" si="66"/>
        <v>0</v>
      </c>
      <c r="J621" s="194" t="s">
        <v>829</v>
      </c>
      <c r="K621" s="196" t="s">
        <v>828</v>
      </c>
      <c r="L621" s="196">
        <f t="shared" si="67"/>
        <v>0</v>
      </c>
      <c r="M621" s="196" t="s">
        <v>829</v>
      </c>
      <c r="N621" s="196" t="str">
        <f t="shared" si="65"/>
        <v>0</v>
      </c>
      <c r="O621" s="196">
        <v>620</v>
      </c>
      <c r="P621" s="196" t="str">
        <f t="shared" si="68"/>
        <v xml:space="preserve">INSERT INTO `hr_kpi_list` (`KPI_LIST_ID`, `COMPANY_ID`, `KPI_TITLE`, `DESCRIPTION`, `VALID_FROM`, `VALID_TO`, `INPUT_TYPE`, `PARENT_ID`, `KORELASI`,`RANGE_START`,`RANGE_END`,`NUMBER_INDEX`) VALUES ('20220417620', '504404575327187914', 'Persentase penyiapan dokumen dalam rangka penerbitan surat utang, seperti obligasi, medium term note (MTN), negotiable certicate deposit (NCD) dan lainnya secara tepat waktu.', 'KPI ini mengukur penyelesaian kegiatan (event, pamaren pemprov, sebagai sponsporship, brand awareness) untuk mendukung program pemprov dan kabupaten/kota, nasabah swasta yang sesuai target waktu terhadap keseluruhan kegiat dukungan yang harus diselesaikan', '2022-03-01 00:00:00', '9999-12-31 00:00:00', '0', '0', '0','0', '0','620'); </v>
      </c>
      <c r="Q621" s="198"/>
      <c r="R621" s="198"/>
    </row>
    <row r="622" spans="1:18" ht="14.25" customHeight="1" x14ac:dyDescent="0.25">
      <c r="A622" s="194" t="s">
        <v>822</v>
      </c>
      <c r="B622" s="282" t="s">
        <v>1940</v>
      </c>
      <c r="C622" s="196">
        <v>20220417621</v>
      </c>
      <c r="D622" s="306" t="s">
        <v>1941</v>
      </c>
      <c r="E622" s="194" t="s">
        <v>825</v>
      </c>
      <c r="F622" s="194" t="s">
        <v>826</v>
      </c>
      <c r="G622" s="194"/>
      <c r="H622" s="194" t="s">
        <v>827</v>
      </c>
      <c r="I622" s="196">
        <f t="shared" si="66"/>
        <v>0</v>
      </c>
      <c r="J622" s="196" t="s">
        <v>829</v>
      </c>
      <c r="K622" s="196" t="s">
        <v>828</v>
      </c>
      <c r="L622" s="196">
        <f t="shared" si="67"/>
        <v>0</v>
      </c>
      <c r="M622" s="196" t="s">
        <v>829</v>
      </c>
      <c r="N622" s="196" t="str">
        <f t="shared" si="65"/>
        <v>0</v>
      </c>
      <c r="O622" s="196">
        <v>621</v>
      </c>
      <c r="P622" s="196" t="str">
        <f t="shared" si="68"/>
        <v xml:space="preserve">INSERT INTO `hr_kpi_list` (`KPI_LIST_ID`, `COMPANY_ID`, `KPI_TITLE`, `DESCRIPTION`, `VALID_FROM`, `VALID_TO`, `INPUT_TYPE`, `PARENT_ID`, `KORELASI`,`RANGE_START`,`RANGE_END`,`NUMBER_INDEX`) VALUES ('20220417621', '504404575327187914', 'Persentase nasabah corporate, instansi, khususnya LPD yang memiliki lebih dari 1 produk DPK bank', 'KP ini mengukur proporsi nasabah corporate, instansi, khususnya LPD yang memiliki lebih dari 1 produk DPK bank (Tabungan, Giro dan Deposito) ', '2022-03-01 00:00:00', '9999-12-31 00:00:00', '0', '0', '0','0', '0','621'); </v>
      </c>
      <c r="Q622" s="198"/>
      <c r="R622" s="198"/>
    </row>
    <row r="623" spans="1:18" ht="14.25" customHeight="1" x14ac:dyDescent="0.25">
      <c r="A623" s="194" t="s">
        <v>822</v>
      </c>
      <c r="B623" s="272" t="s">
        <v>1942</v>
      </c>
      <c r="C623" s="196">
        <v>20220417622</v>
      </c>
      <c r="D623" s="279" t="s">
        <v>1212</v>
      </c>
      <c r="E623" s="194" t="s">
        <v>825</v>
      </c>
      <c r="F623" s="194" t="s">
        <v>826</v>
      </c>
      <c r="G623" s="194"/>
      <c r="H623" s="194" t="s">
        <v>832</v>
      </c>
      <c r="I623" s="196">
        <f t="shared" si="66"/>
        <v>2</v>
      </c>
      <c r="J623" s="194" t="s">
        <v>829</v>
      </c>
      <c r="K623" s="196" t="s">
        <v>828</v>
      </c>
      <c r="L623" s="196">
        <f t="shared" si="67"/>
        <v>0</v>
      </c>
      <c r="M623" s="196" t="s">
        <v>829</v>
      </c>
      <c r="N623" s="196" t="str">
        <f t="shared" si="65"/>
        <v>0</v>
      </c>
      <c r="O623" s="196">
        <v>622</v>
      </c>
      <c r="P623" s="196" t="str">
        <f t="shared" si="68"/>
        <v xml:space="preserve">INSERT INTO `hr_kpi_list` (`KPI_LIST_ID`, `COMPANY_ID`, `KPI_TITLE`, `DESCRIPTION`, `VALID_FROM`, `VALID_TO`, `INPUT_TYPE`, `PARENT_ID`, `KORELASI`,`RANGE_START`,`RANGE_END`,`NUMBER_INDEX`) VALUES ('20220417622', '504404575327187914', 'Jumlah transaksi menggunakan QRIS', '-', '2022-03-01 00:00:00', '9999-12-31 00:00:00', '2', '0', '0','0', '0','622'); </v>
      </c>
      <c r="Q623" s="198"/>
      <c r="R623" s="198"/>
    </row>
    <row r="624" spans="1:18" ht="14.25" customHeight="1" x14ac:dyDescent="0.25">
      <c r="A624" s="194" t="s">
        <v>822</v>
      </c>
      <c r="B624" s="294" t="s">
        <v>1943</v>
      </c>
      <c r="C624" s="196">
        <v>20220417623</v>
      </c>
      <c r="D624" s="310" t="s">
        <v>1944</v>
      </c>
      <c r="E624" s="194" t="s">
        <v>825</v>
      </c>
      <c r="F624" s="194" t="s">
        <v>826</v>
      </c>
      <c r="G624" s="194"/>
      <c r="H624" s="194" t="s">
        <v>827</v>
      </c>
      <c r="I624" s="196">
        <f t="shared" si="66"/>
        <v>0</v>
      </c>
      <c r="J624" s="196" t="s">
        <v>829</v>
      </c>
      <c r="K624" s="196" t="s">
        <v>828</v>
      </c>
      <c r="L624" s="196">
        <f t="shared" si="67"/>
        <v>0</v>
      </c>
      <c r="M624" s="196" t="s">
        <v>829</v>
      </c>
      <c r="N624" s="196" t="str">
        <f t="shared" si="65"/>
        <v>0</v>
      </c>
      <c r="O624" s="196">
        <v>623</v>
      </c>
      <c r="P624" s="196" t="str">
        <f t="shared" si="68"/>
        <v xml:space="preserve">INSERT INTO `hr_kpi_list` (`KPI_LIST_ID`, `COMPANY_ID`, `KPI_TITLE`, `DESCRIPTION`, `VALID_FROM`, `VALID_TO`, `INPUT_TYPE`, `PARENT_ID`, `KORELASI`,`RANGE_START`,`RANGE_END`,`NUMBER_INDEX`) VALUES ('20220417623', '504404575327187914', 'Persentase pemenuhan kualitas pengelolaan likuiditas kantor cabang sesuai SLA', 'Ruang lingkup : pengelolaan atas kecukupan kas ATM dan kelancaran operasional ATM yang berada dibawah supervisi Kantor Cabang
Penilaian KPI : kepuasan atasan penilai/satker terkait/pihak ketiga lainnya. ', '2022-03-01 00:00:00', '9999-12-31 00:00:00', '0', '0', '0','0', '0','623'); </v>
      </c>
      <c r="Q624" s="198"/>
      <c r="R624" s="198"/>
    </row>
    <row r="625" spans="1:18" ht="13.9" customHeight="1" x14ac:dyDescent="0.25">
      <c r="A625" s="194" t="s">
        <v>822</v>
      </c>
      <c r="B625" s="272" t="s">
        <v>1945</v>
      </c>
      <c r="C625" s="196">
        <v>20220417624</v>
      </c>
      <c r="D625" s="310" t="s">
        <v>1212</v>
      </c>
      <c r="E625" s="194" t="s">
        <v>825</v>
      </c>
      <c r="F625" s="194" t="s">
        <v>826</v>
      </c>
      <c r="G625" s="194"/>
      <c r="H625" s="194" t="s">
        <v>832</v>
      </c>
      <c r="I625" s="196">
        <f t="shared" si="66"/>
        <v>2</v>
      </c>
      <c r="J625" s="194" t="s">
        <v>829</v>
      </c>
      <c r="K625" s="196" t="s">
        <v>828</v>
      </c>
      <c r="L625" s="196">
        <f t="shared" si="67"/>
        <v>0</v>
      </c>
      <c r="M625" s="196" t="s">
        <v>829</v>
      </c>
      <c r="N625" s="196" t="str">
        <f t="shared" si="65"/>
        <v>0</v>
      </c>
      <c r="O625" s="196">
        <v>624</v>
      </c>
      <c r="P625" s="196" t="str">
        <f t="shared" si="68"/>
        <v xml:space="preserve">INSERT INTO `hr_kpi_list` (`KPI_LIST_ID`, `COMPANY_ID`, `KPI_TITLE`, `DESCRIPTION`, `VALID_FROM`, `VALID_TO`, `INPUT_TYPE`, `PARENT_ID`, `KORELASI`,`RANGE_START`,`RANGE_END`,`NUMBER_INDEX`) VALUES ('20220417624', '504404575327187914', 'Jumlah temuan uang Rupiah palsu sesuai ketentuan Bank Indonesia karena ketidakcermatan Pelaksana', '-', '2022-03-01 00:00:00', '9999-12-31 00:00:00', '2', '0', '0','0', '0','624'); </v>
      </c>
      <c r="Q625" s="198"/>
      <c r="R625" s="198"/>
    </row>
    <row r="626" spans="1:18" ht="14.25" customHeight="1" x14ac:dyDescent="0.25">
      <c r="A626" s="194" t="s">
        <v>822</v>
      </c>
      <c r="B626" s="294" t="s">
        <v>1946</v>
      </c>
      <c r="C626" s="196">
        <v>20220417625</v>
      </c>
      <c r="D626" s="310" t="s">
        <v>1212</v>
      </c>
      <c r="E626" s="194" t="s">
        <v>825</v>
      </c>
      <c r="F626" s="194" t="s">
        <v>826</v>
      </c>
      <c r="G626" s="194"/>
      <c r="H626" s="194" t="s">
        <v>827</v>
      </c>
      <c r="I626" s="196">
        <f t="shared" si="66"/>
        <v>0</v>
      </c>
      <c r="J626" s="196" t="s">
        <v>829</v>
      </c>
      <c r="K626" s="196" t="s">
        <v>828</v>
      </c>
      <c r="L626" s="196">
        <f t="shared" si="67"/>
        <v>0</v>
      </c>
      <c r="M626" s="196" t="s">
        <v>829</v>
      </c>
      <c r="N626" s="196" t="str">
        <f t="shared" si="65"/>
        <v>0</v>
      </c>
      <c r="O626" s="196">
        <v>625</v>
      </c>
      <c r="P626" s="196" t="str">
        <f t="shared" si="68"/>
        <v xml:space="preserve">INSERT INTO `hr_kpi_list` (`KPI_LIST_ID`, `COMPANY_ID`, `KPI_TITLE`, `DESCRIPTION`, `VALID_FROM`, `VALID_TO`, `INPUT_TYPE`, `PARENT_ID`, `KORELASI`,`RANGE_START`,`RANGE_END`,`NUMBER_INDEX`) VALUES ('20220417625', '504404575327187914', 'Persentase pemenuhan  rata-rata transaksi harian di kantor cabang', '-', '2022-03-01 00:00:00', '9999-12-31 00:00:00', '0', '0', '0','0', '0','625'); </v>
      </c>
      <c r="Q626" s="198"/>
      <c r="R626" s="198"/>
    </row>
    <row r="627" spans="1:18" ht="14.25" customHeight="1" x14ac:dyDescent="0.25">
      <c r="A627" s="194" t="s">
        <v>822</v>
      </c>
      <c r="B627" s="274" t="s">
        <v>1947</v>
      </c>
      <c r="C627" s="196">
        <v>20220417626</v>
      </c>
      <c r="D627" s="310" t="s">
        <v>3685</v>
      </c>
      <c r="E627" s="194" t="s">
        <v>825</v>
      </c>
      <c r="F627" s="194" t="s">
        <v>826</v>
      </c>
      <c r="G627" s="194"/>
      <c r="H627" s="194" t="s">
        <v>827</v>
      </c>
      <c r="I627" s="196">
        <f t="shared" si="66"/>
        <v>0</v>
      </c>
      <c r="J627" s="194" t="s">
        <v>829</v>
      </c>
      <c r="K627" s="196" t="s">
        <v>828</v>
      </c>
      <c r="L627" s="196">
        <f t="shared" si="67"/>
        <v>0</v>
      </c>
      <c r="M627" s="196" t="s">
        <v>829</v>
      </c>
      <c r="N627" s="196" t="str">
        <f t="shared" si="65"/>
        <v>0</v>
      </c>
      <c r="O627" s="196">
        <v>626</v>
      </c>
      <c r="P627" s="196" t="str">
        <f t="shared" si="68"/>
        <v xml:space="preserve">INSERT INTO `hr_kpi_list` (`KPI_LIST_ID`, `COMPANY_ID`, `KPI_TITLE`, `DESCRIPTION`, `VALID_FROM`, `VALID_TO`, `INPUT_TYPE`, `PARENT_ID`, `KORELASI`,`RANGE_START`,`RANGE_END`,`NUMBER_INDEX`) VALUES ('20220417626', '504404575327187914', 'Persentase kesesuaian data-data transaksi antara sistem operasional bank dan SKN, sistem BI-RTGS, BI-SSSS dan BI-ETP', 'Fomula: 
Persentase= (  jumlah transaksi operasional bank yang sesuai nominal atau data nasabah antara sistem operasional bank dan SKN,  sistem BI-RTGS, BI-SSSS,  BI-ETP pada KCP)/( total transaksi operasional bank terkait kliring, BI-RTGS, BI-SSSS,  BI-ETP  pada KCP) * 100
', '2022-03-01 00:00:00', '9999-12-31 00:00:00', '0', '0', '0','0', '0','626'); </v>
      </c>
      <c r="Q627" s="198"/>
      <c r="R627" s="198"/>
    </row>
    <row r="628" spans="1:18" ht="14.25" customHeight="1" x14ac:dyDescent="0.25">
      <c r="A628" s="194" t="s">
        <v>822</v>
      </c>
      <c r="B628" s="280" t="s">
        <v>1948</v>
      </c>
      <c r="C628" s="196">
        <v>20220417627</v>
      </c>
      <c r="D628" s="310" t="s">
        <v>3686</v>
      </c>
      <c r="E628" s="194" t="s">
        <v>825</v>
      </c>
      <c r="F628" s="194" t="s">
        <v>826</v>
      </c>
      <c r="G628" s="194"/>
      <c r="H628" s="194" t="s">
        <v>827</v>
      </c>
      <c r="I628" s="196">
        <f t="shared" si="66"/>
        <v>0</v>
      </c>
      <c r="J628" s="196" t="s">
        <v>829</v>
      </c>
      <c r="K628" s="196" t="s">
        <v>828</v>
      </c>
      <c r="L628" s="196">
        <f t="shared" si="67"/>
        <v>0</v>
      </c>
      <c r="M628" s="196" t="s">
        <v>829</v>
      </c>
      <c r="N628" s="196" t="str">
        <f t="shared" si="65"/>
        <v>0</v>
      </c>
      <c r="O628" s="196">
        <v>627</v>
      </c>
      <c r="P628" s="196" t="str">
        <f t="shared" si="68"/>
        <v xml:space="preserve">INSERT INTO `hr_kpi_list` (`KPI_LIST_ID`, `COMPANY_ID`, `KPI_TITLE`, `DESCRIPTION`, `VALID_FROM`, `VALID_TO`, `INPUT_TYPE`, `PARENT_ID`, `KORELASI`,`RANGE_START`,`RANGE_END`,`NUMBER_INDEX`) VALUES ('20220417627', '504404575327187914', 'Persentase kesesuaian transaksi pemindahbukuan bank terhadap rekening nasabah pada kantor cabang pembantu', 'Formula:
Persentase= ( jumlah pemindahbukuan transaksi nasabah bank yang sesuai dengan sistem operasional bank pada KCP) /( total jumlah pemindahbukuan transaksi nasabah pada sistem operasional bank pada KCP) * 100', '2022-03-01 00:00:00', '9999-12-31 00:00:00', '0', '0', '0','0', '0','627'); </v>
      </c>
      <c r="Q628" s="198"/>
      <c r="R628" s="198"/>
    </row>
    <row r="629" spans="1:18" ht="14.25" customHeight="1" x14ac:dyDescent="0.25">
      <c r="A629" s="194" t="s">
        <v>822</v>
      </c>
      <c r="B629" s="274" t="s">
        <v>1949</v>
      </c>
      <c r="C629" s="196">
        <v>20220417628</v>
      </c>
      <c r="D629" s="310" t="s">
        <v>1212</v>
      </c>
      <c r="E629" s="194" t="s">
        <v>825</v>
      </c>
      <c r="F629" s="194" t="s">
        <v>826</v>
      </c>
      <c r="G629" s="194"/>
      <c r="H629" s="194" t="s">
        <v>986</v>
      </c>
      <c r="I629" s="196">
        <f t="shared" si="66"/>
        <v>1</v>
      </c>
      <c r="J629" s="194" t="s">
        <v>829</v>
      </c>
      <c r="K629" s="196" t="s">
        <v>828</v>
      </c>
      <c r="L629" s="196">
        <f t="shared" si="67"/>
        <v>0</v>
      </c>
      <c r="M629" s="196" t="s">
        <v>829</v>
      </c>
      <c r="N629" s="196" t="str">
        <f t="shared" ref="N629:N637" si="69">IF(H629="PERSENTASE","0","0")</f>
        <v>0</v>
      </c>
      <c r="O629" s="196">
        <v>628</v>
      </c>
      <c r="P629" s="196" t="str">
        <f t="shared" si="68"/>
        <v xml:space="preserve">INSERT INTO `hr_kpi_list` (`KPI_LIST_ID`, `COMPANY_ID`, `KPI_TITLE`, `DESCRIPTION`, `VALID_FROM`, `VALID_TO`, `INPUT_TYPE`, `PARENT_ID`, `KORELASI`,`RANGE_START`,`RANGE_END`,`NUMBER_INDEX`) VALUES ('20220417628', '504404575327187914', 'Ketepatan waktu untuk close system pada kantor cabang pembantu sesuai timeline', '-', '2022-03-01 00:00:00', '9999-12-31 00:00:00', '1', '0', '0','0', '0','628'); </v>
      </c>
      <c r="Q629" s="198"/>
      <c r="R629" s="198"/>
    </row>
    <row r="630" spans="1:18" ht="14.25" customHeight="1" x14ac:dyDescent="0.25">
      <c r="A630" s="194" t="s">
        <v>822</v>
      </c>
      <c r="B630" s="274" t="s">
        <v>1950</v>
      </c>
      <c r="C630" s="196">
        <v>20220417629</v>
      </c>
      <c r="D630" s="310" t="s">
        <v>3687</v>
      </c>
      <c r="E630" s="194" t="s">
        <v>825</v>
      </c>
      <c r="F630" s="194" t="s">
        <v>826</v>
      </c>
      <c r="G630" s="194"/>
      <c r="H630" s="194" t="s">
        <v>827</v>
      </c>
      <c r="I630" s="196">
        <f t="shared" si="66"/>
        <v>0</v>
      </c>
      <c r="J630" s="196" t="s">
        <v>829</v>
      </c>
      <c r="K630" s="196" t="s">
        <v>828</v>
      </c>
      <c r="L630" s="196">
        <f t="shared" si="67"/>
        <v>0</v>
      </c>
      <c r="M630" s="196" t="s">
        <v>829</v>
      </c>
      <c r="N630" s="196" t="str">
        <f t="shared" si="69"/>
        <v>0</v>
      </c>
      <c r="O630" s="196">
        <v>629</v>
      </c>
      <c r="P630" s="196" t="str">
        <f t="shared" si="68"/>
        <v xml:space="preserve">INSERT INTO `hr_kpi_list` (`KPI_LIST_ID`, `COMPANY_ID`, `KPI_TITLE`, `DESCRIPTION`, `VALID_FROM`, `VALID_TO`, `INPUT_TYPE`, `PARENT_ID`, `KORELASI`,`RANGE_START`,`RANGE_END`,`NUMBER_INDEX`) VALUES ('20220417629', '504404575327187914', 'Persentase ketersediaan inventaris kantor cabang', 'Formula:
Persentase= ( jumlah kuantitas inventaris kantor cabang pembantu yang tersedia) /( total kuantitas inventaris kantor cabang pembantu yang terencana) * 100
', '2022-03-01 00:00:00', '9999-12-31 00:00:00', '0', '0', '0','0', '0','629'); </v>
      </c>
      <c r="Q630" s="198"/>
      <c r="R630" s="198"/>
    </row>
    <row r="631" spans="1:18" ht="14.25" customHeight="1" x14ac:dyDescent="0.25">
      <c r="A631" s="194" t="s">
        <v>822</v>
      </c>
      <c r="B631" s="274" t="s">
        <v>1951</v>
      </c>
      <c r="C631" s="196">
        <v>20220417630</v>
      </c>
      <c r="D631" s="313" t="s">
        <v>1952</v>
      </c>
      <c r="E631" s="194" t="s">
        <v>825</v>
      </c>
      <c r="F631" s="194" t="s">
        <v>826</v>
      </c>
      <c r="G631" s="194"/>
      <c r="H631" s="194" t="s">
        <v>827</v>
      </c>
      <c r="I631" s="196">
        <f t="shared" si="66"/>
        <v>0</v>
      </c>
      <c r="J631" s="194" t="s">
        <v>829</v>
      </c>
      <c r="K631" s="196" t="s">
        <v>828</v>
      </c>
      <c r="L631" s="196">
        <f t="shared" si="67"/>
        <v>0</v>
      </c>
      <c r="M631" s="196" t="s">
        <v>829</v>
      </c>
      <c r="N631" s="196" t="str">
        <f t="shared" si="69"/>
        <v>0</v>
      </c>
      <c r="O631" s="196">
        <v>630</v>
      </c>
      <c r="P631" s="196" t="str">
        <f t="shared" si="68"/>
        <v xml:space="preserve">INSERT INTO `hr_kpi_list` (`KPI_LIST_ID`, `COMPANY_ID`, `KPI_TITLE`, `DESCRIPTION`, `VALID_FROM`, `VALID_TO`, `INPUT_TYPE`, `PARENT_ID`, `KORELASI`,`RANGE_START`,`RANGE_END`,`NUMBER_INDEX`) VALUES ('20220417630', '504404575327187914', 'Persentase pemenuhan kualitas atas pemberian kredit bank sesuai ketentuan pada kantor cabang pembantu', 'Ruang lingkup : kelengkapan pengajuan kredit debitur, pengikatan kredit dan pencairan kredit kepada debitur sesuai regulasi BI/OJK dan bank
Penilaian KPI : kepuasan atasan penilai/satker terkait/pihak ketiga lainnya. ', '2022-03-01 00:00:00', '9999-12-31 00:00:00', '0', '0', '0','0', '0','630'); </v>
      </c>
      <c r="Q631" s="198"/>
      <c r="R631" s="198"/>
    </row>
    <row r="632" spans="1:18" ht="14.25" customHeight="1" x14ac:dyDescent="0.25">
      <c r="A632" s="194" t="s">
        <v>822</v>
      </c>
      <c r="B632" s="280" t="s">
        <v>1953</v>
      </c>
      <c r="C632" s="196">
        <v>20220417631</v>
      </c>
      <c r="D632" s="312" t="s">
        <v>1212</v>
      </c>
      <c r="E632" s="194" t="s">
        <v>825</v>
      </c>
      <c r="F632" s="194" t="s">
        <v>826</v>
      </c>
      <c r="G632" s="194"/>
      <c r="H632" s="194" t="s">
        <v>832</v>
      </c>
      <c r="I632" s="196">
        <f t="shared" si="66"/>
        <v>2</v>
      </c>
      <c r="J632" s="196" t="s">
        <v>829</v>
      </c>
      <c r="K632" s="196" t="s">
        <v>828</v>
      </c>
      <c r="L632" s="196">
        <f t="shared" si="67"/>
        <v>0</v>
      </c>
      <c r="M632" s="196" t="s">
        <v>829</v>
      </c>
      <c r="N632" s="196" t="str">
        <f t="shared" si="69"/>
        <v>0</v>
      </c>
      <c r="O632" s="196">
        <v>631</v>
      </c>
      <c r="P632" s="196" t="str">
        <f t="shared" si="68"/>
        <v xml:space="preserve">INSERT INTO `hr_kpi_list` (`KPI_LIST_ID`, `COMPANY_ID`, `KPI_TITLE`, `DESCRIPTION`, `VALID_FROM`, `VALID_TO`, `INPUT_TYPE`, `PARENT_ID`, `KORELASI`,`RANGE_START`,`RANGE_END`,`NUMBER_INDEX`) VALUES ('20220417631', '504404575327187914', 'Jumlah temuan uang Rupiah palsu sesuai ketentuan Bank Indonesia, karena ketidakcermatan Pelaksana', '-', '2022-03-01 00:00:00', '9999-12-31 00:00:00', '2', '0', '0','0', '0','631'); </v>
      </c>
      <c r="Q632" s="198"/>
      <c r="R632" s="198"/>
    </row>
    <row r="633" spans="1:18" ht="14.25" customHeight="1" x14ac:dyDescent="0.25">
      <c r="A633" s="194" t="s">
        <v>822</v>
      </c>
      <c r="B633" s="272" t="s">
        <v>1954</v>
      </c>
      <c r="C633" s="196">
        <v>20220417632</v>
      </c>
      <c r="D633" s="274" t="s">
        <v>1955</v>
      </c>
      <c r="E633" s="194" t="s">
        <v>825</v>
      </c>
      <c r="F633" s="194" t="s">
        <v>826</v>
      </c>
      <c r="G633" s="194"/>
      <c r="H633" s="194" t="s">
        <v>832</v>
      </c>
      <c r="I633" s="196">
        <f t="shared" si="66"/>
        <v>2</v>
      </c>
      <c r="J633" s="194" t="s">
        <v>829</v>
      </c>
      <c r="K633" s="196" t="s">
        <v>828</v>
      </c>
      <c r="L633" s="196">
        <f t="shared" si="67"/>
        <v>0</v>
      </c>
      <c r="M633" s="196" t="s">
        <v>829</v>
      </c>
      <c r="N633" s="196" t="str">
        <f t="shared" si="69"/>
        <v>0</v>
      </c>
      <c r="O633" s="196">
        <v>632</v>
      </c>
      <c r="P633" s="196" t="str">
        <f t="shared" si="68"/>
        <v xml:space="preserve">INSERT INTO `hr_kpi_list` (`KPI_LIST_ID`, `COMPANY_ID`, `KPI_TITLE`, `DESCRIPTION`, `VALID_FROM`, `VALID_TO`, `INPUT_TYPE`, `PARENT_ID`, `KORELASI`,`RANGE_START`,`RANGE_END`,`NUMBER_INDEX`) VALUES ('20220417632', '504404575327187914', 'Kualitas layanan nasabah ', 'Hasil survei yang dilakukan kantor pusat tentang tingkat penilaian nasabah atas kualitas layanan yang diberikan Kantor Cabang Bank BPD Bali. Mencakup antara lain : pengelolaan dan pengawasan layanan pembukaan, penutupan rekening Giro, Deposito, Tabungan; memastikan karyawan dalam memberikan layanan dengan membantu nasabah mengisi form pembukaan dan penutupan rekening; mengelola stok Bilyet Deposito, Bilyet Giro, cheque, buku tabungan dan kartu ATM; mengawasi penyimpanan dan filling seluruh administrasi nasabah; mengelola dan bertanggung jawab atas seluruh transaksi valuta asing dan layanan luar negeri lainnya dan menatausahakan secara baik; mengarahkan dan mengorganisasikan karyawan dalam melayani nasabah/calon nasabah yang datang untuk meminta informasi dan memastikan karyawan telah memberikan informasi mengenai produk, jasa, prosedur pelayanan produk/ jasa dan persyaratan yang harus dipenuhi nasabah untuk mendapatkan produk/jasa tertentu dari Bank. Penilaian KPI : kepuasan atasan penilai/satker terkait/pihak ketiga lainnya. Polarisasi : maximize', '2022-03-01 00:00:00', '9999-12-31 00:00:00', '2', '0', '0','0', '0','632'); </v>
      </c>
      <c r="Q633" s="198"/>
      <c r="R633" s="198"/>
    </row>
    <row r="634" spans="1:18" ht="14.25" customHeight="1" x14ac:dyDescent="0.25">
      <c r="A634" s="194" t="s">
        <v>822</v>
      </c>
      <c r="B634" s="295" t="s">
        <v>1956</v>
      </c>
      <c r="C634" s="196">
        <v>20220417633</v>
      </c>
      <c r="D634" s="282" t="s">
        <v>1957</v>
      </c>
      <c r="E634" s="194" t="s">
        <v>825</v>
      </c>
      <c r="F634" s="194" t="s">
        <v>826</v>
      </c>
      <c r="G634" s="194"/>
      <c r="H634" s="194" t="s">
        <v>827</v>
      </c>
      <c r="I634" s="196">
        <f t="shared" si="66"/>
        <v>0</v>
      </c>
      <c r="J634" s="196" t="s">
        <v>829</v>
      </c>
      <c r="K634" s="196" t="s">
        <v>828</v>
      </c>
      <c r="L634" s="196">
        <f t="shared" si="67"/>
        <v>0</v>
      </c>
      <c r="M634" s="196" t="s">
        <v>829</v>
      </c>
      <c r="N634" s="196" t="str">
        <f t="shared" si="69"/>
        <v>0</v>
      </c>
      <c r="O634" s="196">
        <v>633</v>
      </c>
      <c r="P634" s="196" t="str">
        <f t="shared" si="68"/>
        <v xml:space="preserve">INSERT INTO `hr_kpi_list` (`KPI_LIST_ID`, `COMPANY_ID`, `KPI_TITLE`, `DESCRIPTION`, `VALID_FROM`, `VALID_TO`, `INPUT_TYPE`, `PARENT_ID`, `KORELASI`,`RANGE_START`,`RANGE_END`,`NUMBER_INDEX`) VALUES ('20220417633', '504404575327187914', 'Pengelolaan kegiatan perkasan harian, termasuk pelaporan, secara akurat dan sesuai ketentuan ', 'Mengelola modal awal ke Teller di awal hari, mencocokkan jumlah modal awal secara fisik dengan yang tertulis di form tanda terima modal awal, melaksanakan layanan transaksi pick-up service, menyelesaikan semua laporan harian setelah aktivitas transaksi tutup, menghitung total transaksi kas yang dilakukan hari itu, memeriksa laporan harian hasil transaksi masing-masing Teller, membandingkan jumlah uang fisik dan jumlah uang yang tercatat, baik di form maupun di dalam sistem, menandatangani laporan harian kas. Termasuk melakukan kegiatan memeriksa dan mengelola kecukupan alat likuiditas untuk operasional, mengelola kecukupan kas ATM dan kelancaran operasional ATM yang berada dibawah supervisi.', '2022-03-01 00:00:00', '9999-12-31 00:00:00', '0', '0', '0','0', '0','633'); </v>
      </c>
      <c r="Q634" s="198"/>
      <c r="R634" s="198"/>
    </row>
    <row r="635" spans="1:18" ht="14.25" customHeight="1" x14ac:dyDescent="0.25">
      <c r="A635" s="194" t="s">
        <v>822</v>
      </c>
      <c r="B635" s="295" t="s">
        <v>1958</v>
      </c>
      <c r="C635" s="196">
        <v>20220417634</v>
      </c>
      <c r="D635" s="280" t="s">
        <v>1959</v>
      </c>
      <c r="E635" s="194" t="s">
        <v>825</v>
      </c>
      <c r="F635" s="194" t="s">
        <v>826</v>
      </c>
      <c r="G635" s="194"/>
      <c r="H635" s="194" t="s">
        <v>827</v>
      </c>
      <c r="I635" s="196">
        <f t="shared" si="66"/>
        <v>0</v>
      </c>
      <c r="J635" s="194" t="s">
        <v>829</v>
      </c>
      <c r="K635" s="196" t="s">
        <v>828</v>
      </c>
      <c r="L635" s="196">
        <f t="shared" si="67"/>
        <v>0</v>
      </c>
      <c r="M635" s="196" t="s">
        <v>829</v>
      </c>
      <c r="N635" s="196" t="str">
        <f t="shared" si="69"/>
        <v>0</v>
      </c>
      <c r="O635" s="196">
        <v>634</v>
      </c>
      <c r="P635" s="196" t="str">
        <f t="shared" si="68"/>
        <v xml:space="preserve">INSERT INTO `hr_kpi_list` (`KPI_LIST_ID`, `COMPANY_ID`, `KPI_TITLE`, `DESCRIPTION`, `VALID_FROM`, `VALID_TO`, `INPUT_TYPE`, `PARENT_ID`, `KORELASI`,`RANGE_START`,`RANGE_END`,`NUMBER_INDEX`) VALUES ('20220417634', '504404575327187914', 'Pengelolaan kelengkapan dan penatausahaan dokumen transaksi nasabah secara optimal
', 'Meliputi stock Bilyet Deposito, Bilyet Giro, cheque, buku tabungan dan kartu ATM; serta pengawasan dan penatausahaan seluruh administrasi nasabah.', '2022-03-01 00:00:00', '9999-12-31 00:00:00', '0', '0', '0','0', '0','634'); </v>
      </c>
      <c r="Q635" s="198"/>
      <c r="R635" s="198"/>
    </row>
    <row r="636" spans="1:18" ht="14.25" customHeight="1" x14ac:dyDescent="0.25">
      <c r="A636" s="194" t="s">
        <v>822</v>
      </c>
      <c r="B636" s="295" t="s">
        <v>1960</v>
      </c>
      <c r="C636" s="196">
        <v>20220417635</v>
      </c>
      <c r="D636" s="280" t="s">
        <v>1961</v>
      </c>
      <c r="E636" s="194" t="s">
        <v>825</v>
      </c>
      <c r="F636" s="194" t="s">
        <v>826</v>
      </c>
      <c r="G636" s="194"/>
      <c r="H636" s="194" t="s">
        <v>827</v>
      </c>
      <c r="I636" s="196">
        <f t="shared" si="66"/>
        <v>0</v>
      </c>
      <c r="J636" s="196" t="s">
        <v>829</v>
      </c>
      <c r="K636" s="196" t="s">
        <v>828</v>
      </c>
      <c r="L636" s="196">
        <f t="shared" si="67"/>
        <v>0</v>
      </c>
      <c r="M636" s="196" t="s">
        <v>829</v>
      </c>
      <c r="N636" s="196" t="str">
        <f t="shared" si="69"/>
        <v>0</v>
      </c>
      <c r="O636" s="196">
        <v>635</v>
      </c>
      <c r="P636" s="196" t="str">
        <f t="shared" si="68"/>
        <v xml:space="preserve">INSERT INTO `hr_kpi_list` (`KPI_LIST_ID`, `COMPANY_ID`, `KPI_TITLE`, `DESCRIPTION`, `VALID_FROM`, `VALID_TO`, `INPUT_TYPE`, `PARENT_ID`, `KORELASI`,`RANGE_START`,`RANGE_END`,`NUMBER_INDEX`) VALUES ('20220417635', '504404575327187914', 'Persentase pemenuhan pengelolaan dan penerapan program APU &amp; PPT secara efektif dan sesuai ketentuan', 'Melaksanakan/menerapkan segala ketentuan/ kebijakan terkait dengan penerapan program Anti Pencucian Uang dan Pencegahan Pendanaan Terorisme (APU &amp; PPT); memantau transaksi rekening Nasabah terkait dengan pelaksanaan program APU &amp; PPT; memastikan bahwa kebijakan, prosedur, dan peraturan lainnya yang terkait penerapan program APU dan PPT telah dilaksanakan secara efektif; memantau dan meninjau setiap validitas proses, cheklist/daftar periksa dan dokumen pendukung pada saat pelaksanaan rekening; memastikan bahwa persetujuan penerimaan dan/atau penolakan permohonan pembukaan rekening atau transaksi oleh calon Nasabah/Walk In Customer (WIC) yang tergolong berisiko tinggi diberikan oleh pejabat senior di Kantor Cabang; melakukan pengkinian data nasabah sesuai dengan Laporan Rencana Pengkinian Data Nasabah yang telah disampaikan oleh UKK Cabang kepada UKK Kantor Pusat; membuat Laporan Transaksi Keuangan Mencurigakan (LTKM), Laporan Transaksi Keuangan Tunai (LTKT) dan Laporan Transaksi Keuangan Transfer Dana Dari dan Ke Luar Negeri (LTKL) serta berkoordinasi dengan pejabat terkait transaksi tersebut. Penilaian KPI : kepuasan atasan penilai/satker terkait/pihak ketiga lainnya. Polarisasi : maximize', '2022-03-01 00:00:00', '9999-12-31 00:00:00', '0', '0', '0','0', '0','635'); </v>
      </c>
      <c r="Q636" s="198"/>
      <c r="R636" s="198"/>
    </row>
    <row r="637" spans="1:18" ht="14.25" customHeight="1" x14ac:dyDescent="0.25">
      <c r="A637" s="194" t="s">
        <v>822</v>
      </c>
      <c r="B637" s="314" t="s">
        <v>1962</v>
      </c>
      <c r="C637" s="196">
        <v>20220417636</v>
      </c>
      <c r="D637" s="282" t="s">
        <v>1959</v>
      </c>
      <c r="E637" s="194" t="s">
        <v>825</v>
      </c>
      <c r="F637" s="194" t="s">
        <v>826</v>
      </c>
      <c r="G637" s="194"/>
      <c r="H637" s="194" t="s">
        <v>827</v>
      </c>
      <c r="I637" s="196">
        <f t="shared" ref="I637:I647" si="70">IF(H637="Waktu",1,IF(H637="Jumlah",2,0))</f>
        <v>0</v>
      </c>
      <c r="J637" s="194" t="s">
        <v>829</v>
      </c>
      <c r="K637" s="196" t="s">
        <v>828</v>
      </c>
      <c r="L637" s="196">
        <f t="shared" si="67"/>
        <v>0</v>
      </c>
      <c r="M637" s="196" t="s">
        <v>829</v>
      </c>
      <c r="N637" s="196" t="str">
        <f t="shared" si="69"/>
        <v>0</v>
      </c>
      <c r="O637" s="196">
        <v>636</v>
      </c>
      <c r="P637" s="196" t="str">
        <f t="shared" si="68"/>
        <v xml:space="preserve">INSERT INTO `hr_kpi_list` (`KPI_LIST_ID`, `COMPANY_ID`, `KPI_TITLE`, `DESCRIPTION`, `VALID_FROM`, `VALID_TO`, `INPUT_TYPE`, `PARENT_ID`, `KORELASI`,`RANGE_START`,`RANGE_END`,`NUMBER_INDEX`) VALUES ('20220417636', '504404575327187914', 'Pengelolaan kelengkapan dan penatausahaan dokumen transaksi nasabah secara optimal', 'Meliputi stock Bilyet Deposito, Bilyet Giro, cheque, buku tabungan dan kartu ATM; serta pengawasan dan penatausahaan seluruh administrasi nasabah.', '2022-03-01 00:00:00', '9999-12-31 00:00:00', '0', '0', '0','0', '0','636'); </v>
      </c>
      <c r="Q637" s="198"/>
      <c r="R637" s="198"/>
    </row>
    <row r="638" spans="1:18" ht="14.25" customHeight="1" x14ac:dyDescent="0.25">
      <c r="A638" s="194" t="s">
        <v>822</v>
      </c>
      <c r="B638" s="317" t="s">
        <v>3646</v>
      </c>
      <c r="C638" s="196">
        <v>20220417637</v>
      </c>
      <c r="D638" s="316" t="s">
        <v>1842</v>
      </c>
      <c r="E638" s="194" t="s">
        <v>825</v>
      </c>
      <c r="F638" s="194" t="s">
        <v>826</v>
      </c>
      <c r="G638" s="194"/>
      <c r="H638" s="194" t="s">
        <v>827</v>
      </c>
      <c r="I638" s="196">
        <f t="shared" si="70"/>
        <v>0</v>
      </c>
      <c r="J638" s="194" t="s">
        <v>829</v>
      </c>
      <c r="K638" s="196" t="s">
        <v>828</v>
      </c>
      <c r="L638" s="196">
        <f t="shared" ref="L638" si="71">IF(K638="Negatif",1,0)</f>
        <v>0</v>
      </c>
      <c r="M638" s="196" t="s">
        <v>829</v>
      </c>
      <c r="N638" s="196" t="str">
        <f t="shared" ref="N638:N639" si="72">IF(H638="PERSENTASE","0","0")</f>
        <v>0</v>
      </c>
      <c r="O638" s="196">
        <v>637</v>
      </c>
      <c r="P638" s="196" t="str">
        <f t="shared" si="68"/>
        <v xml:space="preserve">INSERT INTO `hr_kpi_list` (`KPI_LIST_ID`, `COMPANY_ID`, `KPI_TITLE`, `DESCRIPTION`, `VALID_FROM`, `VALID_TO`, `INPUT_TYPE`, `PARENT_ID`, `KORELASI`,`RANGE_START`,`RANGE_END`,`NUMBER_INDEX`) VALUES ('20220417637', '504404575327187914', 'Persentase penyelesaian kegiatan (event, pamaren pemprov, sebagai sponsporship) untuk mendukung program pemprov dan kabupaten/kota sesuai target waktu', 'KPI ini mengukur penyelesaian kegiatan (event, pamaren pemprov, sebagai sponsporship, brand awareness) untuk mendukung program pemprov dan kabupaten/kota, nasabah swasta yang sesuai target waktu terhadap keseluruhan kegiat dukungan yang harus diselesaikan', '2022-03-01 00:00:00', '9999-12-31 00:00:00', '0', '0', '0','0', '0','637'); </v>
      </c>
      <c r="Q638" s="198"/>
      <c r="R638" s="198"/>
    </row>
    <row r="639" spans="1:18" ht="14.25" customHeight="1" x14ac:dyDescent="0.25">
      <c r="A639" s="194" t="s">
        <v>822</v>
      </c>
      <c r="B639" s="318" t="s">
        <v>3649</v>
      </c>
      <c r="C639" s="196">
        <v>20220417638</v>
      </c>
      <c r="D639" s="319" t="s">
        <v>3650</v>
      </c>
      <c r="E639" s="194" t="s">
        <v>825</v>
      </c>
      <c r="F639" s="194" t="s">
        <v>826</v>
      </c>
      <c r="G639" s="198"/>
      <c r="H639" s="194" t="s">
        <v>827</v>
      </c>
      <c r="I639" s="196">
        <f t="shared" si="70"/>
        <v>0</v>
      </c>
      <c r="J639" s="196" t="s">
        <v>829</v>
      </c>
      <c r="K639" s="196" t="s">
        <v>828</v>
      </c>
      <c r="L639" s="196">
        <f t="shared" ref="L639:L640" si="73">IF(K639="Negatif",1,0)</f>
        <v>0</v>
      </c>
      <c r="M639" s="196" t="s">
        <v>829</v>
      </c>
      <c r="N639" s="196" t="str">
        <f t="shared" si="72"/>
        <v>0</v>
      </c>
      <c r="O639" s="196">
        <v>638</v>
      </c>
      <c r="P639" s="196" t="str">
        <f t="shared" si="68"/>
        <v xml:space="preserve">INSERT INTO `hr_kpi_list` (`KPI_LIST_ID`, `COMPANY_ID`, `KPI_TITLE`, `DESCRIPTION`, `VALID_FROM`, `VALID_TO`, `INPUT_TYPE`, `PARENT_ID`, `KORELASI`,`RANGE_START`,`RANGE_END`,`NUMBER_INDEX`) VALUES ('20220417638', '504404575327187914', 'Persentase pemenuhan kualitas penyelenggaraan kliring secara efektif dan efisien', 'Penilaian KPI : kepuasan atasan penilai/satker terkait/pihak ketiga lainnya terkait pengelolaan reversal nasabah', '2022-03-01 00:00:00', '9999-12-31 00:00:00', '0', '0', '0','0', '0','638'); </v>
      </c>
      <c r="Q639" s="198"/>
      <c r="R639" s="198"/>
    </row>
    <row r="640" spans="1:18" ht="14.25" customHeight="1" x14ac:dyDescent="0.25">
      <c r="A640" s="194" t="s">
        <v>822</v>
      </c>
      <c r="B640" s="320" t="s">
        <v>3648</v>
      </c>
      <c r="C640" s="196">
        <v>20220417639</v>
      </c>
      <c r="D640" s="193" t="s">
        <v>1212</v>
      </c>
      <c r="E640" s="194" t="s">
        <v>825</v>
      </c>
      <c r="F640" s="194" t="s">
        <v>826</v>
      </c>
      <c r="G640" s="198"/>
      <c r="H640" s="194" t="s">
        <v>827</v>
      </c>
      <c r="I640" s="196">
        <f t="shared" si="70"/>
        <v>0</v>
      </c>
      <c r="J640" s="194" t="s">
        <v>829</v>
      </c>
      <c r="K640" s="196" t="s">
        <v>828</v>
      </c>
      <c r="L640" s="196">
        <f t="shared" si="73"/>
        <v>0</v>
      </c>
      <c r="M640" s="196" t="s">
        <v>829</v>
      </c>
      <c r="N640" s="196" t="str">
        <f t="shared" ref="N640:N641" si="74">IF(H640="PERSENTASE","0","0")</f>
        <v>0</v>
      </c>
      <c r="O640" s="196">
        <v>639</v>
      </c>
      <c r="P640" s="196" t="str">
        <f t="shared" si="68"/>
        <v xml:space="preserve">INSERT INTO `hr_kpi_list` (`KPI_LIST_ID`, `COMPANY_ID`, `KPI_TITLE`, `DESCRIPTION`, `VALID_FROM`, `VALID_TO`, `INPUT_TYPE`, `PARENT_ID`, `KORELASI`,`RANGE_START`,`RANGE_END`,`NUMBER_INDEX`) VALUES ('20220417639', '504404575327187914', 'Persentase pemenuhan pengelolaan aktivitas kliring, transaksi overbooking, serta pemindahbukuan pembukaan &amp; pencairan deposito sesuai ketentuan  ', '-', '2022-03-01 00:00:00', '9999-12-31 00:00:00', '0', '0', '0','0', '0','639'); </v>
      </c>
      <c r="Q640" s="198"/>
      <c r="R640" s="198"/>
    </row>
    <row r="641" spans="1:18" ht="14.25" customHeight="1" x14ac:dyDescent="0.25">
      <c r="A641" s="194" t="s">
        <v>822</v>
      </c>
      <c r="B641" s="321" t="s">
        <v>3651</v>
      </c>
      <c r="C641" s="196">
        <v>20220417640</v>
      </c>
      <c r="D641" s="193" t="s">
        <v>1212</v>
      </c>
      <c r="E641" s="194" t="s">
        <v>825</v>
      </c>
      <c r="F641" s="194" t="s">
        <v>826</v>
      </c>
      <c r="G641" s="198"/>
      <c r="H641" s="214" t="s">
        <v>832</v>
      </c>
      <c r="I641" s="322">
        <f t="shared" si="70"/>
        <v>2</v>
      </c>
      <c r="J641" s="196" t="s">
        <v>829</v>
      </c>
      <c r="K641" s="196" t="s">
        <v>828</v>
      </c>
      <c r="L641" s="196">
        <f t="shared" ref="L641:L647" si="75">IF(K641="Negatif",1,0)</f>
        <v>0</v>
      </c>
      <c r="M641" s="196" t="s">
        <v>829</v>
      </c>
      <c r="N641" s="196" t="str">
        <f t="shared" si="74"/>
        <v>0</v>
      </c>
      <c r="O641" s="196">
        <v>640</v>
      </c>
      <c r="P641" s="196" t="str">
        <f t="shared" si="68"/>
        <v xml:space="preserve">INSERT INTO `hr_kpi_list` (`KPI_LIST_ID`, `COMPANY_ID`, `KPI_TITLE`, `DESCRIPTION`, `VALID_FROM`, `VALID_TO`, `INPUT_TYPE`, `PARENT_ID`, `KORELASI`,`RANGE_START`,`RANGE_END`,`NUMBER_INDEX`) VALUES ('20220417640', '504404575327187914', 'Pengelolaan dan penagihan kredit bermasalah (kolektibilitas KL, D, M)', '-', '2022-03-01 00:00:00', '9999-12-31 00:00:00', '2', '0', '0','0', '0','640'); </v>
      </c>
      <c r="Q641" s="198"/>
      <c r="R641" s="198"/>
    </row>
    <row r="642" spans="1:18" ht="14.25" customHeight="1" x14ac:dyDescent="0.25">
      <c r="A642" s="194" t="s">
        <v>822</v>
      </c>
      <c r="B642" s="321" t="s">
        <v>3652</v>
      </c>
      <c r="C642" s="196">
        <v>20220417641</v>
      </c>
      <c r="D642" s="193" t="s">
        <v>1212</v>
      </c>
      <c r="E642" s="194" t="s">
        <v>825</v>
      </c>
      <c r="F642" s="194" t="s">
        <v>826</v>
      </c>
      <c r="G642" s="198"/>
      <c r="H642" s="214" t="s">
        <v>827</v>
      </c>
      <c r="I642" s="322">
        <f t="shared" si="70"/>
        <v>0</v>
      </c>
      <c r="J642" s="194" t="s">
        <v>829</v>
      </c>
      <c r="K642" s="196" t="s">
        <v>828</v>
      </c>
      <c r="L642" s="196">
        <f t="shared" si="75"/>
        <v>0</v>
      </c>
      <c r="M642" s="196" t="s">
        <v>829</v>
      </c>
      <c r="N642" s="196" t="str">
        <f t="shared" ref="N642:N647" si="76">IF(H642="PERSENTASE","0","0")</f>
        <v>0</v>
      </c>
      <c r="O642" s="196">
        <v>641</v>
      </c>
      <c r="P642" s="196" t="str">
        <f t="shared" ref="P642:P668" si="77">"INSERT INTO `hr_kpi_list` (`KPI_LIST_ID`, `COMPANY_ID`, `KPI_TITLE`, `DESCRIPTION`, `VALID_FROM`, `VALID_TO`, `INPUT_TYPE`, `PARENT_ID`, `KORELASI`,`RANGE_START`,`RANGE_END`,`NUMBER_INDEX`) VALUES ('"&amp;C642&amp;"', '"&amp;A642&amp;"', '"&amp;B642&amp;"', '"&amp;D642&amp;"', '"&amp;E642&amp;"', '"&amp;F642&amp;"', '"&amp;I642&amp;"', '"&amp;J642&amp;"', '"&amp;L642&amp;"','"&amp;M642&amp;"', '"&amp;N642&amp;"','"&amp;O642&amp;"'); "</f>
        <v xml:space="preserve">INSERT INTO `hr_kpi_list` (`KPI_LIST_ID`, `COMPANY_ID`, `KPI_TITLE`, `DESCRIPTION`, `VALID_FROM`, `VALID_TO`, `INPUT_TYPE`, `PARENT_ID`, `KORELASI`,`RANGE_START`,`RANGE_END`,`NUMBER_INDEX`) VALUES ('20220417641', '504404575327187914', 'Pengelolaan dan pengamanan agunan kredit bermasalah, terkait pengikatan dan keabsahan kepemilikan', '-', '2022-03-01 00:00:00', '9999-12-31 00:00:00', '0', '0', '0','0', '0','641'); </v>
      </c>
      <c r="Q642" s="198"/>
      <c r="R642" s="198"/>
    </row>
    <row r="643" spans="1:18" ht="14.25" customHeight="1" x14ac:dyDescent="0.25">
      <c r="A643" s="194" t="s">
        <v>822</v>
      </c>
      <c r="B643" s="323" t="s">
        <v>3654</v>
      </c>
      <c r="C643" s="196">
        <v>20220417642</v>
      </c>
      <c r="D643" s="323" t="s">
        <v>3658</v>
      </c>
      <c r="E643" s="194" t="s">
        <v>825</v>
      </c>
      <c r="F643" s="194" t="s">
        <v>826</v>
      </c>
      <c r="G643" s="198"/>
      <c r="H643" s="214" t="s">
        <v>827</v>
      </c>
      <c r="I643" s="322">
        <f t="shared" si="70"/>
        <v>0</v>
      </c>
      <c r="J643" s="196" t="s">
        <v>829</v>
      </c>
      <c r="K643" s="196" t="s">
        <v>828</v>
      </c>
      <c r="L643" s="196">
        <f t="shared" si="75"/>
        <v>0</v>
      </c>
      <c r="M643" s="196" t="s">
        <v>829</v>
      </c>
      <c r="N643" s="196" t="str">
        <f t="shared" si="76"/>
        <v>0</v>
      </c>
      <c r="O643" s="196">
        <v>642</v>
      </c>
      <c r="P643" s="196" t="str">
        <f t="shared" si="77"/>
        <v xml:space="preserve">INSERT INTO `hr_kpi_list` (`KPI_LIST_ID`, `COMPANY_ID`, `KPI_TITLE`, `DESCRIPTION`, `VALID_FROM`, `VALID_TO`, `INPUT_TYPE`, `PARENT_ID`, `KORELASI`,`RANGE_START`,`RANGE_END`,`NUMBER_INDEX`) VALUES ('20220417642', '504404575327187914', 'Pemenuhan pengelolaan dan penatausahaan klaim-klaim atas kredit yang telah dibayarkan oleh Penjamin/  Asuransi sesuai ketentuan ', 'Termasuk melakukan pencatatan dan pengelolaan seluruh klaim yang telah dibayar oleh perusahaan asuransi dan pengelolaan dalam catatan piutang subrogasi.', '2022-03-01 00:00:00', '9999-12-31 00:00:00', '0', '0', '0','0', '0','642'); </v>
      </c>
      <c r="Q643" s="198"/>
      <c r="R643" s="198"/>
    </row>
    <row r="644" spans="1:18" ht="14.25" customHeight="1" x14ac:dyDescent="0.25">
      <c r="A644" s="194" t="s">
        <v>822</v>
      </c>
      <c r="B644" s="323" t="s">
        <v>3655</v>
      </c>
      <c r="C644" s="196">
        <v>20220417643</v>
      </c>
      <c r="D644" s="323" t="s">
        <v>3659</v>
      </c>
      <c r="E644" s="194" t="s">
        <v>825</v>
      </c>
      <c r="F644" s="194" t="s">
        <v>826</v>
      </c>
      <c r="G644" s="198"/>
      <c r="H644" s="214" t="s">
        <v>827</v>
      </c>
      <c r="I644" s="322">
        <f t="shared" si="70"/>
        <v>0</v>
      </c>
      <c r="J644" s="194" t="s">
        <v>829</v>
      </c>
      <c r="K644" s="196" t="s">
        <v>828</v>
      </c>
      <c r="L644" s="196">
        <f t="shared" si="75"/>
        <v>0</v>
      </c>
      <c r="M644" s="196" t="s">
        <v>829</v>
      </c>
      <c r="N644" s="196" t="str">
        <f t="shared" si="76"/>
        <v>0</v>
      </c>
      <c r="O644" s="196">
        <v>643</v>
      </c>
      <c r="P644" s="196" t="str">
        <f t="shared" si="77"/>
        <v xml:space="preserve">INSERT INTO `hr_kpi_list` (`KPI_LIST_ID`, `COMPANY_ID`, `KPI_TITLE`, `DESCRIPTION`, `VALID_FROM`, `VALID_TO`, `INPUT_TYPE`, `PARENT_ID`, `KORELASI`,`RANGE_START`,`RANGE_END`,`NUMBER_INDEX`) VALUES ('20220417643', '504404575327187914', 'Pemenuhan rekomendasi pengusulan keringanan bunga/denda dan kredit hapus buku secara akurat dan sesuai ketentuan', 'Rekomendasi pengusulan keringanan bunga/denda dan kredit hapus buku kepada pejabat yang berwenang', '2022-03-01 00:00:00', '9999-12-31 00:00:00', '0', '0', '0','0', '0','643'); </v>
      </c>
      <c r="Q644" s="198"/>
      <c r="R644" s="198"/>
    </row>
    <row r="645" spans="1:18" ht="14.25" customHeight="1" x14ac:dyDescent="0.25">
      <c r="A645" s="194" t="s">
        <v>822</v>
      </c>
      <c r="B645" s="323" t="s">
        <v>3656</v>
      </c>
      <c r="C645" s="196">
        <v>20220417644</v>
      </c>
      <c r="D645" s="323" t="s">
        <v>3660</v>
      </c>
      <c r="E645" s="194" t="s">
        <v>825</v>
      </c>
      <c r="F645" s="194" t="s">
        <v>826</v>
      </c>
      <c r="G645" s="198"/>
      <c r="H645" s="214" t="s">
        <v>827</v>
      </c>
      <c r="I645" s="322">
        <f t="shared" si="70"/>
        <v>0</v>
      </c>
      <c r="J645" s="196" t="s">
        <v>829</v>
      </c>
      <c r="K645" s="196" t="s">
        <v>828</v>
      </c>
      <c r="L645" s="196">
        <f t="shared" si="75"/>
        <v>0</v>
      </c>
      <c r="M645" s="196" t="s">
        <v>829</v>
      </c>
      <c r="N645" s="196" t="str">
        <f t="shared" si="76"/>
        <v>0</v>
      </c>
      <c r="O645" s="196">
        <v>644</v>
      </c>
      <c r="P645" s="196" t="str">
        <f t="shared" si="77"/>
        <v xml:space="preserve">INSERT INTO `hr_kpi_list` (`KPI_LIST_ID`, `COMPANY_ID`, `KPI_TITLE`, `DESCRIPTION`, `VALID_FROM`, `VALID_TO`, `INPUT_TYPE`, `PARENT_ID`, `KORELASI`,`RANGE_START`,`RANGE_END`,`NUMBER_INDEX`) VALUES ('20220417644', '504404575327187914', 'Pemenuhan pelaporan penyelamatan kredit bermasalah dan hapus buku secara akurat dan tepat waktu', 'Mencakup antara lain : Laporan Kredit Hapus Buku secara periodik. ', '2022-03-01 00:00:00', '9999-12-31 00:00:00', '0', '0', '0','0', '0','644'); </v>
      </c>
      <c r="Q645" s="198"/>
      <c r="R645" s="198"/>
    </row>
    <row r="646" spans="1:18" ht="14.25" customHeight="1" x14ac:dyDescent="0.25">
      <c r="A646" s="194" t="s">
        <v>822</v>
      </c>
      <c r="B646" s="323" t="s">
        <v>3657</v>
      </c>
      <c r="C646" s="196">
        <v>20220417645</v>
      </c>
      <c r="D646" s="192" t="s">
        <v>1212</v>
      </c>
      <c r="E646" s="194" t="s">
        <v>825</v>
      </c>
      <c r="F646" s="194" t="s">
        <v>826</v>
      </c>
      <c r="G646" s="198"/>
      <c r="H646" s="214" t="s">
        <v>827</v>
      </c>
      <c r="I646" s="322">
        <f t="shared" si="70"/>
        <v>0</v>
      </c>
      <c r="J646" s="194" t="s">
        <v>829</v>
      </c>
      <c r="K646" s="196" t="s">
        <v>828</v>
      </c>
      <c r="L646" s="196">
        <f t="shared" si="75"/>
        <v>0</v>
      </c>
      <c r="M646" s="196" t="s">
        <v>829</v>
      </c>
      <c r="N646" s="196" t="str">
        <f t="shared" si="76"/>
        <v>0</v>
      </c>
      <c r="O646" s="196">
        <v>645</v>
      </c>
      <c r="P646" s="196" t="str">
        <f t="shared" si="77"/>
        <v xml:space="preserve">INSERT INTO `hr_kpi_list` (`KPI_LIST_ID`, `COMPANY_ID`, `KPI_TITLE`, `DESCRIPTION`, `VALID_FROM`, `VALID_TO`, `INPUT_TYPE`, `PARENT_ID`, `KORELASI`,`RANGE_START`,`RANGE_END`,`NUMBER_INDEX`) VALUES ('20220417645', '504404575327187914', 'Pemenuhan pemantauan dan koordinasi penyelesaian kredit bermasalah di unit kerja di bawah cabang', '-', '2022-03-01 00:00:00', '9999-12-31 00:00:00', '0', '0', '0','0', '0','645'); </v>
      </c>
      <c r="Q646" s="198"/>
      <c r="R646" s="198"/>
    </row>
    <row r="647" spans="1:18" ht="14.25" customHeight="1" x14ac:dyDescent="0.25">
      <c r="A647" s="194" t="s">
        <v>822</v>
      </c>
      <c r="B647" s="323" t="s">
        <v>3653</v>
      </c>
      <c r="C647" s="196">
        <v>20220417646</v>
      </c>
      <c r="D647" s="193" t="s">
        <v>1212</v>
      </c>
      <c r="E647" s="194" t="s">
        <v>825</v>
      </c>
      <c r="F647" s="194" t="s">
        <v>826</v>
      </c>
      <c r="G647" s="198"/>
      <c r="H647" s="214" t="s">
        <v>827</v>
      </c>
      <c r="I647" s="322">
        <f t="shared" si="70"/>
        <v>0</v>
      </c>
      <c r="J647" s="196" t="s">
        <v>829</v>
      </c>
      <c r="K647" s="196" t="s">
        <v>828</v>
      </c>
      <c r="L647" s="196">
        <f t="shared" si="75"/>
        <v>0</v>
      </c>
      <c r="M647" s="196" t="s">
        <v>829</v>
      </c>
      <c r="N647" s="196" t="str">
        <f t="shared" si="76"/>
        <v>0</v>
      </c>
      <c r="O647" s="196">
        <v>646</v>
      </c>
      <c r="P647" s="196" t="str">
        <f t="shared" si="77"/>
        <v xml:space="preserve">INSERT INTO `hr_kpi_list` (`KPI_LIST_ID`, `COMPANY_ID`, `KPI_TITLE`, `DESCRIPTION`, `VALID_FROM`, `VALID_TO`, `INPUT_TYPE`, `PARENT_ID`, `KORELASI`,`RANGE_START`,`RANGE_END`,`NUMBER_INDEX`) VALUES ('20220417646', '504404575327187914', 'Pemenuhan penatausahaan penyelamatan kredit hapus buku secara akurat dan up to date', '-', '2022-03-01 00:00:00', '9999-12-31 00:00:00', '0', '0', '0','0', '0','646'); </v>
      </c>
      <c r="Q647" s="198"/>
      <c r="R647" s="198"/>
    </row>
    <row r="648" spans="1:18" ht="14.25" customHeight="1" x14ac:dyDescent="0.25">
      <c r="A648" s="194" t="s">
        <v>822</v>
      </c>
      <c r="B648" s="324" t="s">
        <v>3661</v>
      </c>
      <c r="C648" s="196">
        <v>20220417647</v>
      </c>
      <c r="D648" s="193" t="s">
        <v>1212</v>
      </c>
      <c r="E648" s="194" t="s">
        <v>825</v>
      </c>
      <c r="F648" s="194" t="s">
        <v>826</v>
      </c>
      <c r="G648" s="198"/>
      <c r="H648" s="214" t="s">
        <v>827</v>
      </c>
      <c r="I648" s="322">
        <f t="shared" ref="I648:I653" si="78">IF(H648="Waktu",1,IF(H648="Jumlah",2,0))</f>
        <v>0</v>
      </c>
      <c r="J648" s="194" t="s">
        <v>829</v>
      </c>
      <c r="K648" s="196" t="s">
        <v>828</v>
      </c>
      <c r="L648" s="196">
        <f t="shared" ref="L648:L653" si="79">IF(K648="Negatif",1,0)</f>
        <v>0</v>
      </c>
      <c r="M648" s="196" t="s">
        <v>829</v>
      </c>
      <c r="N648" s="196" t="str">
        <f t="shared" ref="N648:N653" si="80">IF(H648="PERSENTASE","0","0")</f>
        <v>0</v>
      </c>
      <c r="O648" s="196">
        <v>647</v>
      </c>
      <c r="P648" s="196" t="str">
        <f t="shared" si="77"/>
        <v xml:space="preserve">INSERT INTO `hr_kpi_list` (`KPI_LIST_ID`, `COMPANY_ID`, `KPI_TITLE`, `DESCRIPTION`, `VALID_FROM`, `VALID_TO`, `INPUT_TYPE`, `PARENT_ID`, `KORELASI`,`RANGE_START`,`RANGE_END`,`NUMBER_INDEX`) VALUES ('20220417647', '504404575327187914', 'Pengelolaan dan pemeriksaan kelengkapan serta keabsahan dokumen kredit', '-', '2022-03-01 00:00:00', '9999-12-31 00:00:00', '0', '0', '0','0', '0','647'); </v>
      </c>
      <c r="Q648" s="198"/>
      <c r="R648" s="198"/>
    </row>
    <row r="649" spans="1:18" ht="14.25" customHeight="1" x14ac:dyDescent="0.25">
      <c r="A649" s="194" t="s">
        <v>822</v>
      </c>
      <c r="B649" s="325" t="s">
        <v>3662</v>
      </c>
      <c r="C649" s="196">
        <v>20220417648</v>
      </c>
      <c r="D649" s="193" t="s">
        <v>1212</v>
      </c>
      <c r="E649" s="194" t="s">
        <v>825</v>
      </c>
      <c r="F649" s="194" t="s">
        <v>826</v>
      </c>
      <c r="G649" s="198"/>
      <c r="H649" s="214" t="s">
        <v>827</v>
      </c>
      <c r="I649" s="322">
        <f t="shared" si="78"/>
        <v>0</v>
      </c>
      <c r="J649" s="196" t="s">
        <v>829</v>
      </c>
      <c r="K649" s="196" t="s">
        <v>828</v>
      </c>
      <c r="L649" s="196">
        <f t="shared" si="79"/>
        <v>0</v>
      </c>
      <c r="M649" s="196" t="s">
        <v>829</v>
      </c>
      <c r="N649" s="196" t="str">
        <f t="shared" si="80"/>
        <v>0</v>
      </c>
      <c r="O649" s="196">
        <v>648</v>
      </c>
      <c r="P649" s="196" t="str">
        <f t="shared" si="77"/>
        <v xml:space="preserve">INSERT INTO `hr_kpi_list` (`KPI_LIST_ID`, `COMPANY_ID`, `KPI_TITLE`, `DESCRIPTION`, `VALID_FROM`, `VALID_TO`, `INPUT_TYPE`, `PARENT_ID`, `KORELASI`,`RANGE_START`,`RANGE_END`,`NUMBER_INDEX`) VALUES ('20220417648', '504404575327187914', 'Pemenuhan pengelolaan proses penilaian, pengikatan, pertanggungan asuransi dan penatausahaan agunan kredit secara optimal', '-', '2022-03-01 00:00:00', '9999-12-31 00:00:00', '0', '0', '0','0', '0','648'); </v>
      </c>
      <c r="Q649" s="198"/>
      <c r="R649" s="198"/>
    </row>
    <row r="650" spans="1:18" ht="14.25" customHeight="1" x14ac:dyDescent="0.25">
      <c r="A650" s="194" t="s">
        <v>822</v>
      </c>
      <c r="B650" s="325" t="s">
        <v>3663</v>
      </c>
      <c r="C650" s="196">
        <v>20220417649</v>
      </c>
      <c r="D650" s="193" t="s">
        <v>1212</v>
      </c>
      <c r="E650" s="194" t="s">
        <v>825</v>
      </c>
      <c r="F650" s="194" t="s">
        <v>826</v>
      </c>
      <c r="G650" s="198"/>
      <c r="H650" s="214" t="s">
        <v>827</v>
      </c>
      <c r="I650" s="322">
        <f t="shared" si="78"/>
        <v>0</v>
      </c>
      <c r="J650" s="194" t="s">
        <v>829</v>
      </c>
      <c r="K650" s="196" t="s">
        <v>828</v>
      </c>
      <c r="L650" s="196">
        <f t="shared" si="79"/>
        <v>0</v>
      </c>
      <c r="M650" s="196" t="s">
        <v>829</v>
      </c>
      <c r="N650" s="196" t="str">
        <f t="shared" si="80"/>
        <v>0</v>
      </c>
      <c r="O650" s="196">
        <v>649</v>
      </c>
      <c r="P650" s="196" t="str">
        <f t="shared" si="77"/>
        <v xml:space="preserve">INSERT INTO `hr_kpi_list` (`KPI_LIST_ID`, `COMPANY_ID`, `KPI_TITLE`, `DESCRIPTION`, `VALID_FROM`, `VALID_TO`, `INPUT_TYPE`, `PARENT_ID`, `KORELASI`,`RANGE_START`,`RANGE_END`,`NUMBER_INDEX`) VALUES ('20220417649', '504404575327187914', 'Pengelolaan daftar nominatif debitur dan tagihan angsuran kredit kolektif secara akurat
', '-', '2022-03-01 00:00:00', '9999-12-31 00:00:00', '0', '0', '0','0', '0','649'); </v>
      </c>
      <c r="Q650" s="198"/>
      <c r="R650" s="198"/>
    </row>
    <row r="651" spans="1:18" ht="14.25" customHeight="1" x14ac:dyDescent="0.25">
      <c r="A651" s="194" t="s">
        <v>822</v>
      </c>
      <c r="B651" s="325" t="s">
        <v>3664</v>
      </c>
      <c r="C651" s="196">
        <v>20220417650</v>
      </c>
      <c r="D651" s="193" t="s">
        <v>1212</v>
      </c>
      <c r="E651" s="194" t="s">
        <v>825</v>
      </c>
      <c r="F651" s="194" t="s">
        <v>826</v>
      </c>
      <c r="G651" s="198"/>
      <c r="H651" s="214" t="s">
        <v>827</v>
      </c>
      <c r="I651" s="322">
        <f t="shared" si="78"/>
        <v>0</v>
      </c>
      <c r="J651" s="196" t="s">
        <v>829</v>
      </c>
      <c r="K651" s="196" t="s">
        <v>828</v>
      </c>
      <c r="L651" s="196">
        <f t="shared" si="79"/>
        <v>0</v>
      </c>
      <c r="M651" s="196" t="s">
        <v>829</v>
      </c>
      <c r="N651" s="196" t="str">
        <f t="shared" si="80"/>
        <v>0</v>
      </c>
      <c r="O651" s="196">
        <v>650</v>
      </c>
      <c r="P651" s="196" t="str">
        <f t="shared" si="77"/>
        <v xml:space="preserve">INSERT INTO `hr_kpi_list` (`KPI_LIST_ID`, `COMPANY_ID`, `KPI_TITLE`, `DESCRIPTION`, `VALID_FROM`, `VALID_TO`, `INPUT_TYPE`, `PARENT_ID`, `KORELASI`,`RANGE_START`,`RANGE_END`,`NUMBER_INDEX`) VALUES ('20220417650', '504404575327187914', 'Pengelolaan surat Roya Hak Tanggungan dan pencatatan pada buku register agunan
', '-', '2022-03-01 00:00:00', '9999-12-31 00:00:00', '0', '0', '0','0', '0','650'); </v>
      </c>
      <c r="Q651" s="198"/>
      <c r="R651" s="198"/>
    </row>
    <row r="652" spans="1:18" ht="14.25" customHeight="1" x14ac:dyDescent="0.25">
      <c r="A652" s="194" t="s">
        <v>822</v>
      </c>
      <c r="B652" s="325" t="s">
        <v>3665</v>
      </c>
      <c r="C652" s="196">
        <v>20220417651</v>
      </c>
      <c r="D652" s="193" t="s">
        <v>1212</v>
      </c>
      <c r="E652" s="194" t="s">
        <v>825</v>
      </c>
      <c r="F652" s="194" t="s">
        <v>826</v>
      </c>
      <c r="G652" s="198"/>
      <c r="H652" s="214" t="s">
        <v>827</v>
      </c>
      <c r="I652" s="322">
        <f t="shared" si="78"/>
        <v>0</v>
      </c>
      <c r="J652" s="194" t="s">
        <v>829</v>
      </c>
      <c r="K652" s="196" t="s">
        <v>828</v>
      </c>
      <c r="L652" s="196">
        <f t="shared" si="79"/>
        <v>0</v>
      </c>
      <c r="M652" s="196" t="s">
        <v>829</v>
      </c>
      <c r="N652" s="196" t="str">
        <f t="shared" si="80"/>
        <v>0</v>
      </c>
      <c r="O652" s="196">
        <v>651</v>
      </c>
      <c r="P652" s="196" t="str">
        <f t="shared" si="77"/>
        <v xml:space="preserve">INSERT INTO `hr_kpi_list` (`KPI_LIST_ID`, `COMPANY_ID`, `KPI_TITLE`, `DESCRIPTION`, `VALID_FROM`, `VALID_TO`, `INPUT_TYPE`, `PARENT_ID`, `KORELASI`,`RANGE_START`,`RANGE_END`,`NUMBER_INDEX`) VALUES ('20220417651', '504404575327187914', 'Pengelolaan penyelesaian klaim asuransi dari mitra Bank
', '-', '2022-03-01 00:00:00', '9999-12-31 00:00:00', '0', '0', '0','0', '0','651'); </v>
      </c>
      <c r="Q652" s="198"/>
      <c r="R652" s="198"/>
    </row>
    <row r="653" spans="1:18" ht="14.25" customHeight="1" x14ac:dyDescent="0.25">
      <c r="A653" s="194" t="s">
        <v>822</v>
      </c>
      <c r="B653" s="325" t="s">
        <v>3666</v>
      </c>
      <c r="C653" s="196">
        <v>20220417652</v>
      </c>
      <c r="D653" s="193" t="s">
        <v>1212</v>
      </c>
      <c r="E653" s="194" t="s">
        <v>825</v>
      </c>
      <c r="F653" s="194" t="s">
        <v>826</v>
      </c>
      <c r="G653" s="198"/>
      <c r="H653" s="214" t="s">
        <v>827</v>
      </c>
      <c r="I653" s="322">
        <f t="shared" si="78"/>
        <v>0</v>
      </c>
      <c r="J653" s="196" t="s">
        <v>829</v>
      </c>
      <c r="K653" s="196" t="s">
        <v>828</v>
      </c>
      <c r="L653" s="196">
        <f t="shared" si="79"/>
        <v>0</v>
      </c>
      <c r="M653" s="196" t="s">
        <v>829</v>
      </c>
      <c r="N653" s="196" t="str">
        <f t="shared" si="80"/>
        <v>0</v>
      </c>
      <c r="O653" s="196">
        <v>652</v>
      </c>
      <c r="P653" s="196" t="str">
        <f t="shared" si="77"/>
        <v xml:space="preserve">INSERT INTO `hr_kpi_list` (`KPI_LIST_ID`, `COMPANY_ID`, `KPI_TITLE`, `DESCRIPTION`, `VALID_FROM`, `VALID_TO`, `INPUT_TYPE`, `PARENT_ID`, `KORELASI`,`RANGE_START`,`RANGE_END`,`NUMBER_INDEX`) VALUES ('20220417652', '504404575327187914', 'Pengelolaan Laporan Sistem Informasi Debitur Bank Indonesia', '-', '2022-03-01 00:00:00', '9999-12-31 00:00:00', '0', '0', '0','0', '0','652'); </v>
      </c>
      <c r="Q653" s="198"/>
      <c r="R653" s="198"/>
    </row>
    <row r="654" spans="1:18" ht="14.25" customHeight="1" x14ac:dyDescent="0.25">
      <c r="A654" s="194" t="s">
        <v>822</v>
      </c>
      <c r="B654" s="326" t="s">
        <v>3667</v>
      </c>
      <c r="C654" s="196">
        <v>20220417653</v>
      </c>
      <c r="D654" s="193" t="s">
        <v>1212</v>
      </c>
      <c r="E654" s="194" t="s">
        <v>825</v>
      </c>
      <c r="F654" s="194" t="s">
        <v>826</v>
      </c>
      <c r="G654" s="198"/>
      <c r="H654" s="214" t="s">
        <v>827</v>
      </c>
      <c r="I654" s="322">
        <f t="shared" ref="I654:I658" si="81">IF(H654="Waktu",1,IF(H654="Jumlah",2,0))</f>
        <v>0</v>
      </c>
      <c r="J654" s="194" t="s">
        <v>829</v>
      </c>
      <c r="K654" s="196" t="s">
        <v>828</v>
      </c>
      <c r="L654" s="196">
        <f t="shared" ref="L654:L658" si="82">IF(K654="Negatif",1,0)</f>
        <v>0</v>
      </c>
      <c r="M654" s="196" t="s">
        <v>829</v>
      </c>
      <c r="N654" s="196" t="str">
        <f t="shared" ref="N654:N658" si="83">IF(H654="PERSENTASE","0","0")</f>
        <v>0</v>
      </c>
      <c r="O654" s="196">
        <v>653</v>
      </c>
      <c r="P654" s="196" t="str">
        <f t="shared" si="77"/>
        <v xml:space="preserve">INSERT INTO `hr_kpi_list` (`KPI_LIST_ID`, `COMPANY_ID`, `KPI_TITLE`, `DESCRIPTION`, `VALID_FROM`, `VALID_TO`, `INPUT_TYPE`, `PARENT_ID`, `KORELASI`,`RANGE_START`,`RANGE_END`,`NUMBER_INDEX`) VALUES ('20220417653', '504404575327187914', 'Pengelolaan sistem Modul Penerimaan Negara (MPN) secara akurat', '-', '2022-03-01 00:00:00', '9999-12-31 00:00:00', '0', '0', '0','0', '0','653'); </v>
      </c>
      <c r="Q654" s="198"/>
      <c r="R654" s="198"/>
    </row>
    <row r="655" spans="1:18" ht="14.25" customHeight="1" x14ac:dyDescent="0.25">
      <c r="A655" s="194" t="s">
        <v>822</v>
      </c>
      <c r="B655" s="327" t="s">
        <v>3668</v>
      </c>
      <c r="C655" s="196">
        <v>20220417654</v>
      </c>
      <c r="D655" s="193" t="s">
        <v>1212</v>
      </c>
      <c r="E655" s="194" t="s">
        <v>825</v>
      </c>
      <c r="F655" s="194" t="s">
        <v>826</v>
      </c>
      <c r="G655" s="198"/>
      <c r="H655" s="214" t="s">
        <v>827</v>
      </c>
      <c r="I655" s="322">
        <f t="shared" si="81"/>
        <v>0</v>
      </c>
      <c r="J655" s="196" t="s">
        <v>829</v>
      </c>
      <c r="K655" s="196" t="s">
        <v>828</v>
      </c>
      <c r="L655" s="196">
        <f t="shared" si="82"/>
        <v>0</v>
      </c>
      <c r="M655" s="196" t="s">
        <v>829</v>
      </c>
      <c r="N655" s="196" t="str">
        <f t="shared" si="83"/>
        <v>0</v>
      </c>
      <c r="O655" s="196">
        <v>654</v>
      </c>
      <c r="P655" s="196" t="str">
        <f t="shared" si="77"/>
        <v xml:space="preserve">INSERT INTO `hr_kpi_list` (`KPI_LIST_ID`, `COMPANY_ID`, `KPI_TITLE`, `DESCRIPTION`, `VALID_FROM`, `VALID_TO`, `INPUT_TYPE`, `PARENT_ID`, `KORELASI`,`RANGE_START`,`RANGE_END`,`NUMBER_INDEX`) VALUES ('20220417654', '504404575327187914', 'Pengelolaan penerimaan pembayaran pajak dari Wajib Pajak sesuai dengan bukti setoran pajak
', '-', '2022-03-01 00:00:00', '9999-12-31 00:00:00', '0', '0', '0','0', '0','654'); </v>
      </c>
      <c r="Q655" s="198"/>
      <c r="R655" s="198"/>
    </row>
    <row r="656" spans="1:18" ht="14.25" customHeight="1" x14ac:dyDescent="0.25">
      <c r="A656" s="194" t="s">
        <v>822</v>
      </c>
      <c r="B656" s="191" t="s">
        <v>3669</v>
      </c>
      <c r="C656" s="196">
        <v>20220417655</v>
      </c>
      <c r="D656" s="188" t="s">
        <v>1212</v>
      </c>
      <c r="E656" s="194" t="s">
        <v>825</v>
      </c>
      <c r="F656" s="194" t="s">
        <v>826</v>
      </c>
      <c r="H656" s="214" t="s">
        <v>827</v>
      </c>
      <c r="I656" s="322">
        <f t="shared" si="81"/>
        <v>0</v>
      </c>
      <c r="J656" s="194" t="s">
        <v>829</v>
      </c>
      <c r="K656" s="196" t="s">
        <v>828</v>
      </c>
      <c r="L656" s="196">
        <f t="shared" si="82"/>
        <v>0</v>
      </c>
      <c r="M656" s="196" t="s">
        <v>829</v>
      </c>
      <c r="N656" s="196" t="str">
        <f t="shared" si="83"/>
        <v>0</v>
      </c>
      <c r="O656" s="196">
        <v>655</v>
      </c>
      <c r="P656" s="196" t="str">
        <f t="shared" si="77"/>
        <v xml:space="preserve">INSERT INTO `hr_kpi_list` (`KPI_LIST_ID`, `COMPANY_ID`, `KPI_TITLE`, `DESCRIPTION`, `VALID_FROM`, `VALID_TO`, `INPUT_TYPE`, `PARENT_ID`, `KORELASI`,`RANGE_START`,`RANGE_END`,`NUMBER_INDEX`) VALUES ('20220417655', '504404575327187914', 'Pemenuhan penyerahan surat setoran pajak (SSP) ke Teller Tunai untuk dilakukan posting melalui sistem Bank
', '-', '2022-03-01 00:00:00', '9999-12-31 00:00:00', '0', '0', '0','0', '0','655'); </v>
      </c>
    </row>
    <row r="657" spans="1:16" ht="14.25" customHeight="1" x14ac:dyDescent="0.25">
      <c r="A657" s="194" t="s">
        <v>822</v>
      </c>
      <c r="B657" s="191" t="s">
        <v>3670</v>
      </c>
      <c r="C657" s="196">
        <v>20220417656</v>
      </c>
      <c r="D657" s="193" t="s">
        <v>1212</v>
      </c>
      <c r="E657" s="194" t="s">
        <v>825</v>
      </c>
      <c r="F657" s="194" t="s">
        <v>826</v>
      </c>
      <c r="G657" s="1"/>
      <c r="H657" s="214" t="s">
        <v>827</v>
      </c>
      <c r="I657" s="322">
        <f t="shared" si="81"/>
        <v>0</v>
      </c>
      <c r="J657" s="196" t="s">
        <v>829</v>
      </c>
      <c r="K657" s="196" t="s">
        <v>828</v>
      </c>
      <c r="L657" s="196">
        <f t="shared" si="82"/>
        <v>0</v>
      </c>
      <c r="M657" s="196" t="s">
        <v>829</v>
      </c>
      <c r="N657" s="196" t="str">
        <f t="shared" si="83"/>
        <v>0</v>
      </c>
      <c r="O657" s="196">
        <v>656</v>
      </c>
      <c r="P657" s="196" t="str">
        <f t="shared" si="77"/>
        <v xml:space="preserve">INSERT INTO `hr_kpi_list` (`KPI_LIST_ID`, `COMPANY_ID`, `KPI_TITLE`, `DESCRIPTION`, `VALID_FROM`, `VALID_TO`, `INPUT_TYPE`, `PARENT_ID`, `KORELASI`,`RANGE_START`,`RANGE_END`,`NUMBER_INDEX`) VALUES ('20220417656', '504404575327187914', 'Pengelolaan rekonsiliasi atas seluruh penerimaan pajak pada hari yang sama', '-', '2022-03-01 00:00:00', '9999-12-31 00:00:00', '0', '0', '0','0', '0','656'); </v>
      </c>
    </row>
    <row r="658" spans="1:16" ht="14.25" customHeight="1" x14ac:dyDescent="0.25">
      <c r="A658" s="194" t="s">
        <v>822</v>
      </c>
      <c r="B658" s="191" t="s">
        <v>3671</v>
      </c>
      <c r="C658" s="196">
        <v>20220417657</v>
      </c>
      <c r="D658" s="193" t="s">
        <v>1212</v>
      </c>
      <c r="E658" s="194" t="s">
        <v>825</v>
      </c>
      <c r="F658" s="194" t="s">
        <v>826</v>
      </c>
      <c r="G658" s="1"/>
      <c r="H658" s="214" t="s">
        <v>827</v>
      </c>
      <c r="I658" s="322">
        <f t="shared" si="81"/>
        <v>0</v>
      </c>
      <c r="J658" s="194" t="s">
        <v>829</v>
      </c>
      <c r="K658" s="196" t="s">
        <v>828</v>
      </c>
      <c r="L658" s="196">
        <f t="shared" si="82"/>
        <v>0</v>
      </c>
      <c r="M658" s="196" t="s">
        <v>829</v>
      </c>
      <c r="N658" s="196" t="str">
        <f t="shared" si="83"/>
        <v>0</v>
      </c>
      <c r="O658" s="196">
        <v>657</v>
      </c>
      <c r="P658" s="196" t="str">
        <f t="shared" si="77"/>
        <v xml:space="preserve">INSERT INTO `hr_kpi_list` (`KPI_LIST_ID`, `COMPANY_ID`, `KPI_TITLE`, `DESCRIPTION`, `VALID_FROM`, `VALID_TO`, `INPUT_TYPE`, `PARENT_ID`, `KORELASI`,`RANGE_START`,`RANGE_END`,`NUMBER_INDEX`) VALUES ('20220417657', '504404575327187914', 'Pengelolaan dokumen terkait penerimaan pajak beserta rekapitulasi transaksi secara optimal', '-', '2022-03-01 00:00:00', '9999-12-31 00:00:00', '0', '0', '0','0', '0','657'); </v>
      </c>
    </row>
    <row r="659" spans="1:16" ht="13.9" customHeight="1" x14ac:dyDescent="0.25">
      <c r="A659" s="194" t="s">
        <v>822</v>
      </c>
      <c r="B659" s="191" t="s">
        <v>3672</v>
      </c>
      <c r="C659" s="196">
        <v>20220417658</v>
      </c>
      <c r="D659" s="193" t="s">
        <v>1212</v>
      </c>
      <c r="E659" s="194" t="s">
        <v>825</v>
      </c>
      <c r="F659" s="194" t="s">
        <v>826</v>
      </c>
      <c r="G659" s="1"/>
      <c r="H659" s="214" t="s">
        <v>827</v>
      </c>
      <c r="I659" s="322">
        <f t="shared" ref="I659:I662" si="84">IF(H659="Waktu",1,IF(H659="Jumlah",2,0))</f>
        <v>0</v>
      </c>
      <c r="J659" s="196" t="s">
        <v>829</v>
      </c>
      <c r="K659" s="196" t="s">
        <v>828</v>
      </c>
      <c r="L659" s="196">
        <f t="shared" ref="L659:L662" si="85">IF(K659="Negatif",1,0)</f>
        <v>0</v>
      </c>
      <c r="M659" s="196" t="s">
        <v>829</v>
      </c>
      <c r="N659" s="196" t="str">
        <f t="shared" ref="N659:N662" si="86">IF(H659="PERSENTASE","0","0")</f>
        <v>0</v>
      </c>
      <c r="O659" s="196">
        <v>658</v>
      </c>
      <c r="P659" s="196" t="str">
        <f t="shared" si="77"/>
        <v xml:space="preserve">INSERT INTO `hr_kpi_list` (`KPI_LIST_ID`, `COMPANY_ID`, `KPI_TITLE`, `DESCRIPTION`, `VALID_FROM`, `VALID_TO`, `INPUT_TYPE`, `PARENT_ID`, `KORELASI`,`RANGE_START`,`RANGE_END`,`NUMBER_INDEX`) VALUES ('20220417658', '504404575327187914', 'Pengelolaan aktivitas kliring, transaksi overbooking, serta pemindahbukuan pembukaan &amp; pencairan deposito sesuai ketentuan  ', '-', '2022-03-01 00:00:00', '9999-12-31 00:00:00', '0', '0', '0','0', '0','658'); </v>
      </c>
    </row>
    <row r="660" spans="1:16" ht="14.25" customHeight="1" x14ac:dyDescent="0.25">
      <c r="A660" s="194" t="s">
        <v>822</v>
      </c>
      <c r="B660" s="190" t="s">
        <v>3673</v>
      </c>
      <c r="C660" s="196">
        <v>20220417659</v>
      </c>
      <c r="D660" s="193" t="s">
        <v>1212</v>
      </c>
      <c r="E660" s="194" t="s">
        <v>825</v>
      </c>
      <c r="F660" s="194" t="s">
        <v>826</v>
      </c>
      <c r="G660" s="1"/>
      <c r="H660" s="214" t="s">
        <v>827</v>
      </c>
      <c r="I660" s="322">
        <f t="shared" si="84"/>
        <v>0</v>
      </c>
      <c r="J660" s="194" t="s">
        <v>829</v>
      </c>
      <c r="K660" s="196" t="s">
        <v>828</v>
      </c>
      <c r="L660" s="196">
        <f t="shared" si="85"/>
        <v>0</v>
      </c>
      <c r="M660" s="196" t="s">
        <v>829</v>
      </c>
      <c r="N660" s="196" t="str">
        <f t="shared" si="86"/>
        <v>0</v>
      </c>
      <c r="O660" s="196">
        <v>659</v>
      </c>
      <c r="P660" s="196" t="str">
        <f t="shared" si="77"/>
        <v xml:space="preserve">INSERT INTO `hr_kpi_list` (`KPI_LIST_ID`, `COMPANY_ID`, `KPI_TITLE`, `DESCRIPTION`, `VALID_FROM`, `VALID_TO`, `INPUT_TYPE`, `PARENT_ID`, `KORELASI`,`RANGE_START`,`RANGE_END`,`NUMBER_INDEX`) VALUES ('20220417659', '504404575327187914', 'Pencocokan saldo harian rekening antar kantor secara teliti dan cermat', '-', '2022-03-01 00:00:00', '9999-12-31 00:00:00', '0', '0', '0','0', '0','659'); </v>
      </c>
    </row>
    <row r="661" spans="1:16" ht="14.25" customHeight="1" x14ac:dyDescent="0.25">
      <c r="A661" s="194" t="s">
        <v>822</v>
      </c>
      <c r="B661" s="191" t="s">
        <v>3674</v>
      </c>
      <c r="C661" s="196">
        <v>20220417660</v>
      </c>
      <c r="D661" s="193" t="s">
        <v>1212</v>
      </c>
      <c r="E661" s="194" t="s">
        <v>825</v>
      </c>
      <c r="F661" s="194" t="s">
        <v>826</v>
      </c>
      <c r="G661" s="1"/>
      <c r="H661" s="214" t="s">
        <v>827</v>
      </c>
      <c r="I661" s="322">
        <f t="shared" si="84"/>
        <v>0</v>
      </c>
      <c r="J661" s="196" t="s">
        <v>829</v>
      </c>
      <c r="K661" s="196" t="s">
        <v>828</v>
      </c>
      <c r="L661" s="196">
        <f t="shared" si="85"/>
        <v>0</v>
      </c>
      <c r="M661" s="196" t="s">
        <v>829</v>
      </c>
      <c r="N661" s="196" t="str">
        <f t="shared" si="86"/>
        <v>0</v>
      </c>
      <c r="O661" s="196">
        <v>660</v>
      </c>
      <c r="P661" s="196" t="str">
        <f t="shared" si="77"/>
        <v xml:space="preserve">INSERT INTO `hr_kpi_list` (`KPI_LIST_ID`, `COMPANY_ID`, `KPI_TITLE`, `DESCRIPTION`, `VALID_FROM`, `VALID_TO`, `INPUT_TYPE`, `PARENT_ID`, `KORELASI`,`RANGE_START`,`RANGE_END`,`NUMBER_INDEX`) VALUES ('20220417660', '504404575327187914', 'Pengelolaan transaksi penerimaan dan pelimpahan atas penerimaan pajak', '-', '2022-03-01 00:00:00', '9999-12-31 00:00:00', '0', '0', '0','0', '0','660'); </v>
      </c>
    </row>
    <row r="662" spans="1:16" ht="14.25" customHeight="1" x14ac:dyDescent="0.25">
      <c r="A662" s="194" t="s">
        <v>822</v>
      </c>
      <c r="B662" s="191" t="s">
        <v>3675</v>
      </c>
      <c r="C662" s="196">
        <v>20220417661</v>
      </c>
      <c r="D662" s="193" t="s">
        <v>1212</v>
      </c>
      <c r="E662" s="194" t="s">
        <v>825</v>
      </c>
      <c r="F662" s="194" t="s">
        <v>826</v>
      </c>
      <c r="G662" s="1"/>
      <c r="H662" s="214" t="s">
        <v>827</v>
      </c>
      <c r="I662" s="322">
        <f t="shared" si="84"/>
        <v>0</v>
      </c>
      <c r="J662" s="194" t="s">
        <v>829</v>
      </c>
      <c r="K662" s="196" t="s">
        <v>828</v>
      </c>
      <c r="L662" s="196">
        <f t="shared" si="85"/>
        <v>0</v>
      </c>
      <c r="M662" s="196" t="s">
        <v>829</v>
      </c>
      <c r="N662" s="196" t="str">
        <f t="shared" si="86"/>
        <v>0</v>
      </c>
      <c r="O662" s="196">
        <v>661</v>
      </c>
      <c r="P662" s="196" t="str">
        <f t="shared" si="77"/>
        <v xml:space="preserve">INSERT INTO `hr_kpi_list` (`KPI_LIST_ID`, `COMPANY_ID`, `KPI_TITLE`, `DESCRIPTION`, `VALID_FROM`, `VALID_TO`, `INPUT_TYPE`, `PARENT_ID`, `KORELASI`,`RANGE_START`,`RANGE_END`,`NUMBER_INDEX`) VALUES ('20220417661', '504404575327187914', 'Pengelolaan berkas bukti dan validasi keabsahan', '-', '2022-03-01 00:00:00', '9999-12-31 00:00:00', '0', '0', '0','0', '0','661'); </v>
      </c>
    </row>
    <row r="663" spans="1:16" ht="14.25" customHeight="1" x14ac:dyDescent="0.25">
      <c r="A663" s="194" t="s">
        <v>822</v>
      </c>
      <c r="B663" s="189" t="s">
        <v>3676</v>
      </c>
      <c r="C663" s="196">
        <v>20220417662</v>
      </c>
      <c r="D663" s="193" t="s">
        <v>1212</v>
      </c>
      <c r="E663" s="194" t="s">
        <v>825</v>
      </c>
      <c r="F663" s="194" t="s">
        <v>826</v>
      </c>
      <c r="G663" s="1"/>
      <c r="H663" s="214" t="s">
        <v>827</v>
      </c>
      <c r="I663" s="322">
        <f t="shared" ref="I663:I664" si="87">IF(H663="Waktu",1,IF(H663="Jumlah",2,0))</f>
        <v>0</v>
      </c>
      <c r="J663" s="196" t="s">
        <v>829</v>
      </c>
      <c r="K663" s="196" t="s">
        <v>828</v>
      </c>
      <c r="L663" s="196">
        <f t="shared" ref="L663:L664" si="88">IF(K663="Negatif",1,0)</f>
        <v>0</v>
      </c>
      <c r="M663" s="196" t="s">
        <v>829</v>
      </c>
      <c r="N663" s="196" t="str">
        <f t="shared" ref="N663:N664" si="89">IF(H663="PERSENTASE","0","0")</f>
        <v>0</v>
      </c>
      <c r="O663" s="196">
        <v>662</v>
      </c>
      <c r="P663" s="196" t="str">
        <f t="shared" si="77"/>
        <v xml:space="preserve">INSERT INTO `hr_kpi_list` (`KPI_LIST_ID`, `COMPANY_ID`, `KPI_TITLE`, `DESCRIPTION`, `VALID_FROM`, `VALID_TO`, `INPUT_TYPE`, `PARENT_ID`, `KORELASI`,`RANGE_START`,`RANGE_END`,`NUMBER_INDEX`) VALUES ('20220417662', '504404575327187914', 'Pemenuhan pembebanan biaya administrasi dan koreksi charge suspense serta laporan pelimpahan PPH untuk produk dana secara teliti dan cermat', '-', '2022-03-01 00:00:00', '9999-12-31 00:00:00', '0', '0', '0','0', '0','662'); </v>
      </c>
    </row>
    <row r="664" spans="1:16" ht="13.9" customHeight="1" x14ac:dyDescent="0.25">
      <c r="A664" s="194" t="s">
        <v>822</v>
      </c>
      <c r="B664" s="328" t="s">
        <v>3677</v>
      </c>
      <c r="C664" s="196">
        <v>20220417663</v>
      </c>
      <c r="D664" s="193" t="s">
        <v>1212</v>
      </c>
      <c r="E664" s="194" t="s">
        <v>825</v>
      </c>
      <c r="F664" s="194" t="s">
        <v>826</v>
      </c>
      <c r="G664" s="1"/>
      <c r="H664" s="214" t="s">
        <v>827</v>
      </c>
      <c r="I664" s="322">
        <f t="shared" si="87"/>
        <v>0</v>
      </c>
      <c r="J664" s="194" t="s">
        <v>829</v>
      </c>
      <c r="K664" s="196" t="s">
        <v>828</v>
      </c>
      <c r="L664" s="196">
        <f t="shared" si="88"/>
        <v>0</v>
      </c>
      <c r="M664" s="196" t="s">
        <v>829</v>
      </c>
      <c r="N664" s="196" t="str">
        <f t="shared" si="89"/>
        <v>0</v>
      </c>
      <c r="O664" s="196">
        <v>663</v>
      </c>
      <c r="P664" s="196" t="str">
        <f t="shared" si="77"/>
        <v xml:space="preserve">INSERT INTO `hr_kpi_list` (`KPI_LIST_ID`, `COMPANY_ID`, `KPI_TITLE`, `DESCRIPTION`, `VALID_FROM`, `VALID_TO`, `INPUT_TYPE`, `PARENT_ID`, `KORELASI`,`RANGE_START`,`RANGE_END`,`NUMBER_INDEX`) VALUES ('20220417663', '504404575327187914', 'Memantau transaksi tunai dan transaksi mencurigakan', '-', '2022-03-01 00:00:00', '9999-12-31 00:00:00', '0', '0', '0','0', '0','663'); </v>
      </c>
    </row>
    <row r="665" spans="1:16" ht="14.25" customHeight="1" x14ac:dyDescent="0.25">
      <c r="A665" s="194" t="s">
        <v>822</v>
      </c>
      <c r="B665" s="328" t="s">
        <v>3678</v>
      </c>
      <c r="C665" s="196">
        <v>20220417664</v>
      </c>
      <c r="D665" s="193" t="s">
        <v>1212</v>
      </c>
      <c r="E665" s="194" t="s">
        <v>825</v>
      </c>
      <c r="F665" s="194" t="s">
        <v>826</v>
      </c>
      <c r="G665" s="1"/>
      <c r="H665" s="214" t="s">
        <v>827</v>
      </c>
      <c r="I665" s="322">
        <f t="shared" ref="I665:I666" si="90">IF(H665="Waktu",1,IF(H665="Jumlah",2,0))</f>
        <v>0</v>
      </c>
      <c r="J665" s="196" t="s">
        <v>829</v>
      </c>
      <c r="K665" s="196" t="s">
        <v>828</v>
      </c>
      <c r="L665" s="196">
        <f t="shared" ref="L665:L666" si="91">IF(K665="Negatif",1,0)</f>
        <v>0</v>
      </c>
      <c r="M665" s="196" t="s">
        <v>829</v>
      </c>
      <c r="N665" s="196" t="str">
        <f t="shared" ref="N665:N666" si="92">IF(H665="PERSENTASE","0","0")</f>
        <v>0</v>
      </c>
      <c r="O665" s="196">
        <v>664</v>
      </c>
      <c r="P665" s="196" t="str">
        <f t="shared" si="77"/>
        <v xml:space="preserve">INSERT INTO `hr_kpi_list` (`KPI_LIST_ID`, `COMPANY_ID`, `KPI_TITLE`, `DESCRIPTION`, `VALID_FROM`, `VALID_TO`, `INPUT_TYPE`, `PARENT_ID`, `KORELASI`,`RANGE_START`,`RANGE_END`,`NUMBER_INDEX`) VALUES ('20220417664', '504404575327187914', 'Pengelolaan perhitungan bunga RAK dan mencocokkan saldo RAK', '-', '2022-03-01 00:00:00', '9999-12-31 00:00:00', '0', '0', '0','0', '0','664'); </v>
      </c>
    </row>
    <row r="666" spans="1:16" ht="14.25" customHeight="1" x14ac:dyDescent="0.25">
      <c r="A666" s="194" t="s">
        <v>822</v>
      </c>
      <c r="B666" s="347" t="s">
        <v>3680</v>
      </c>
      <c r="C666" s="196">
        <v>20220417665</v>
      </c>
      <c r="D666" s="329" t="s">
        <v>3681</v>
      </c>
      <c r="E666" s="194" t="s">
        <v>825</v>
      </c>
      <c r="F666" s="194" t="s">
        <v>826</v>
      </c>
      <c r="G666" s="1"/>
      <c r="H666" s="214" t="s">
        <v>827</v>
      </c>
      <c r="I666" s="322">
        <f t="shared" si="90"/>
        <v>0</v>
      </c>
      <c r="J666" s="194" t="s">
        <v>829</v>
      </c>
      <c r="K666" s="196" t="s">
        <v>828</v>
      </c>
      <c r="L666" s="196">
        <f t="shared" si="91"/>
        <v>0</v>
      </c>
      <c r="M666" s="196" t="s">
        <v>829</v>
      </c>
      <c r="N666" s="196" t="str">
        <f t="shared" si="92"/>
        <v>0</v>
      </c>
      <c r="O666" s="196">
        <v>665</v>
      </c>
      <c r="P666" s="196" t="str">
        <f t="shared" si="77"/>
        <v xml:space="preserve">INSERT INTO `hr_kpi_list` (`KPI_LIST_ID`, `COMPANY_ID`, `KPI_TITLE`, `DESCRIPTION`, `VALID_FROM`, `VALID_TO`, `INPUT_TYPE`, `PARENT_ID`, `KORELASI`,`RANGE_START`,`RANGE_END`,`NUMBER_INDEX`) VALUES ('20220417665', '504404575327187914', 'Persentase pemenuhan kualitas pengelolaan operasional atas transaksi dan layanan luar negeri  ', 'Ruang lingkup : penjualan valuta hasil pembelian hari itu,  membukukan hasil penjualan valas, layanan dan administrasi incoming maupun outgoing transfer, penyelesaian hasil inkaso dan membukukan ke rekening yang dituju
Penilaian KPI : kepuasan atasan penilai/satker terkait/pihak ketiga lainnya. ', '2022-03-01 00:00:00', '9999-12-31 00:00:00', '0', '0', '0','0', '0','665'); </v>
      </c>
    </row>
    <row r="667" spans="1:16" ht="14.25" customHeight="1" x14ac:dyDescent="0.25">
      <c r="A667" s="194" t="s">
        <v>822</v>
      </c>
      <c r="B667" s="187" t="s">
        <v>3679</v>
      </c>
      <c r="C667" s="196">
        <v>20220417666</v>
      </c>
      <c r="D667" s="193" t="s">
        <v>1212</v>
      </c>
      <c r="E667" s="194" t="s">
        <v>825</v>
      </c>
      <c r="F667" s="194" t="s">
        <v>826</v>
      </c>
      <c r="G667" s="1"/>
      <c r="H667" s="1" t="s">
        <v>832</v>
      </c>
      <c r="I667" s="322">
        <f t="shared" ref="I667:I668" si="93">IF(H667="Waktu",1,IF(H667="Jumlah",2,0))</f>
        <v>2</v>
      </c>
      <c r="J667" s="196" t="s">
        <v>829</v>
      </c>
      <c r="K667" s="196" t="s">
        <v>828</v>
      </c>
      <c r="L667" s="196">
        <f t="shared" ref="L667:L668" si="94">IF(K667="Negatif",1,0)</f>
        <v>0</v>
      </c>
      <c r="M667" s="196" t="s">
        <v>829</v>
      </c>
      <c r="N667" s="196" t="str">
        <f t="shared" ref="N667:N668" si="95">IF(H667="PERSENTASE","0","0")</f>
        <v>0</v>
      </c>
      <c r="O667" s="196">
        <v>666</v>
      </c>
      <c r="P667" s="196" t="str">
        <f t="shared" si="77"/>
        <v xml:space="preserve">INSERT INTO `hr_kpi_list` (`KPI_LIST_ID`, `COMPANY_ID`, `KPI_TITLE`, `DESCRIPTION`, `VALID_FROM`, `VALID_TO`, `INPUT_TYPE`, `PARENT_ID`, `KORELASI`,`RANGE_START`,`RANGE_END`,`NUMBER_INDEX`) VALUES ('20220417666', '504404575327187914', 'Jumlah nominal valuta asing yang tidak sesuai atas keaslian valuta asing yang diterima pada kantor cabang', '-', '2022-03-01 00:00:00', '9999-12-31 00:00:00', '2', '0', '0','0', '0','666'); </v>
      </c>
    </row>
    <row r="668" spans="1:16" ht="14.25" customHeight="1" x14ac:dyDescent="0.25">
      <c r="A668" s="194" t="s">
        <v>822</v>
      </c>
      <c r="B668" s="330" t="s">
        <v>3689</v>
      </c>
      <c r="C668" s="196">
        <v>20220417667</v>
      </c>
      <c r="D668" s="331" t="s">
        <v>3690</v>
      </c>
      <c r="E668" s="194" t="s">
        <v>825</v>
      </c>
      <c r="F668" s="194" t="s">
        <v>826</v>
      </c>
      <c r="G668" s="1"/>
      <c r="H668" s="1" t="s">
        <v>827</v>
      </c>
      <c r="I668" s="322">
        <f t="shared" si="93"/>
        <v>0</v>
      </c>
      <c r="J668" s="194" t="s">
        <v>829</v>
      </c>
      <c r="K668" s="196" t="s">
        <v>828</v>
      </c>
      <c r="L668" s="196">
        <f t="shared" si="94"/>
        <v>0</v>
      </c>
      <c r="M668" s="196" t="s">
        <v>829</v>
      </c>
      <c r="N668" s="196" t="str">
        <f t="shared" si="95"/>
        <v>0</v>
      </c>
      <c r="O668" s="196">
        <v>667</v>
      </c>
      <c r="P668" s="196" t="str">
        <f t="shared" si="77"/>
        <v xml:space="preserve">INSERT INTO `hr_kpi_list` (`KPI_LIST_ID`, `COMPANY_ID`, `KPI_TITLE`, `DESCRIPTION`, `VALID_FROM`, `VALID_TO`, `INPUT_TYPE`, `PARENT_ID`, `KORELASI`,`RANGE_START`,`RANGE_END`,`NUMBER_INDEX`) VALUES ('20220417667', '504404575327187914', 'Persentase penyelesaian tindak lanjut hasil surprise audit dan/atau audit khusus dinyatakan tuntas sesuai dengan target waktu yang ditentukan dalam program audit', 'KPI merupakan proporsi satuan kerja dan kantor cabang yang menindaklanjuti tindak lanjut dari temuan surprise audit dan/atau audit khusus hingga dinyatakan tuntas sesuai target waktu yang ditentukan terhadap seluruh satuan kerja dan kantor cabang yang harus menindaklanjuti temuan surprise audit dan/atau audit khusus.', '2022-03-01 00:00:00', '9999-12-31 00:00:00', '0', '0', '0','0', '0','667'); </v>
      </c>
    </row>
    <row r="669" spans="1:16" ht="14.25" customHeight="1" x14ac:dyDescent="0.25">
      <c r="A669" s="1"/>
      <c r="B669" s="343"/>
      <c r="C669" s="1"/>
      <c r="D669" s="1"/>
      <c r="E669" s="1"/>
      <c r="F669" s="1"/>
      <c r="G669" s="1"/>
      <c r="H669" s="1"/>
      <c r="J669" s="1"/>
      <c r="K669" s="1"/>
      <c r="M669" s="1"/>
      <c r="N669" s="1"/>
    </row>
    <row r="670" spans="1:16" ht="14.25" customHeight="1" x14ac:dyDescent="0.25">
      <c r="A670" s="1"/>
      <c r="B670" s="186"/>
      <c r="C670" s="1"/>
      <c r="D670" s="1"/>
      <c r="E670" s="1"/>
      <c r="F670" s="1"/>
      <c r="G670" s="1"/>
      <c r="H670" s="1"/>
      <c r="J670" s="1"/>
      <c r="K670" s="1"/>
      <c r="M670" s="1"/>
      <c r="N670" s="1"/>
    </row>
    <row r="671" spans="1:16" ht="14.25" customHeight="1" x14ac:dyDescent="0.25">
      <c r="A671" s="284"/>
      <c r="B671" s="342"/>
      <c r="C671" s="1"/>
      <c r="D671" s="1"/>
      <c r="E671" s="1"/>
      <c r="F671" s="1"/>
      <c r="G671" s="1"/>
      <c r="H671" s="1"/>
      <c r="J671" s="1"/>
      <c r="K671" s="1"/>
      <c r="M671" s="1"/>
      <c r="N671" s="1"/>
    </row>
    <row r="672" spans="1:16" ht="14.25" customHeight="1" x14ac:dyDescent="0.25">
      <c r="A672" s="285"/>
      <c r="B672" s="344"/>
      <c r="C672" s="1"/>
      <c r="D672" s="1"/>
      <c r="E672" s="1"/>
      <c r="F672" s="1"/>
      <c r="G672" s="1"/>
      <c r="H672" s="1"/>
      <c r="J672" s="1"/>
      <c r="K672" s="1"/>
      <c r="M672" s="1"/>
      <c r="N672" s="1"/>
    </row>
    <row r="673" spans="1:14" ht="14.25" customHeight="1" x14ac:dyDescent="0.25">
      <c r="A673" s="272"/>
      <c r="B673" s="344"/>
      <c r="C673" s="1"/>
      <c r="D673" s="42"/>
      <c r="E673" s="1"/>
      <c r="F673" s="1"/>
      <c r="G673" s="1"/>
      <c r="H673" s="1"/>
      <c r="J673" s="1"/>
      <c r="K673" s="1"/>
      <c r="M673" s="1"/>
      <c r="N673" s="1"/>
    </row>
    <row r="674" spans="1:14" ht="14.25" customHeight="1" x14ac:dyDescent="0.25">
      <c r="B674" s="346"/>
      <c r="C674" s="1"/>
      <c r="D674" s="126"/>
      <c r="E674" s="1"/>
      <c r="F674" s="1"/>
      <c r="G674" s="1"/>
      <c r="H674" s="1"/>
      <c r="J674" s="1"/>
      <c r="K674" s="1"/>
      <c r="M674" s="1"/>
      <c r="N674" s="1"/>
    </row>
    <row r="675" spans="1:14" ht="14.25" customHeight="1" x14ac:dyDescent="0.25">
      <c r="B675" s="344"/>
      <c r="C675" s="1"/>
      <c r="D675" s="125"/>
      <c r="E675" s="1"/>
      <c r="F675" s="1"/>
      <c r="G675" s="1"/>
      <c r="H675" s="1"/>
      <c r="J675" s="1"/>
      <c r="K675" s="1"/>
      <c r="M675" s="1"/>
      <c r="N675" s="1"/>
    </row>
    <row r="676" spans="1:14" ht="14.25" customHeight="1" x14ac:dyDescent="0.25">
      <c r="B676" s="344"/>
      <c r="C676" s="1"/>
      <c r="D676" s="125"/>
      <c r="E676" s="1"/>
      <c r="F676" s="1"/>
      <c r="G676" s="1"/>
      <c r="H676" s="1"/>
      <c r="J676" s="1"/>
      <c r="K676" s="1"/>
      <c r="M676" s="1"/>
      <c r="N676" s="1"/>
    </row>
    <row r="677" spans="1:14" ht="14.25" customHeight="1" x14ac:dyDescent="0.25">
      <c r="A677" s="1"/>
      <c r="B677" s="186"/>
      <c r="C677" s="1"/>
      <c r="D677" s="1"/>
      <c r="E677" s="1"/>
      <c r="F677" s="1"/>
      <c r="G677" s="1"/>
      <c r="H677" s="1"/>
      <c r="J677" s="1"/>
      <c r="K677" s="1"/>
      <c r="M677" s="1"/>
      <c r="N677" s="1"/>
    </row>
    <row r="678" spans="1:14" ht="14.25" customHeight="1" x14ac:dyDescent="0.25">
      <c r="A678" s="1"/>
      <c r="B678" s="345"/>
      <c r="C678" s="1"/>
      <c r="D678" s="1"/>
      <c r="E678" s="1"/>
      <c r="F678" s="1"/>
      <c r="G678" s="1"/>
      <c r="H678" s="1"/>
      <c r="J678" s="1"/>
      <c r="K678" s="1"/>
      <c r="M678" s="1"/>
      <c r="N678" s="1"/>
    </row>
    <row r="679" spans="1:14" ht="14.25" customHeight="1" x14ac:dyDescent="0.25">
      <c r="A679" s="1"/>
      <c r="B679" s="341"/>
      <c r="C679" s="1"/>
      <c r="D679" s="1"/>
      <c r="E679" s="1"/>
      <c r="F679" s="1"/>
      <c r="G679" s="1"/>
      <c r="H679" s="1"/>
      <c r="J679" s="1"/>
      <c r="K679" s="1"/>
      <c r="M679" s="1"/>
      <c r="N679" s="1"/>
    </row>
    <row r="680" spans="1:14" ht="14.25" customHeight="1" x14ac:dyDescent="0.25">
      <c r="A680" s="1"/>
      <c r="B680" s="335"/>
      <c r="C680" s="1"/>
      <c r="D680" s="1"/>
      <c r="E680" s="1"/>
      <c r="F680" s="1"/>
      <c r="G680" s="1"/>
      <c r="H680" s="1"/>
      <c r="J680" s="1"/>
      <c r="K680" s="1"/>
      <c r="M680" s="1"/>
      <c r="N680" s="1"/>
    </row>
    <row r="681" spans="1:14" ht="14.25" customHeight="1" x14ac:dyDescent="0.25">
      <c r="A681" s="1"/>
      <c r="B681" s="337"/>
      <c r="C681" s="1"/>
      <c r="D681" s="1"/>
      <c r="E681" s="1"/>
      <c r="F681" s="1"/>
      <c r="G681" s="1"/>
      <c r="H681" s="1"/>
      <c r="J681" s="1"/>
      <c r="K681" s="1"/>
      <c r="M681" s="1"/>
      <c r="N681" s="1"/>
    </row>
    <row r="682" spans="1:14" ht="14.25" customHeight="1" x14ac:dyDescent="0.25">
      <c r="A682" s="1"/>
      <c r="B682" s="338"/>
      <c r="C682" s="1"/>
      <c r="D682" s="1"/>
      <c r="E682" s="1"/>
      <c r="F682" s="1"/>
      <c r="G682" s="1"/>
      <c r="H682" s="1"/>
      <c r="J682" s="1"/>
      <c r="K682" s="1"/>
      <c r="M682" s="1"/>
      <c r="N682" s="1"/>
    </row>
    <row r="683" spans="1:14" ht="14.25" customHeight="1" x14ac:dyDescent="0.25">
      <c r="A683" s="1"/>
      <c r="B683" s="333"/>
      <c r="C683" s="1"/>
      <c r="D683" s="1"/>
      <c r="E683" s="1"/>
      <c r="F683" s="1"/>
      <c r="G683" s="1"/>
      <c r="H683" s="1"/>
      <c r="J683" s="1"/>
      <c r="K683" s="1"/>
      <c r="M683" s="1"/>
      <c r="N683" s="1"/>
    </row>
    <row r="684" spans="1:14" ht="14.25" customHeight="1" x14ac:dyDescent="0.25">
      <c r="A684" s="1"/>
      <c r="B684" s="332"/>
      <c r="C684" s="1"/>
      <c r="D684" s="1"/>
      <c r="E684" s="1"/>
      <c r="F684" s="1"/>
      <c r="G684" s="1"/>
      <c r="H684" s="1"/>
      <c r="J684" s="1"/>
      <c r="K684" s="1"/>
      <c r="M684" s="1"/>
      <c r="N684" s="1"/>
    </row>
    <row r="685" spans="1:14" ht="14.25" customHeight="1" x14ac:dyDescent="0.25">
      <c r="A685" s="1"/>
      <c r="B685" s="339"/>
      <c r="C685" s="1"/>
      <c r="D685" s="1"/>
      <c r="E685" s="1"/>
      <c r="F685" s="1"/>
      <c r="G685" s="1"/>
      <c r="H685" s="1"/>
      <c r="J685" s="1"/>
      <c r="K685" s="1"/>
      <c r="M685" s="1"/>
      <c r="N685" s="1"/>
    </row>
    <row r="686" spans="1:14" ht="14.25" customHeight="1" x14ac:dyDescent="0.25">
      <c r="A686" s="1"/>
      <c r="B686" s="332"/>
      <c r="C686" s="1"/>
      <c r="D686" s="1"/>
      <c r="E686" s="1"/>
      <c r="F686" s="1"/>
      <c r="G686" s="1"/>
      <c r="H686" s="1"/>
      <c r="J686" s="1"/>
      <c r="K686" s="1"/>
      <c r="M686" s="1"/>
      <c r="N686" s="1"/>
    </row>
    <row r="687" spans="1:14" ht="14.25" customHeight="1" x14ac:dyDescent="0.25">
      <c r="A687" s="1"/>
      <c r="B687" s="340"/>
      <c r="C687" s="1"/>
      <c r="D687" s="1"/>
      <c r="E687" s="1"/>
      <c r="F687" s="1"/>
      <c r="G687" s="1"/>
      <c r="H687" s="1"/>
      <c r="J687" s="1"/>
      <c r="K687" s="1"/>
      <c r="M687" s="1"/>
      <c r="N687" s="1"/>
    </row>
    <row r="688" spans="1:14" ht="14.25" customHeight="1" x14ac:dyDescent="0.25">
      <c r="A688" s="1"/>
      <c r="B688" s="186"/>
      <c r="C688" s="1"/>
      <c r="D688" s="1"/>
      <c r="E688" s="1"/>
      <c r="F688" s="1"/>
      <c r="G688" s="1"/>
      <c r="H688" s="1"/>
      <c r="J688" s="1"/>
      <c r="K688" s="1"/>
      <c r="M688" s="1"/>
      <c r="N688" s="1"/>
    </row>
    <row r="689" spans="1:14" ht="14.25" customHeight="1" x14ac:dyDescent="0.25">
      <c r="A689" s="1"/>
      <c r="B689" s="336"/>
      <c r="C689" s="1"/>
      <c r="D689" s="1"/>
      <c r="E689" s="1"/>
      <c r="F689" s="1"/>
      <c r="G689" s="1"/>
      <c r="H689" s="1"/>
      <c r="J689" s="1"/>
      <c r="K689" s="1"/>
      <c r="M689" s="1"/>
      <c r="N689" s="1"/>
    </row>
    <row r="690" spans="1:14" ht="14.25" customHeight="1" x14ac:dyDescent="0.25">
      <c r="A690" s="1"/>
      <c r="B690" s="334"/>
      <c r="C690" s="1"/>
      <c r="D690" s="1"/>
      <c r="E690" s="1"/>
      <c r="F690" s="1"/>
      <c r="G690" s="1"/>
      <c r="H690" s="1"/>
      <c r="J690" s="1"/>
      <c r="K690" s="1"/>
      <c r="M690" s="1"/>
      <c r="N690" s="1"/>
    </row>
    <row r="691" spans="1:14" ht="14.25" customHeight="1" x14ac:dyDescent="0.25">
      <c r="A691" s="1"/>
      <c r="B691" s="334"/>
      <c r="C691" s="1"/>
      <c r="D691" s="1"/>
      <c r="E691" s="1"/>
      <c r="F691" s="1"/>
      <c r="G691" s="1"/>
      <c r="H691" s="1"/>
      <c r="J691" s="1"/>
      <c r="K691" s="1"/>
      <c r="M691" s="1"/>
      <c r="N691" s="1"/>
    </row>
    <row r="692" spans="1:14" ht="14.25" customHeight="1" x14ac:dyDescent="0.25">
      <c r="A692" s="1"/>
      <c r="B692" s="1"/>
      <c r="C692" s="1"/>
      <c r="D692" s="1"/>
      <c r="E692" s="1"/>
      <c r="F692" s="1"/>
      <c r="G692" s="1"/>
      <c r="H692" s="1"/>
      <c r="J692" s="1"/>
      <c r="K692" s="1"/>
      <c r="M692" s="1"/>
      <c r="N692" s="1"/>
    </row>
    <row r="693" spans="1:14" ht="14.25" customHeight="1" x14ac:dyDescent="0.25">
      <c r="A693" s="1"/>
      <c r="B693" s="1"/>
      <c r="C693" s="1"/>
      <c r="D693" s="1"/>
      <c r="E693" s="1"/>
      <c r="F693" s="1"/>
      <c r="G693" s="1"/>
      <c r="H693" s="1"/>
      <c r="J693" s="1"/>
      <c r="K693" s="1"/>
      <c r="M693" s="1"/>
      <c r="N693" s="1"/>
    </row>
    <row r="694" spans="1:14" ht="14.25" customHeight="1" x14ac:dyDescent="0.25">
      <c r="A694" s="1"/>
      <c r="B694" s="1"/>
      <c r="C694" s="1"/>
      <c r="D694" s="1"/>
      <c r="E694" s="1"/>
      <c r="F694" s="1"/>
      <c r="G694" s="1"/>
      <c r="H694" s="1"/>
      <c r="J694" s="1"/>
      <c r="K694" s="1"/>
      <c r="M694" s="1"/>
      <c r="N694" s="1"/>
    </row>
    <row r="695" spans="1:14" ht="14.25" customHeight="1" x14ac:dyDescent="0.25">
      <c r="A695" s="1"/>
      <c r="B695" s="1"/>
      <c r="C695" s="1"/>
      <c r="D695" s="1"/>
      <c r="E695" s="1"/>
      <c r="F695" s="1"/>
      <c r="G695" s="1"/>
      <c r="H695" s="1"/>
      <c r="J695" s="1"/>
      <c r="K695" s="1"/>
      <c r="M695" s="1"/>
      <c r="N695" s="1"/>
    </row>
    <row r="696" spans="1:14" ht="14.25" customHeight="1" x14ac:dyDescent="0.25">
      <c r="A696" s="1"/>
      <c r="B696" s="1"/>
      <c r="C696" s="1"/>
      <c r="D696" s="1"/>
      <c r="E696" s="1"/>
      <c r="F696" s="1"/>
      <c r="G696" s="1"/>
      <c r="H696" s="1"/>
      <c r="J696" s="1"/>
      <c r="K696" s="1"/>
      <c r="M696" s="1"/>
      <c r="N696" s="1"/>
    </row>
    <row r="697" spans="1:14" ht="14.25" customHeight="1" x14ac:dyDescent="0.25">
      <c r="A697" s="1"/>
      <c r="B697" s="1"/>
      <c r="C697" s="1"/>
      <c r="D697" s="1"/>
      <c r="E697" s="1"/>
      <c r="F697" s="1"/>
      <c r="G697" s="1"/>
      <c r="H697" s="1"/>
      <c r="J697" s="1"/>
      <c r="K697" s="1"/>
      <c r="M697" s="1"/>
      <c r="N697" s="1"/>
    </row>
    <row r="698" spans="1:14" ht="14.25" customHeight="1" x14ac:dyDescent="0.25">
      <c r="A698" s="1"/>
      <c r="B698" s="1"/>
      <c r="C698" s="1"/>
      <c r="D698" s="1"/>
      <c r="E698" s="1"/>
      <c r="F698" s="1"/>
      <c r="G698" s="1"/>
      <c r="H698" s="1"/>
      <c r="J698" s="1"/>
      <c r="K698" s="1"/>
      <c r="M698" s="1"/>
      <c r="N698" s="1"/>
    </row>
    <row r="699" spans="1:14" ht="14.25" customHeight="1" x14ac:dyDescent="0.25">
      <c r="A699" s="1"/>
      <c r="B699" s="1"/>
      <c r="C699" s="1"/>
      <c r="D699" s="1"/>
      <c r="E699" s="1"/>
      <c r="F699" s="1"/>
      <c r="G699" s="1"/>
      <c r="H699" s="1"/>
      <c r="J699" s="1"/>
      <c r="K699" s="1"/>
      <c r="M699" s="1"/>
      <c r="N699" s="1"/>
    </row>
    <row r="700" spans="1:14" ht="14.25" customHeight="1" x14ac:dyDescent="0.25">
      <c r="A700" s="1"/>
      <c r="B700" s="1"/>
      <c r="C700" s="1"/>
      <c r="D700" s="1"/>
      <c r="E700" s="1"/>
      <c r="F700" s="1"/>
      <c r="G700" s="1"/>
      <c r="H700" s="1"/>
      <c r="J700" s="1"/>
      <c r="K700" s="1"/>
      <c r="M700" s="1"/>
      <c r="N700" s="1"/>
    </row>
    <row r="701" spans="1:14" ht="14.25" customHeight="1" x14ac:dyDescent="0.25">
      <c r="A701" s="1"/>
      <c r="B701" s="1"/>
      <c r="C701" s="1"/>
      <c r="D701" s="1"/>
      <c r="E701" s="1"/>
      <c r="F701" s="1"/>
      <c r="G701" s="1"/>
      <c r="H701" s="1"/>
      <c r="J701" s="1"/>
      <c r="K701" s="1"/>
      <c r="M701" s="1"/>
      <c r="N701" s="1"/>
    </row>
    <row r="702" spans="1:14" ht="14.25" customHeight="1" x14ac:dyDescent="0.25">
      <c r="A702" s="1"/>
      <c r="B702" s="1"/>
      <c r="C702" s="1"/>
      <c r="D702" s="1"/>
      <c r="E702" s="1"/>
      <c r="F702" s="1"/>
      <c r="G702" s="1"/>
      <c r="H702" s="1"/>
      <c r="J702" s="1"/>
      <c r="K702" s="1"/>
      <c r="M702" s="1"/>
      <c r="N702" s="1"/>
    </row>
    <row r="703" spans="1:14" ht="14.25" customHeight="1" x14ac:dyDescent="0.25">
      <c r="A703" s="1"/>
      <c r="B703" s="1"/>
      <c r="C703" s="1"/>
      <c r="D703" s="1"/>
      <c r="E703" s="1"/>
      <c r="F703" s="1"/>
      <c r="G703" s="1"/>
      <c r="H703" s="1"/>
      <c r="J703" s="1"/>
      <c r="K703" s="1"/>
      <c r="M703" s="1"/>
      <c r="N703" s="1"/>
    </row>
    <row r="704" spans="1:14" ht="14.25" customHeight="1" x14ac:dyDescent="0.25">
      <c r="A704" s="1"/>
      <c r="B704" s="1"/>
      <c r="C704" s="1"/>
      <c r="D704" s="1"/>
      <c r="E704" s="1"/>
      <c r="F704" s="1"/>
      <c r="G704" s="1"/>
      <c r="H704" s="1"/>
      <c r="J704" s="1"/>
      <c r="K704" s="1"/>
      <c r="M704" s="1"/>
      <c r="N704" s="1"/>
    </row>
    <row r="705" spans="1:14" ht="14.25" customHeight="1" x14ac:dyDescent="0.25">
      <c r="A705" s="1"/>
      <c r="B705" s="1"/>
      <c r="C705" s="1"/>
      <c r="D705" s="1"/>
      <c r="E705" s="1"/>
      <c r="F705" s="1"/>
      <c r="G705" s="1"/>
      <c r="H705" s="1"/>
      <c r="J705" s="1"/>
      <c r="K705" s="1"/>
      <c r="M705" s="1"/>
      <c r="N705" s="1"/>
    </row>
    <row r="706" spans="1:14" ht="14.25" customHeight="1" x14ac:dyDescent="0.25">
      <c r="A706" s="1"/>
      <c r="B706" s="1"/>
      <c r="C706" s="1"/>
      <c r="D706" s="1"/>
      <c r="E706" s="1"/>
      <c r="F706" s="1"/>
      <c r="G706" s="1"/>
      <c r="H706" s="1"/>
      <c r="J706" s="1"/>
      <c r="K706" s="1"/>
      <c r="M706" s="1"/>
      <c r="N706" s="1"/>
    </row>
    <row r="707" spans="1:14" ht="14.25" customHeight="1" x14ac:dyDescent="0.25">
      <c r="A707" s="1"/>
      <c r="B707" s="1"/>
      <c r="C707" s="1"/>
      <c r="D707" s="1"/>
      <c r="E707" s="1"/>
      <c r="F707" s="1"/>
      <c r="G707" s="1"/>
      <c r="H707" s="1"/>
      <c r="J707" s="1"/>
      <c r="K707" s="1"/>
      <c r="M707" s="1"/>
      <c r="N707" s="1"/>
    </row>
    <row r="708" spans="1:14" ht="14.25" customHeight="1" x14ac:dyDescent="0.25">
      <c r="A708" s="1"/>
      <c r="B708" s="1"/>
      <c r="C708" s="1"/>
      <c r="D708" s="1"/>
      <c r="E708" s="1"/>
      <c r="F708" s="1"/>
      <c r="G708" s="1"/>
      <c r="H708" s="1"/>
      <c r="J708" s="1"/>
      <c r="K708" s="1"/>
      <c r="M708" s="1"/>
      <c r="N708" s="1"/>
    </row>
    <row r="709" spans="1:14" ht="14.25" customHeight="1" x14ac:dyDescent="0.25">
      <c r="A709" s="1"/>
      <c r="B709" s="1"/>
      <c r="C709" s="1"/>
      <c r="D709" s="1"/>
      <c r="E709" s="1"/>
      <c r="F709" s="1"/>
      <c r="G709" s="1"/>
      <c r="H709" s="1"/>
      <c r="J709" s="1"/>
      <c r="K709" s="1"/>
      <c r="M709" s="1"/>
      <c r="N709" s="1"/>
    </row>
    <row r="710" spans="1:14" ht="14.25" customHeight="1" x14ac:dyDescent="0.25">
      <c r="A710" s="1"/>
      <c r="B710" s="1"/>
      <c r="C710" s="1"/>
      <c r="D710" s="1"/>
      <c r="E710" s="1"/>
      <c r="F710" s="1"/>
      <c r="G710" s="1"/>
      <c r="H710" s="1"/>
      <c r="J710" s="1"/>
      <c r="K710" s="1"/>
      <c r="M710" s="1"/>
      <c r="N710" s="1"/>
    </row>
    <row r="711" spans="1:14" ht="14.25" customHeight="1" x14ac:dyDescent="0.25">
      <c r="A711" s="1"/>
      <c r="B711" s="1"/>
      <c r="C711" s="1"/>
      <c r="D711" s="1"/>
      <c r="E711" s="1"/>
      <c r="F711" s="1"/>
      <c r="G711" s="1"/>
      <c r="H711" s="1"/>
      <c r="J711" s="1"/>
      <c r="K711" s="1"/>
      <c r="M711" s="1"/>
      <c r="N711" s="1"/>
    </row>
    <row r="712" spans="1:14" ht="14.25" customHeight="1" x14ac:dyDescent="0.25">
      <c r="A712" s="1"/>
      <c r="B712" s="1"/>
      <c r="C712" s="1"/>
      <c r="D712" s="1"/>
      <c r="E712" s="1"/>
      <c r="F712" s="1"/>
      <c r="G712" s="1"/>
      <c r="H712" s="1"/>
      <c r="J712" s="1"/>
      <c r="K712" s="1"/>
      <c r="M712" s="1"/>
      <c r="N712" s="1"/>
    </row>
    <row r="713" spans="1:14" ht="14.25" customHeight="1" x14ac:dyDescent="0.25">
      <c r="A713" s="1"/>
      <c r="B713" s="1"/>
      <c r="C713" s="1"/>
      <c r="D713" s="1"/>
      <c r="E713" s="1"/>
      <c r="F713" s="1"/>
      <c r="G713" s="1"/>
      <c r="H713" s="1"/>
      <c r="J713" s="1"/>
      <c r="K713" s="1"/>
      <c r="M713" s="1"/>
      <c r="N713" s="1"/>
    </row>
    <row r="714" spans="1:14" ht="14.25" customHeight="1" x14ac:dyDescent="0.25">
      <c r="A714" s="1"/>
      <c r="B714" s="1"/>
      <c r="C714" s="1"/>
      <c r="D714" s="1"/>
      <c r="E714" s="1"/>
      <c r="F714" s="1"/>
      <c r="G714" s="1"/>
      <c r="H714" s="1"/>
      <c r="J714" s="1"/>
      <c r="K714" s="1"/>
      <c r="M714" s="1"/>
      <c r="N714" s="1"/>
    </row>
    <row r="715" spans="1:14" ht="14.25" customHeight="1" x14ac:dyDescent="0.25">
      <c r="A715" s="1"/>
      <c r="B715" s="1"/>
      <c r="C715" s="1"/>
      <c r="D715" s="1"/>
      <c r="E715" s="1"/>
      <c r="F715" s="1"/>
      <c r="G715" s="1"/>
      <c r="H715" s="1"/>
      <c r="J715" s="1"/>
      <c r="K715" s="1"/>
      <c r="M715" s="1"/>
      <c r="N715" s="1"/>
    </row>
    <row r="716" spans="1:14" ht="14.25" customHeight="1" x14ac:dyDescent="0.25">
      <c r="A716" s="1"/>
      <c r="B716" s="1"/>
      <c r="C716" s="1"/>
      <c r="D716" s="1"/>
      <c r="E716" s="1"/>
      <c r="F716" s="1"/>
      <c r="G716" s="1"/>
      <c r="H716" s="1"/>
      <c r="J716" s="1"/>
      <c r="K716" s="1"/>
      <c r="M716" s="1"/>
      <c r="N716" s="1"/>
    </row>
    <row r="717" spans="1:14" ht="14.25" customHeight="1" x14ac:dyDescent="0.25">
      <c r="A717" s="1"/>
      <c r="B717" s="1"/>
      <c r="C717" s="1"/>
      <c r="D717" s="1"/>
      <c r="E717" s="1"/>
      <c r="F717" s="1"/>
      <c r="G717" s="1"/>
      <c r="H717" s="1"/>
      <c r="J717" s="1"/>
      <c r="K717" s="1"/>
      <c r="M717" s="1"/>
      <c r="N717" s="1"/>
    </row>
    <row r="718" spans="1:14" ht="14.25" customHeight="1" x14ac:dyDescent="0.25">
      <c r="A718" s="1"/>
      <c r="B718" s="1"/>
      <c r="C718" s="1"/>
      <c r="D718" s="1"/>
      <c r="E718" s="1"/>
      <c r="F718" s="1"/>
      <c r="G718" s="1"/>
      <c r="H718" s="1"/>
      <c r="J718" s="1"/>
      <c r="K718" s="1"/>
      <c r="M718" s="1"/>
      <c r="N718" s="1"/>
    </row>
    <row r="719" spans="1:14" ht="14.25" customHeight="1" x14ac:dyDescent="0.25">
      <c r="A719" s="1"/>
      <c r="B719" s="1"/>
      <c r="C719" s="1"/>
      <c r="D719" s="1"/>
      <c r="E719" s="1"/>
      <c r="F719" s="1"/>
      <c r="G719" s="1"/>
      <c r="H719" s="1"/>
      <c r="J719" s="1"/>
      <c r="K719" s="1"/>
      <c r="M719" s="1"/>
      <c r="N719" s="1"/>
    </row>
    <row r="720" spans="1:14" ht="14.25" customHeight="1" x14ac:dyDescent="0.25">
      <c r="A720" s="1"/>
      <c r="B720" s="1"/>
      <c r="C720" s="1"/>
      <c r="D720" s="1"/>
      <c r="E720" s="1"/>
      <c r="F720" s="1"/>
      <c r="G720" s="1"/>
      <c r="H720" s="1"/>
      <c r="J720" s="1"/>
      <c r="K720" s="1"/>
      <c r="M720" s="1"/>
      <c r="N720" s="1"/>
    </row>
    <row r="721" spans="1:14" ht="14.25" customHeight="1" x14ac:dyDescent="0.25">
      <c r="A721" s="1"/>
      <c r="B721" s="1"/>
      <c r="C721" s="1"/>
      <c r="D721" s="1"/>
      <c r="E721" s="1"/>
      <c r="F721" s="1"/>
      <c r="G721" s="1"/>
      <c r="H721" s="1"/>
      <c r="J721" s="1"/>
      <c r="K721" s="1"/>
      <c r="M721" s="1"/>
      <c r="N721" s="1"/>
    </row>
    <row r="722" spans="1:14" ht="14.25" customHeight="1" x14ac:dyDescent="0.25">
      <c r="A722" s="1"/>
      <c r="B722" s="1"/>
      <c r="C722" s="1"/>
      <c r="D722" s="1"/>
      <c r="E722" s="1"/>
      <c r="F722" s="1"/>
      <c r="G722" s="1"/>
      <c r="H722" s="1"/>
      <c r="J722" s="1"/>
      <c r="K722" s="1"/>
      <c r="M722" s="1"/>
      <c r="N722" s="1"/>
    </row>
    <row r="723" spans="1:14" ht="14.25" customHeight="1" x14ac:dyDescent="0.25">
      <c r="A723" s="1"/>
      <c r="B723" s="1"/>
      <c r="C723" s="1"/>
      <c r="D723" s="1"/>
      <c r="E723" s="1"/>
      <c r="F723" s="1"/>
      <c r="G723" s="1"/>
      <c r="H723" s="1"/>
      <c r="J723" s="1"/>
      <c r="K723" s="1"/>
      <c r="M723" s="1"/>
      <c r="N723" s="1"/>
    </row>
    <row r="724" spans="1:14" ht="14.25" customHeight="1" x14ac:dyDescent="0.25">
      <c r="A724" s="1"/>
      <c r="B724" s="1"/>
      <c r="C724" s="1"/>
      <c r="D724" s="1"/>
      <c r="E724" s="1"/>
      <c r="F724" s="1"/>
      <c r="G724" s="1"/>
      <c r="H724" s="1"/>
      <c r="J724" s="1"/>
      <c r="K724" s="1"/>
      <c r="M724" s="1"/>
      <c r="N724" s="1"/>
    </row>
    <row r="725" spans="1:14" ht="14.25" customHeight="1" x14ac:dyDescent="0.25">
      <c r="A725" s="1"/>
      <c r="B725" s="1"/>
      <c r="C725" s="1"/>
      <c r="D725" s="1"/>
      <c r="E725" s="1"/>
      <c r="F725" s="1"/>
      <c r="G725" s="1"/>
      <c r="H725" s="1"/>
      <c r="J725" s="1"/>
      <c r="K725" s="1"/>
      <c r="M725" s="1"/>
      <c r="N725" s="1"/>
    </row>
    <row r="726" spans="1:14" ht="14.25" customHeight="1" x14ac:dyDescent="0.25">
      <c r="A726" s="1"/>
      <c r="B726" s="1"/>
      <c r="C726" s="1"/>
      <c r="D726" s="1"/>
      <c r="E726" s="1"/>
      <c r="F726" s="1"/>
      <c r="G726" s="1"/>
      <c r="H726" s="1"/>
      <c r="J726" s="1"/>
      <c r="K726" s="1"/>
      <c r="M726" s="1"/>
      <c r="N726" s="1"/>
    </row>
    <row r="727" spans="1:14" ht="14.25" customHeight="1" x14ac:dyDescent="0.25">
      <c r="A727" s="1"/>
      <c r="B727" s="1"/>
      <c r="C727" s="1"/>
      <c r="D727" s="1"/>
      <c r="E727" s="1"/>
      <c r="F727" s="1"/>
      <c r="G727" s="1"/>
      <c r="H727" s="1"/>
      <c r="J727" s="1"/>
      <c r="K727" s="1"/>
      <c r="M727" s="1"/>
      <c r="N727" s="1"/>
    </row>
    <row r="728" spans="1:14" ht="14.25" customHeight="1" x14ac:dyDescent="0.25">
      <c r="A728" s="1"/>
      <c r="B728" s="1"/>
      <c r="C728" s="1"/>
      <c r="D728" s="1"/>
      <c r="E728" s="1"/>
      <c r="F728" s="1"/>
      <c r="G728" s="1"/>
      <c r="H728" s="1"/>
      <c r="J728" s="1"/>
      <c r="K728" s="1"/>
      <c r="M728" s="1"/>
      <c r="N728" s="1"/>
    </row>
    <row r="729" spans="1:14" ht="14.25" customHeight="1" x14ac:dyDescent="0.25">
      <c r="A729" s="1"/>
      <c r="B729" s="1"/>
      <c r="C729" s="1"/>
      <c r="D729" s="1"/>
      <c r="E729" s="1"/>
      <c r="F729" s="1"/>
      <c r="G729" s="1"/>
      <c r="H729" s="1"/>
      <c r="J729" s="1"/>
      <c r="K729" s="1"/>
      <c r="M729" s="1"/>
      <c r="N729" s="1"/>
    </row>
    <row r="730" spans="1:14" ht="14.25" customHeight="1" x14ac:dyDescent="0.25">
      <c r="A730" s="1"/>
      <c r="B730" s="1"/>
      <c r="C730" s="1"/>
      <c r="D730" s="1"/>
      <c r="E730" s="1"/>
      <c r="F730" s="1"/>
      <c r="G730" s="1"/>
      <c r="H730" s="1"/>
      <c r="J730" s="1"/>
      <c r="K730" s="1"/>
      <c r="M730" s="1"/>
      <c r="N730" s="1"/>
    </row>
    <row r="731" spans="1:14" ht="14.25" customHeight="1" x14ac:dyDescent="0.25">
      <c r="A731" s="1"/>
      <c r="B731" s="1"/>
      <c r="C731" s="1"/>
      <c r="D731" s="1"/>
      <c r="E731" s="1"/>
      <c r="F731" s="1"/>
      <c r="G731" s="1"/>
      <c r="H731" s="1"/>
      <c r="J731" s="1"/>
      <c r="K731" s="1"/>
      <c r="M731" s="1"/>
      <c r="N731" s="1"/>
    </row>
    <row r="732" spans="1:14" ht="14.25" customHeight="1" x14ac:dyDescent="0.25">
      <c r="A732" s="1"/>
      <c r="B732" s="1"/>
      <c r="C732" s="1"/>
      <c r="D732" s="1"/>
      <c r="E732" s="1"/>
      <c r="F732" s="1"/>
      <c r="G732" s="1"/>
      <c r="H732" s="1"/>
      <c r="J732" s="1"/>
      <c r="K732" s="1"/>
      <c r="M732" s="1"/>
      <c r="N732" s="1"/>
    </row>
    <row r="733" spans="1:14" ht="14.25" customHeight="1" x14ac:dyDescent="0.25">
      <c r="A733" s="1"/>
      <c r="B733" s="1"/>
      <c r="C733" s="1"/>
      <c r="D733" s="1"/>
      <c r="E733" s="1"/>
      <c r="F733" s="1"/>
      <c r="G733" s="1"/>
      <c r="H733" s="1"/>
      <c r="J733" s="1"/>
      <c r="K733" s="1"/>
      <c r="M733" s="1"/>
      <c r="N733" s="1"/>
    </row>
    <row r="734" spans="1:14" ht="14.25" customHeight="1" x14ac:dyDescent="0.25">
      <c r="A734" s="1"/>
      <c r="B734" s="1"/>
      <c r="C734" s="1"/>
      <c r="D734" s="1"/>
      <c r="E734" s="1"/>
      <c r="F734" s="1"/>
      <c r="G734" s="1"/>
      <c r="H734" s="1"/>
      <c r="J734" s="1"/>
      <c r="K734" s="1"/>
      <c r="M734" s="1"/>
      <c r="N734" s="1"/>
    </row>
    <row r="735" spans="1:14" ht="14.25" customHeight="1" x14ac:dyDescent="0.25">
      <c r="A735" s="1"/>
      <c r="B735" s="1"/>
      <c r="C735" s="1"/>
      <c r="D735" s="1"/>
      <c r="E735" s="1"/>
      <c r="F735" s="1"/>
      <c r="G735" s="1"/>
      <c r="H735" s="1"/>
      <c r="J735" s="1"/>
      <c r="K735" s="1"/>
      <c r="M735" s="1"/>
      <c r="N735" s="1"/>
    </row>
    <row r="736" spans="1:14" ht="14.25" customHeight="1" x14ac:dyDescent="0.25">
      <c r="A736" s="1"/>
      <c r="B736" s="1"/>
      <c r="C736" s="1"/>
      <c r="D736" s="1"/>
      <c r="E736" s="1"/>
      <c r="F736" s="1"/>
      <c r="G736" s="1"/>
      <c r="H736" s="1"/>
      <c r="J736" s="1"/>
      <c r="K736" s="1"/>
      <c r="M736" s="1"/>
      <c r="N736" s="1"/>
    </row>
    <row r="737" spans="1:14" ht="14.25" customHeight="1" x14ac:dyDescent="0.25">
      <c r="A737" s="1"/>
      <c r="B737" s="1"/>
      <c r="C737" s="1"/>
      <c r="D737" s="1"/>
      <c r="E737" s="1"/>
      <c r="F737" s="1"/>
      <c r="G737" s="1"/>
      <c r="H737" s="1"/>
      <c r="J737" s="1"/>
      <c r="K737" s="1"/>
      <c r="M737" s="1"/>
      <c r="N737" s="1"/>
    </row>
    <row r="738" spans="1:14" ht="14.25" customHeight="1" x14ac:dyDescent="0.25">
      <c r="A738" s="1"/>
      <c r="B738" s="1"/>
      <c r="C738" s="1"/>
      <c r="D738" s="1"/>
      <c r="E738" s="1"/>
      <c r="F738" s="1"/>
      <c r="G738" s="1"/>
      <c r="H738" s="1"/>
      <c r="J738" s="1"/>
      <c r="K738" s="1"/>
      <c r="M738" s="1"/>
      <c r="N738" s="1"/>
    </row>
    <row r="739" spans="1:14" ht="14.25" customHeight="1" x14ac:dyDescent="0.25">
      <c r="A739" s="1"/>
      <c r="B739" s="1"/>
      <c r="C739" s="1"/>
      <c r="D739" s="1"/>
      <c r="E739" s="1"/>
      <c r="F739" s="1"/>
      <c r="G739" s="1"/>
      <c r="H739" s="1"/>
      <c r="J739" s="1"/>
      <c r="K739" s="1"/>
      <c r="M739" s="1"/>
      <c r="N739" s="1"/>
    </row>
    <row r="740" spans="1:14" ht="14.25" customHeight="1" x14ac:dyDescent="0.25">
      <c r="A740" s="1"/>
      <c r="B740" s="1"/>
      <c r="C740" s="1"/>
      <c r="D740" s="1"/>
      <c r="E740" s="1"/>
      <c r="F740" s="1"/>
      <c r="G740" s="1"/>
      <c r="H740" s="1"/>
      <c r="J740" s="1"/>
      <c r="K740" s="1"/>
      <c r="M740" s="1"/>
      <c r="N740" s="1"/>
    </row>
    <row r="741" spans="1:14" ht="14.25" customHeight="1" x14ac:dyDescent="0.25">
      <c r="A741" s="1"/>
      <c r="B741" s="1"/>
      <c r="C741" s="1"/>
      <c r="D741" s="1"/>
      <c r="E741" s="1"/>
      <c r="F741" s="1"/>
      <c r="G741" s="1"/>
      <c r="H741" s="1"/>
      <c r="J741" s="1"/>
      <c r="K741" s="1"/>
      <c r="M741" s="1"/>
      <c r="N741" s="1"/>
    </row>
    <row r="742" spans="1:14" ht="14.25" customHeight="1" x14ac:dyDescent="0.25">
      <c r="A742" s="1"/>
      <c r="B742" s="1"/>
      <c r="C742" s="1"/>
      <c r="D742" s="1"/>
      <c r="E742" s="1"/>
      <c r="F742" s="1"/>
      <c r="G742" s="1"/>
      <c r="H742" s="1"/>
      <c r="J742" s="1"/>
      <c r="K742" s="1"/>
      <c r="M742" s="1"/>
      <c r="N742" s="1"/>
    </row>
    <row r="743" spans="1:14" ht="14.25" customHeight="1" x14ac:dyDescent="0.25">
      <c r="A743" s="1"/>
      <c r="B743" s="1"/>
      <c r="C743" s="1"/>
      <c r="D743" s="1"/>
      <c r="E743" s="1"/>
      <c r="F743" s="1"/>
      <c r="G743" s="1"/>
      <c r="H743" s="1"/>
      <c r="J743" s="1"/>
      <c r="K743" s="1"/>
      <c r="M743" s="1"/>
      <c r="N743" s="1"/>
    </row>
    <row r="744" spans="1:14" ht="14.25" customHeight="1" x14ac:dyDescent="0.25">
      <c r="A744" s="1"/>
      <c r="B744" s="1"/>
      <c r="C744" s="1"/>
      <c r="D744" s="1"/>
      <c r="E744" s="1"/>
      <c r="F744" s="1"/>
      <c r="G744" s="1"/>
      <c r="H744" s="1"/>
      <c r="J744" s="1"/>
      <c r="K744" s="1"/>
      <c r="M744" s="1"/>
      <c r="N744" s="1"/>
    </row>
    <row r="745" spans="1:14" ht="14.25" customHeight="1" x14ac:dyDescent="0.25">
      <c r="A745" s="1"/>
      <c r="B745" s="1"/>
      <c r="C745" s="1"/>
      <c r="D745" s="1"/>
      <c r="E745" s="1"/>
      <c r="F745" s="1"/>
      <c r="G745" s="1"/>
      <c r="H745" s="1"/>
      <c r="J745" s="1"/>
      <c r="K745" s="1"/>
      <c r="M745" s="1"/>
      <c r="N745" s="1"/>
    </row>
    <row r="746" spans="1:14" ht="14.25" customHeight="1" x14ac:dyDescent="0.25">
      <c r="A746" s="1"/>
      <c r="B746" s="1"/>
      <c r="C746" s="1"/>
      <c r="D746" s="1"/>
      <c r="E746" s="1"/>
      <c r="F746" s="1"/>
      <c r="G746" s="1"/>
      <c r="H746" s="1"/>
      <c r="J746" s="1"/>
      <c r="K746" s="1"/>
      <c r="M746" s="1"/>
      <c r="N746" s="1"/>
    </row>
    <row r="747" spans="1:14" ht="14.25" customHeight="1" x14ac:dyDescent="0.25">
      <c r="A747" s="1"/>
      <c r="B747" s="1"/>
      <c r="C747" s="1"/>
      <c r="D747" s="1"/>
      <c r="E747" s="1"/>
      <c r="F747" s="1"/>
      <c r="G747" s="1"/>
      <c r="H747" s="1"/>
      <c r="J747" s="1"/>
      <c r="K747" s="1"/>
      <c r="M747" s="1"/>
      <c r="N747" s="1"/>
    </row>
    <row r="748" spans="1:14" ht="14.25" customHeight="1" x14ac:dyDescent="0.25">
      <c r="A748" s="1"/>
      <c r="B748" s="1"/>
      <c r="C748" s="1"/>
      <c r="D748" s="1"/>
      <c r="E748" s="1"/>
      <c r="F748" s="1"/>
      <c r="G748" s="1"/>
      <c r="H748" s="1"/>
      <c r="J748" s="1"/>
      <c r="K748" s="1"/>
      <c r="M748" s="1"/>
      <c r="N748" s="1"/>
    </row>
    <row r="749" spans="1:14" ht="14.25" customHeight="1" x14ac:dyDescent="0.25">
      <c r="A749" s="1"/>
      <c r="B749" s="1"/>
      <c r="C749" s="1"/>
      <c r="D749" s="1"/>
      <c r="E749" s="1"/>
      <c r="F749" s="1"/>
      <c r="G749" s="1"/>
      <c r="H749" s="1"/>
      <c r="J749" s="1"/>
      <c r="K749" s="1"/>
      <c r="M749" s="1"/>
      <c r="N749" s="1"/>
    </row>
    <row r="750" spans="1:14" ht="14.25" customHeight="1" x14ac:dyDescent="0.25">
      <c r="A750" s="1"/>
      <c r="B750" s="1"/>
      <c r="C750" s="1"/>
      <c r="D750" s="1"/>
      <c r="E750" s="1"/>
      <c r="F750" s="1"/>
      <c r="G750" s="1"/>
      <c r="H750" s="1"/>
      <c r="J750" s="1"/>
      <c r="K750" s="1"/>
      <c r="M750" s="1"/>
      <c r="N750" s="1"/>
    </row>
    <row r="751" spans="1:14" ht="14.25" customHeight="1" x14ac:dyDescent="0.25">
      <c r="A751" s="1"/>
      <c r="B751" s="1"/>
      <c r="C751" s="1"/>
      <c r="D751" s="1"/>
      <c r="E751" s="1"/>
      <c r="F751" s="1"/>
      <c r="G751" s="1"/>
      <c r="H751" s="1"/>
      <c r="J751" s="1"/>
      <c r="K751" s="1"/>
      <c r="M751" s="1"/>
      <c r="N751" s="1"/>
    </row>
    <row r="752" spans="1:14" ht="14.25" customHeight="1" x14ac:dyDescent="0.25">
      <c r="A752" s="1"/>
      <c r="B752" s="1"/>
      <c r="C752" s="1"/>
      <c r="D752" s="1"/>
      <c r="E752" s="1"/>
      <c r="F752" s="1"/>
      <c r="G752" s="1"/>
      <c r="H752" s="1"/>
      <c r="J752" s="1"/>
      <c r="K752" s="1"/>
      <c r="M752" s="1"/>
      <c r="N752" s="1"/>
    </row>
    <row r="753" spans="1:14" ht="14.25" customHeight="1" x14ac:dyDescent="0.25">
      <c r="A753" s="1"/>
      <c r="B753" s="1"/>
      <c r="C753" s="1"/>
      <c r="D753" s="1"/>
      <c r="E753" s="1"/>
      <c r="F753" s="1"/>
      <c r="G753" s="1"/>
      <c r="H753" s="1"/>
      <c r="J753" s="1"/>
      <c r="K753" s="1"/>
      <c r="M753" s="1"/>
      <c r="N753" s="1"/>
    </row>
    <row r="754" spans="1:14" ht="14.25" customHeight="1" x14ac:dyDescent="0.25">
      <c r="A754" s="1"/>
      <c r="B754" s="1"/>
      <c r="C754" s="1"/>
      <c r="D754" s="1"/>
      <c r="E754" s="1"/>
      <c r="F754" s="1"/>
      <c r="G754" s="1"/>
      <c r="H754" s="1"/>
      <c r="J754" s="1"/>
      <c r="K754" s="1"/>
      <c r="M754" s="1"/>
      <c r="N754" s="1"/>
    </row>
    <row r="755" spans="1:14" ht="14.25" customHeight="1" x14ac:dyDescent="0.25">
      <c r="A755" s="1"/>
      <c r="B755" s="1"/>
      <c r="C755" s="1"/>
      <c r="D755" s="1"/>
      <c r="E755" s="1"/>
      <c r="F755" s="1"/>
      <c r="G755" s="1"/>
      <c r="H755" s="1"/>
      <c r="J755" s="1"/>
      <c r="K755" s="1"/>
      <c r="M755" s="1"/>
      <c r="N755" s="1"/>
    </row>
    <row r="756" spans="1:14" ht="14.25" customHeight="1" x14ac:dyDescent="0.25">
      <c r="A756" s="1"/>
      <c r="B756" s="1"/>
      <c r="C756" s="1"/>
      <c r="D756" s="1"/>
      <c r="E756" s="1"/>
      <c r="F756" s="1"/>
      <c r="G756" s="1"/>
      <c r="H756" s="1"/>
      <c r="J756" s="1"/>
      <c r="K756" s="1"/>
      <c r="M756" s="1"/>
      <c r="N756" s="1"/>
    </row>
    <row r="757" spans="1:14" ht="14.25" customHeight="1" x14ac:dyDescent="0.25">
      <c r="A757" s="1"/>
      <c r="B757" s="1"/>
      <c r="C757" s="1"/>
      <c r="D757" s="1"/>
      <c r="E757" s="1"/>
      <c r="F757" s="1"/>
      <c r="G757" s="1"/>
      <c r="H757" s="1"/>
      <c r="J757" s="1"/>
      <c r="K757" s="1"/>
      <c r="M757" s="1"/>
      <c r="N757" s="1"/>
    </row>
    <row r="758" spans="1:14" ht="14.25" customHeight="1" x14ac:dyDescent="0.25">
      <c r="A758" s="1"/>
      <c r="B758" s="1"/>
      <c r="C758" s="1"/>
      <c r="D758" s="1"/>
      <c r="E758" s="1"/>
      <c r="F758" s="1"/>
      <c r="G758" s="1"/>
      <c r="H758" s="1"/>
      <c r="J758" s="1"/>
      <c r="K758" s="1"/>
      <c r="M758" s="1"/>
      <c r="N758" s="1"/>
    </row>
    <row r="759" spans="1:14" ht="14.25" customHeight="1" x14ac:dyDescent="0.25">
      <c r="A759" s="1"/>
      <c r="B759" s="1"/>
      <c r="C759" s="1"/>
      <c r="D759" s="1"/>
      <c r="E759" s="1"/>
      <c r="F759" s="1"/>
      <c r="G759" s="1"/>
      <c r="H759" s="1"/>
      <c r="J759" s="1"/>
      <c r="K759" s="1"/>
      <c r="M759" s="1"/>
      <c r="N759" s="1"/>
    </row>
    <row r="760" spans="1:14" ht="14.25" customHeight="1" x14ac:dyDescent="0.25">
      <c r="A760" s="1"/>
      <c r="B760" s="1"/>
      <c r="C760" s="1"/>
      <c r="D760" s="1"/>
      <c r="E760" s="1"/>
      <c r="F760" s="1"/>
      <c r="G760" s="1"/>
      <c r="H760" s="1"/>
      <c r="J760" s="1"/>
      <c r="K760" s="1"/>
      <c r="M760" s="1"/>
      <c r="N760" s="1"/>
    </row>
    <row r="761" spans="1:14" ht="14.25" customHeight="1" x14ac:dyDescent="0.25">
      <c r="A761" s="1"/>
      <c r="B761" s="1"/>
      <c r="C761" s="1"/>
      <c r="D761" s="1"/>
      <c r="E761" s="1"/>
      <c r="F761" s="1"/>
      <c r="G761" s="1"/>
      <c r="H761" s="1"/>
      <c r="J761" s="1"/>
      <c r="K761" s="1"/>
      <c r="M761" s="1"/>
      <c r="N761" s="1"/>
    </row>
    <row r="762" spans="1:14" ht="14.25" customHeight="1" x14ac:dyDescent="0.25">
      <c r="A762" s="1"/>
      <c r="B762" s="1"/>
      <c r="C762" s="1"/>
      <c r="D762" s="1"/>
      <c r="E762" s="1"/>
      <c r="F762" s="1"/>
      <c r="G762" s="1"/>
      <c r="H762" s="1"/>
      <c r="J762" s="1"/>
      <c r="K762" s="1"/>
      <c r="M762" s="1"/>
      <c r="N762" s="1"/>
    </row>
    <row r="763" spans="1:14" ht="14.25" customHeight="1" x14ac:dyDescent="0.25">
      <c r="A763" s="1"/>
      <c r="B763" s="1"/>
      <c r="C763" s="1"/>
      <c r="D763" s="1"/>
      <c r="E763" s="1"/>
      <c r="F763" s="1"/>
      <c r="G763" s="1"/>
      <c r="H763" s="1"/>
      <c r="J763" s="1"/>
      <c r="K763" s="1"/>
      <c r="M763" s="1"/>
      <c r="N763" s="1"/>
    </row>
    <row r="764" spans="1:14" ht="14.25" customHeight="1" x14ac:dyDescent="0.25">
      <c r="A764" s="1"/>
      <c r="B764" s="1"/>
      <c r="C764" s="1"/>
      <c r="D764" s="1"/>
      <c r="E764" s="1"/>
      <c r="F764" s="1"/>
      <c r="G764" s="1"/>
      <c r="H764" s="1"/>
      <c r="J764" s="1"/>
      <c r="K764" s="1"/>
      <c r="M764" s="1"/>
      <c r="N764" s="1"/>
    </row>
    <row r="765" spans="1:14" ht="14.25" customHeight="1" x14ac:dyDescent="0.25">
      <c r="A765" s="1"/>
      <c r="B765" s="1"/>
      <c r="C765" s="1"/>
      <c r="D765" s="1"/>
      <c r="E765" s="1"/>
      <c r="F765" s="1"/>
      <c r="G765" s="1"/>
      <c r="H765" s="1"/>
      <c r="J765" s="1"/>
      <c r="K765" s="1"/>
      <c r="M765" s="1"/>
      <c r="N765" s="1"/>
    </row>
    <row r="766" spans="1:14" ht="14.25" customHeight="1" x14ac:dyDescent="0.25">
      <c r="A766" s="1"/>
      <c r="B766" s="1"/>
      <c r="C766" s="1"/>
      <c r="D766" s="1"/>
      <c r="E766" s="1"/>
      <c r="F766" s="1"/>
      <c r="G766" s="1"/>
      <c r="H766" s="1"/>
      <c r="J766" s="1"/>
      <c r="K766" s="1"/>
      <c r="M766" s="1"/>
      <c r="N766" s="1"/>
    </row>
    <row r="767" spans="1:14" ht="14.25" customHeight="1" x14ac:dyDescent="0.25">
      <c r="A767" s="1"/>
      <c r="B767" s="1"/>
      <c r="C767" s="1"/>
      <c r="D767" s="1"/>
      <c r="E767" s="1"/>
      <c r="F767" s="1"/>
      <c r="G767" s="1"/>
      <c r="H767" s="1"/>
      <c r="J767" s="1"/>
      <c r="K767" s="1"/>
      <c r="M767" s="1"/>
      <c r="N767" s="1"/>
    </row>
    <row r="768" spans="1:14" ht="14.25" customHeight="1" x14ac:dyDescent="0.25">
      <c r="A768" s="1"/>
      <c r="B768" s="1"/>
      <c r="C768" s="1"/>
      <c r="D768" s="1"/>
      <c r="E768" s="1"/>
      <c r="F768" s="1"/>
      <c r="G768" s="1"/>
      <c r="H768" s="1"/>
      <c r="J768" s="1"/>
      <c r="K768" s="1"/>
      <c r="M768" s="1"/>
      <c r="N768" s="1"/>
    </row>
    <row r="769" spans="1:14" ht="14.25" customHeight="1" x14ac:dyDescent="0.25">
      <c r="A769" s="1"/>
      <c r="B769" s="1"/>
      <c r="C769" s="1"/>
      <c r="D769" s="1"/>
      <c r="E769" s="1"/>
      <c r="F769" s="1"/>
      <c r="G769" s="1"/>
      <c r="H769" s="1"/>
      <c r="J769" s="1"/>
      <c r="K769" s="1"/>
      <c r="M769" s="1"/>
      <c r="N769" s="1"/>
    </row>
    <row r="770" spans="1:14" ht="14.25" customHeight="1" x14ac:dyDescent="0.25">
      <c r="A770" s="1"/>
      <c r="B770" s="1"/>
      <c r="C770" s="1"/>
      <c r="D770" s="1"/>
      <c r="E770" s="1"/>
      <c r="F770" s="1"/>
      <c r="G770" s="1"/>
      <c r="H770" s="1"/>
      <c r="J770" s="1"/>
      <c r="K770" s="1"/>
      <c r="M770" s="1"/>
      <c r="N770" s="1"/>
    </row>
    <row r="771" spans="1:14" ht="14.25" customHeight="1" x14ac:dyDescent="0.25">
      <c r="A771" s="1"/>
      <c r="B771" s="1"/>
      <c r="C771" s="1"/>
      <c r="D771" s="1"/>
      <c r="E771" s="1"/>
      <c r="F771" s="1"/>
      <c r="G771" s="1"/>
      <c r="H771" s="1"/>
      <c r="J771" s="1"/>
      <c r="K771" s="1"/>
      <c r="M771" s="1"/>
      <c r="N771" s="1"/>
    </row>
    <row r="772" spans="1:14" ht="14.25" customHeight="1" x14ac:dyDescent="0.25">
      <c r="A772" s="1"/>
      <c r="B772" s="1"/>
      <c r="C772" s="1"/>
      <c r="D772" s="1"/>
      <c r="E772" s="1"/>
      <c r="F772" s="1"/>
      <c r="G772" s="1"/>
      <c r="H772" s="1"/>
      <c r="J772" s="1"/>
      <c r="K772" s="1"/>
      <c r="M772" s="1"/>
      <c r="N772" s="1"/>
    </row>
    <row r="773" spans="1:14" ht="14.25" customHeight="1" x14ac:dyDescent="0.25">
      <c r="A773" s="1"/>
      <c r="B773" s="1"/>
      <c r="C773" s="1"/>
      <c r="D773" s="1"/>
      <c r="E773" s="1"/>
      <c r="F773" s="1"/>
      <c r="G773" s="1"/>
      <c r="H773" s="1"/>
      <c r="J773" s="1"/>
      <c r="K773" s="1"/>
      <c r="M773" s="1"/>
      <c r="N773" s="1"/>
    </row>
    <row r="774" spans="1:14" ht="14.25" customHeight="1" x14ac:dyDescent="0.25">
      <c r="A774" s="1"/>
      <c r="B774" s="1"/>
      <c r="C774" s="1"/>
      <c r="D774" s="1"/>
      <c r="E774" s="1"/>
      <c r="F774" s="1"/>
      <c r="G774" s="1"/>
      <c r="H774" s="1"/>
      <c r="J774" s="1"/>
      <c r="K774" s="1"/>
      <c r="M774" s="1"/>
      <c r="N774" s="1"/>
    </row>
    <row r="775" spans="1:14" ht="14.25" customHeight="1" x14ac:dyDescent="0.25">
      <c r="A775" s="1"/>
      <c r="B775" s="1"/>
      <c r="C775" s="1"/>
      <c r="D775" s="1"/>
      <c r="E775" s="1"/>
      <c r="F775" s="1"/>
      <c r="G775" s="1"/>
      <c r="H775" s="1"/>
      <c r="J775" s="1"/>
      <c r="K775" s="1"/>
      <c r="M775" s="1"/>
      <c r="N775" s="1"/>
    </row>
    <row r="776" spans="1:14" ht="14.25" customHeight="1" x14ac:dyDescent="0.25">
      <c r="A776" s="1"/>
      <c r="B776" s="1"/>
      <c r="C776" s="1"/>
      <c r="D776" s="1"/>
      <c r="E776" s="1"/>
      <c r="F776" s="1"/>
      <c r="G776" s="1"/>
      <c r="H776" s="1"/>
      <c r="J776" s="1"/>
      <c r="K776" s="1"/>
      <c r="M776" s="1"/>
      <c r="N776" s="1"/>
    </row>
    <row r="777" spans="1:14" ht="14.25" customHeight="1" x14ac:dyDescent="0.25">
      <c r="A777" s="1"/>
      <c r="B777" s="1"/>
      <c r="C777" s="1"/>
      <c r="D777" s="1"/>
      <c r="E777" s="1"/>
      <c r="F777" s="1"/>
      <c r="G777" s="1"/>
      <c r="H777" s="1"/>
      <c r="J777" s="1"/>
      <c r="K777" s="1"/>
      <c r="M777" s="1"/>
      <c r="N777" s="1"/>
    </row>
    <row r="778" spans="1:14" ht="14.25" customHeight="1" x14ac:dyDescent="0.25">
      <c r="A778" s="1"/>
      <c r="B778" s="1"/>
      <c r="C778" s="1"/>
      <c r="D778" s="1"/>
      <c r="E778" s="1"/>
      <c r="F778" s="1"/>
      <c r="G778" s="1"/>
      <c r="H778" s="1"/>
      <c r="J778" s="1"/>
      <c r="K778" s="1"/>
      <c r="M778" s="1"/>
      <c r="N778" s="1"/>
    </row>
    <row r="779" spans="1:14" ht="14.25" customHeight="1" x14ac:dyDescent="0.25">
      <c r="A779" s="1"/>
      <c r="B779" s="1"/>
      <c r="C779" s="1"/>
      <c r="D779" s="1"/>
      <c r="E779" s="1"/>
      <c r="F779" s="1"/>
      <c r="G779" s="1"/>
      <c r="H779" s="1"/>
      <c r="J779" s="1"/>
      <c r="K779" s="1"/>
      <c r="M779" s="1"/>
      <c r="N779" s="1"/>
    </row>
    <row r="780" spans="1:14" ht="14.25" customHeight="1" x14ac:dyDescent="0.25">
      <c r="A780" s="1"/>
      <c r="B780" s="1"/>
      <c r="C780" s="1"/>
      <c r="D780" s="1"/>
      <c r="E780" s="1"/>
      <c r="F780" s="1"/>
      <c r="G780" s="1"/>
      <c r="H780" s="1"/>
      <c r="J780" s="1"/>
      <c r="K780" s="1"/>
      <c r="M780" s="1"/>
      <c r="N780" s="1"/>
    </row>
    <row r="781" spans="1:14" ht="14.25" customHeight="1" x14ac:dyDescent="0.25">
      <c r="A781" s="1"/>
      <c r="B781" s="1"/>
      <c r="C781" s="1"/>
      <c r="D781" s="1"/>
      <c r="E781" s="1"/>
      <c r="F781" s="1"/>
      <c r="G781" s="1"/>
      <c r="H781" s="1"/>
      <c r="J781" s="1"/>
      <c r="K781" s="1"/>
      <c r="M781" s="1"/>
      <c r="N781" s="1"/>
    </row>
    <row r="782" spans="1:14" ht="14.25" customHeight="1" x14ac:dyDescent="0.25">
      <c r="A782" s="1"/>
      <c r="B782" s="1"/>
      <c r="C782" s="1"/>
      <c r="D782" s="1"/>
      <c r="E782" s="1"/>
      <c r="F782" s="1"/>
      <c r="G782" s="1"/>
      <c r="H782" s="1"/>
      <c r="J782" s="1"/>
      <c r="K782" s="1"/>
      <c r="M782" s="1"/>
      <c r="N782" s="1"/>
    </row>
    <row r="783" spans="1:14" ht="14.25" customHeight="1" x14ac:dyDescent="0.25">
      <c r="A783" s="1"/>
      <c r="B783" s="1"/>
      <c r="C783" s="1"/>
      <c r="D783" s="1"/>
      <c r="E783" s="1"/>
      <c r="F783" s="1"/>
      <c r="G783" s="1"/>
      <c r="H783" s="1"/>
      <c r="J783" s="1"/>
      <c r="K783" s="1"/>
      <c r="M783" s="1"/>
      <c r="N783" s="1"/>
    </row>
    <row r="784" spans="1:14" ht="14.25" customHeight="1" x14ac:dyDescent="0.25">
      <c r="A784" s="1"/>
      <c r="B784" s="1"/>
      <c r="C784" s="1"/>
      <c r="D784" s="1"/>
      <c r="E784" s="1"/>
      <c r="F784" s="1"/>
      <c r="G784" s="1"/>
      <c r="H784" s="1"/>
      <c r="J784" s="1"/>
      <c r="K784" s="1"/>
      <c r="M784" s="1"/>
      <c r="N784" s="1"/>
    </row>
    <row r="785" spans="1:14" ht="14.25" customHeight="1" x14ac:dyDescent="0.25">
      <c r="A785" s="1"/>
      <c r="B785" s="1"/>
      <c r="C785" s="1"/>
      <c r="D785" s="1"/>
      <c r="E785" s="1"/>
      <c r="F785" s="1"/>
      <c r="G785" s="1"/>
      <c r="H785" s="1"/>
      <c r="J785" s="1"/>
      <c r="K785" s="1"/>
      <c r="M785" s="1"/>
      <c r="N785" s="1"/>
    </row>
    <row r="786" spans="1:14" ht="14.25" customHeight="1" x14ac:dyDescent="0.25">
      <c r="A786" s="1"/>
      <c r="B786" s="1"/>
      <c r="C786" s="1"/>
      <c r="D786" s="1"/>
      <c r="E786" s="1"/>
      <c r="F786" s="1"/>
      <c r="G786" s="1"/>
      <c r="H786" s="1"/>
      <c r="J786" s="1"/>
      <c r="K786" s="1"/>
      <c r="M786" s="1"/>
      <c r="N786" s="1"/>
    </row>
    <row r="787" spans="1:14" ht="14.25" customHeight="1" x14ac:dyDescent="0.25">
      <c r="A787" s="1"/>
      <c r="B787" s="1"/>
      <c r="C787" s="1"/>
      <c r="D787" s="1"/>
      <c r="E787" s="1"/>
      <c r="F787" s="1"/>
      <c r="G787" s="1"/>
      <c r="H787" s="1"/>
      <c r="J787" s="1"/>
      <c r="K787" s="1"/>
      <c r="M787" s="1"/>
      <c r="N787" s="1"/>
    </row>
    <row r="788" spans="1:14" ht="14.25" customHeight="1" x14ac:dyDescent="0.25">
      <c r="A788" s="1"/>
      <c r="B788" s="1"/>
      <c r="C788" s="1"/>
      <c r="D788" s="1"/>
      <c r="E788" s="1"/>
      <c r="F788" s="1"/>
      <c r="G788" s="1"/>
      <c r="H788" s="1"/>
      <c r="J788" s="1"/>
      <c r="K788" s="1"/>
      <c r="M788" s="1"/>
      <c r="N788" s="1"/>
    </row>
    <row r="789" spans="1:14" ht="14.25" customHeight="1" x14ac:dyDescent="0.25">
      <c r="A789" s="1"/>
      <c r="B789" s="1"/>
      <c r="C789" s="1"/>
      <c r="D789" s="1"/>
      <c r="E789" s="1"/>
      <c r="F789" s="1"/>
      <c r="G789" s="1"/>
      <c r="H789" s="1"/>
      <c r="J789" s="1"/>
      <c r="K789" s="1"/>
      <c r="M789" s="1"/>
      <c r="N789" s="1"/>
    </row>
    <row r="790" spans="1:14" ht="14.25" customHeight="1" x14ac:dyDescent="0.25">
      <c r="A790" s="1"/>
      <c r="B790" s="1"/>
      <c r="C790" s="1"/>
      <c r="D790" s="1"/>
      <c r="E790" s="1"/>
      <c r="F790" s="1"/>
      <c r="G790" s="1"/>
      <c r="H790" s="1"/>
      <c r="J790" s="1"/>
      <c r="K790" s="1"/>
      <c r="M790" s="1"/>
      <c r="N790" s="1"/>
    </row>
    <row r="791" spans="1:14" ht="14.25" customHeight="1" x14ac:dyDescent="0.25">
      <c r="A791" s="1"/>
      <c r="B791" s="1"/>
      <c r="C791" s="1"/>
      <c r="D791" s="1"/>
      <c r="E791" s="1"/>
      <c r="F791" s="1"/>
      <c r="G791" s="1"/>
      <c r="H791" s="1"/>
      <c r="J791" s="1"/>
      <c r="K791" s="1"/>
      <c r="M791" s="1"/>
      <c r="N791" s="1"/>
    </row>
    <row r="792" spans="1:14" ht="14.25" customHeight="1" x14ac:dyDescent="0.25">
      <c r="A792" s="1"/>
      <c r="B792" s="1"/>
      <c r="C792" s="1"/>
      <c r="D792" s="1"/>
      <c r="E792" s="1"/>
      <c r="F792" s="1"/>
      <c r="G792" s="1"/>
      <c r="H792" s="1"/>
      <c r="J792" s="1"/>
      <c r="K792" s="1"/>
      <c r="M792" s="1"/>
      <c r="N792" s="1"/>
    </row>
    <row r="793" spans="1:14" ht="14.25" customHeight="1" x14ac:dyDescent="0.25">
      <c r="A793" s="1"/>
      <c r="B793" s="1"/>
      <c r="C793" s="1"/>
      <c r="D793" s="1"/>
      <c r="E793" s="1"/>
      <c r="F793" s="1"/>
      <c r="G793" s="1"/>
      <c r="H793" s="1"/>
      <c r="J793" s="1"/>
      <c r="K793" s="1"/>
      <c r="M793" s="1"/>
      <c r="N793" s="1"/>
    </row>
    <row r="794" spans="1:14" ht="14.25" customHeight="1" x14ac:dyDescent="0.25">
      <c r="A794" s="1"/>
      <c r="B794" s="1"/>
      <c r="C794" s="1"/>
      <c r="D794" s="1"/>
      <c r="E794" s="1"/>
      <c r="F794" s="1"/>
      <c r="G794" s="1"/>
      <c r="H794" s="1"/>
      <c r="J794" s="1"/>
      <c r="K794" s="1"/>
      <c r="M794" s="1"/>
      <c r="N794" s="1"/>
    </row>
    <row r="795" spans="1:14" ht="14.25" customHeight="1" x14ac:dyDescent="0.25">
      <c r="A795" s="1"/>
      <c r="B795" s="1"/>
      <c r="C795" s="1"/>
      <c r="D795" s="1"/>
      <c r="E795" s="1"/>
      <c r="F795" s="1"/>
      <c r="G795" s="1"/>
      <c r="H795" s="1"/>
      <c r="J795" s="1"/>
      <c r="K795" s="1"/>
      <c r="M795" s="1"/>
      <c r="N795" s="1"/>
    </row>
    <row r="796" spans="1:14" ht="14.25" customHeight="1" x14ac:dyDescent="0.25">
      <c r="A796" s="1"/>
      <c r="B796" s="1"/>
      <c r="C796" s="1"/>
      <c r="D796" s="1"/>
      <c r="E796" s="1"/>
      <c r="F796" s="1"/>
      <c r="G796" s="1"/>
      <c r="H796" s="1"/>
      <c r="J796" s="1"/>
      <c r="K796" s="1"/>
      <c r="M796" s="1"/>
      <c r="N796" s="1"/>
    </row>
    <row r="797" spans="1:14" ht="14.25" customHeight="1" x14ac:dyDescent="0.25">
      <c r="A797" s="1"/>
      <c r="B797" s="1"/>
      <c r="C797" s="1"/>
      <c r="D797" s="1"/>
      <c r="E797" s="1"/>
      <c r="F797" s="1"/>
      <c r="G797" s="1"/>
      <c r="H797" s="1"/>
      <c r="J797" s="1"/>
      <c r="K797" s="1"/>
      <c r="M797" s="1"/>
      <c r="N797" s="1"/>
    </row>
    <row r="798" spans="1:14" ht="14.25" customHeight="1" x14ac:dyDescent="0.25">
      <c r="A798" s="1"/>
      <c r="B798" s="1"/>
      <c r="C798" s="1"/>
      <c r="D798" s="1"/>
      <c r="E798" s="1"/>
      <c r="F798" s="1"/>
      <c r="G798" s="1"/>
      <c r="H798" s="1"/>
      <c r="J798" s="1"/>
      <c r="K798" s="1"/>
      <c r="M798" s="1"/>
      <c r="N798" s="1"/>
    </row>
    <row r="799" spans="1:14" ht="14.25" customHeight="1" x14ac:dyDescent="0.25">
      <c r="A799" s="1"/>
      <c r="B799" s="1"/>
      <c r="C799" s="1"/>
      <c r="D799" s="1"/>
      <c r="E799" s="1"/>
      <c r="F799" s="1"/>
      <c r="G799" s="1"/>
      <c r="H799" s="1"/>
      <c r="J799" s="1"/>
      <c r="K799" s="1"/>
      <c r="M799" s="1"/>
      <c r="N799" s="1"/>
    </row>
    <row r="800" spans="1:14" ht="14.25" customHeight="1" x14ac:dyDescent="0.25">
      <c r="A800" s="1"/>
      <c r="B800" s="1"/>
      <c r="C800" s="1"/>
      <c r="D800" s="1"/>
      <c r="E800" s="1"/>
      <c r="F800" s="1"/>
      <c r="G800" s="1"/>
      <c r="H800" s="1"/>
      <c r="J800" s="1"/>
      <c r="K800" s="1"/>
      <c r="M800" s="1"/>
      <c r="N800" s="1"/>
    </row>
    <row r="801" spans="1:14" ht="14.25" customHeight="1" x14ac:dyDescent="0.25">
      <c r="A801" s="1"/>
      <c r="B801" s="1"/>
      <c r="C801" s="1"/>
      <c r="D801" s="1"/>
      <c r="E801" s="1"/>
      <c r="F801" s="1"/>
      <c r="G801" s="1"/>
      <c r="H801" s="1"/>
      <c r="J801" s="1"/>
      <c r="K801" s="1"/>
      <c r="M801" s="1"/>
      <c r="N801" s="1"/>
    </row>
    <row r="802" spans="1:14" ht="14.25" customHeight="1" x14ac:dyDescent="0.25">
      <c r="A802" s="1"/>
      <c r="B802" s="1"/>
      <c r="C802" s="1"/>
      <c r="D802" s="1"/>
      <c r="E802" s="1"/>
      <c r="F802" s="1"/>
      <c r="G802" s="1"/>
      <c r="H802" s="1"/>
      <c r="J802" s="1"/>
      <c r="K802" s="1"/>
      <c r="M802" s="1"/>
      <c r="N802" s="1"/>
    </row>
    <row r="803" spans="1:14" ht="14.25" customHeight="1" x14ac:dyDescent="0.25">
      <c r="A803" s="1"/>
      <c r="B803" s="1"/>
      <c r="C803" s="1"/>
      <c r="D803" s="1"/>
      <c r="E803" s="1"/>
      <c r="F803" s="1"/>
      <c r="G803" s="1"/>
      <c r="H803" s="1"/>
      <c r="J803" s="1"/>
      <c r="K803" s="1"/>
      <c r="M803" s="1"/>
      <c r="N803" s="1"/>
    </row>
    <row r="804" spans="1:14" ht="14.25" customHeight="1" x14ac:dyDescent="0.25">
      <c r="A804" s="1"/>
      <c r="B804" s="1"/>
      <c r="C804" s="1"/>
      <c r="D804" s="1"/>
      <c r="E804" s="1"/>
      <c r="F804" s="1"/>
      <c r="G804" s="1"/>
      <c r="H804" s="1"/>
      <c r="J804" s="1"/>
      <c r="K804" s="1"/>
      <c r="M804" s="1"/>
      <c r="N804" s="1"/>
    </row>
    <row r="805" spans="1:14" ht="14.25" customHeight="1" x14ac:dyDescent="0.25">
      <c r="A805" s="1"/>
      <c r="B805" s="1"/>
      <c r="C805" s="1"/>
      <c r="D805" s="1"/>
      <c r="E805" s="1"/>
      <c r="F805" s="1"/>
      <c r="G805" s="1"/>
      <c r="H805" s="1"/>
      <c r="J805" s="1"/>
      <c r="K805" s="1"/>
      <c r="M805" s="1"/>
      <c r="N805" s="1"/>
    </row>
    <row r="806" spans="1:14" ht="14.25" customHeight="1" x14ac:dyDescent="0.25">
      <c r="A806" s="1"/>
      <c r="B806" s="1"/>
      <c r="C806" s="1"/>
      <c r="D806" s="1"/>
      <c r="E806" s="1"/>
      <c r="F806" s="1"/>
      <c r="G806" s="1"/>
      <c r="H806" s="1"/>
      <c r="J806" s="1"/>
      <c r="K806" s="1"/>
      <c r="M806" s="1"/>
      <c r="N806" s="1"/>
    </row>
    <row r="807" spans="1:14" ht="14.25" customHeight="1" x14ac:dyDescent="0.25">
      <c r="A807" s="1"/>
      <c r="B807" s="1"/>
      <c r="C807" s="1"/>
      <c r="D807" s="1"/>
      <c r="E807" s="1"/>
      <c r="F807" s="1"/>
      <c r="G807" s="1"/>
      <c r="H807" s="1"/>
      <c r="J807" s="1"/>
      <c r="K807" s="1"/>
      <c r="M807" s="1"/>
      <c r="N807" s="1"/>
    </row>
    <row r="808" spans="1:14" ht="14.25" customHeight="1" x14ac:dyDescent="0.25">
      <c r="A808" s="1"/>
      <c r="B808" s="1"/>
      <c r="C808" s="1"/>
      <c r="D808" s="1"/>
      <c r="E808" s="1"/>
      <c r="F808" s="1"/>
      <c r="G808" s="1"/>
      <c r="H808" s="1"/>
      <c r="J808" s="1"/>
      <c r="K808" s="1"/>
      <c r="M808" s="1"/>
      <c r="N808" s="1"/>
    </row>
    <row r="809" spans="1:14" ht="14.25" customHeight="1" x14ac:dyDescent="0.25">
      <c r="A809" s="1"/>
      <c r="B809" s="1"/>
      <c r="C809" s="1"/>
      <c r="D809" s="1"/>
      <c r="E809" s="1"/>
      <c r="F809" s="1"/>
      <c r="G809" s="1"/>
      <c r="H809" s="1"/>
      <c r="J809" s="1"/>
      <c r="K809" s="1"/>
      <c r="M809" s="1"/>
      <c r="N809" s="1"/>
    </row>
    <row r="810" spans="1:14" ht="14.25" customHeight="1" x14ac:dyDescent="0.25">
      <c r="A810" s="1"/>
      <c r="B810" s="1"/>
      <c r="C810" s="1"/>
      <c r="D810" s="1"/>
      <c r="E810" s="1"/>
      <c r="F810" s="1"/>
      <c r="G810" s="1"/>
      <c r="H810" s="1"/>
      <c r="J810" s="1"/>
      <c r="K810" s="1"/>
      <c r="M810" s="1"/>
      <c r="N810" s="1"/>
    </row>
    <row r="811" spans="1:14" ht="14.25" customHeight="1" x14ac:dyDescent="0.25">
      <c r="A811" s="1"/>
      <c r="B811" s="1"/>
      <c r="C811" s="1"/>
      <c r="D811" s="1"/>
      <c r="E811" s="1"/>
      <c r="F811" s="1"/>
      <c r="G811" s="1"/>
      <c r="H811" s="1"/>
      <c r="J811" s="1"/>
      <c r="K811" s="1"/>
      <c r="M811" s="1"/>
      <c r="N811" s="1"/>
    </row>
    <row r="812" spans="1:14" ht="15.75" customHeight="1" x14ac:dyDescent="0.25"/>
    <row r="813" spans="1:14" ht="15.75" customHeight="1" x14ac:dyDescent="0.25"/>
    <row r="814" spans="1:14" ht="15.75" customHeight="1" x14ac:dyDescent="0.25"/>
    <row r="815" spans="1:14" ht="15.75" customHeight="1" x14ac:dyDescent="0.25"/>
    <row r="816" spans="1:14"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sheetData>
  <autoFilter ref="A1:N637" xr:uid="{00000000-0009-0000-0000-000005000000}"/>
  <phoneticPr fontId="22" type="noConversion"/>
  <conditionalFormatting sqref="C1:C1048576">
    <cfRule type="duplicateValues" dxfId="17" priority="16"/>
  </conditionalFormatting>
  <conditionalFormatting sqref="A671:A672">
    <cfRule type="duplicateValues" dxfId="16" priority="4"/>
  </conditionalFormatting>
  <conditionalFormatting sqref="A673">
    <cfRule type="duplicateValues" dxfId="15" priority="3"/>
  </conditionalFormatting>
  <conditionalFormatting sqref="B1:B1048576">
    <cfRule type="duplicateValues" dxfId="14" priority="1"/>
  </conditionalFormatting>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J992"/>
  <sheetViews>
    <sheetView topLeftCell="F532" zoomScale="85" zoomScaleNormal="85" workbookViewId="0">
      <selection activeCell="G2" sqref="G2:G554"/>
    </sheetView>
  </sheetViews>
  <sheetFormatPr defaultColWidth="14.42578125" defaultRowHeight="15" customHeight="1" x14ac:dyDescent="0.25"/>
  <cols>
    <col min="1" max="1" width="17.85546875" customWidth="1"/>
    <col min="2" max="2" width="95.28515625" customWidth="1"/>
    <col min="3" max="3" width="13.7109375" customWidth="1"/>
    <col min="4" max="4" width="154.7109375" customWidth="1"/>
    <col min="5" max="5" width="31.5703125" customWidth="1"/>
    <col min="6" max="6" width="97.85546875" customWidth="1"/>
    <col min="7" max="7" width="164.7109375" bestFit="1" customWidth="1"/>
    <col min="8" max="8" width="8.7109375" customWidth="1"/>
    <col min="10" max="10" width="50.7109375" customWidth="1"/>
  </cols>
  <sheetData>
    <row r="1" spans="1:10" ht="14.25" customHeight="1" x14ac:dyDescent="0.25">
      <c r="A1" s="6" t="s">
        <v>1963</v>
      </c>
      <c r="B1" s="4" t="s">
        <v>810</v>
      </c>
      <c r="C1" s="5" t="s">
        <v>811</v>
      </c>
      <c r="D1" s="4" t="s">
        <v>1964</v>
      </c>
      <c r="E1" s="5" t="s">
        <v>10</v>
      </c>
      <c r="F1" s="127" t="s">
        <v>1965</v>
      </c>
    </row>
    <row r="2" spans="1:10" ht="14.25" customHeight="1" x14ac:dyDescent="0.25">
      <c r="A2" s="2">
        <v>2022041700001</v>
      </c>
      <c r="B2" s="1" t="s">
        <v>992</v>
      </c>
      <c r="C2" s="2">
        <f>VLOOKUP(B2,'KPI LIST'!$B:$C,2,FALSE)</f>
        <v>20220417101</v>
      </c>
      <c r="D2" s="2" t="s">
        <v>11</v>
      </c>
      <c r="E2" s="2">
        <f>VLOOKUP(D2,'KPI GROUP LEVEL INDUX'!$C:$D,2,FALSE)</f>
        <v>20220400001</v>
      </c>
      <c r="F2" s="2" t="str">
        <f>_xlfn.CONCAT(B2,D2)</f>
        <v>Net Interest Margin (NIM)Meningkatnya pendapatan</v>
      </c>
      <c r="G2" s="2" t="str">
        <f>"INSERT INTO `hr_kpi_list_group` (`KPI_LIST_GROUP_ID`, `KPI_LIST_ID`, `KPI_GROUP_ID`) VALUES ('"&amp;A2&amp;"', '"&amp;C2&amp;"', '"&amp;E2&amp;"'); "</f>
        <v xml:space="preserve">INSERT INTO `hr_kpi_list_group` (`KPI_LIST_GROUP_ID`, `KPI_LIST_ID`, `KPI_GROUP_ID`) VALUES ('2022041700001', '20220417101', '20220400001'); </v>
      </c>
      <c r="H2" s="2" t="s">
        <v>1966</v>
      </c>
      <c r="J2" s="569" t="s">
        <v>3826</v>
      </c>
    </row>
    <row r="3" spans="1:10" ht="14.25" customHeight="1" x14ac:dyDescent="0.25">
      <c r="A3" s="2">
        <v>2022041700002</v>
      </c>
      <c r="B3" s="1" t="s">
        <v>846</v>
      </c>
      <c r="C3" s="2">
        <f>VLOOKUP(B3,'KPI LIST'!$B:$C,2,FALSE)</f>
        <v>20220417010</v>
      </c>
      <c r="D3" s="2" t="s">
        <v>11</v>
      </c>
      <c r="E3" s="2">
        <f>VLOOKUP(D3,'KPI GROUP LEVEL INDUX'!$C:$D,2,FALSE)</f>
        <v>20220400001</v>
      </c>
      <c r="F3" s="2" t="str">
        <f t="shared" ref="F3:F66" si="0">_xlfn.CONCAT(B3,D3)</f>
        <v>Fee-based income (dana &amp; jasa)Meningkatnya pendapatan</v>
      </c>
      <c r="G3" s="2" t="str">
        <f t="shared" ref="G3:G66" si="1">"INSERT INTO `hr_kpi_list_group` (`KPI_LIST_GROUP_ID`, `KPI_LIST_ID`, `KPI_GROUP_ID`) VALUES ('"&amp;A3&amp;"', '"&amp;C3&amp;"', '"&amp;E3&amp;"'); "</f>
        <v xml:space="preserve">INSERT INTO `hr_kpi_list_group` (`KPI_LIST_GROUP_ID`, `KPI_LIST_ID`, `KPI_GROUP_ID`) VALUES ('2022041700002', '20220417010', '20220400001'); </v>
      </c>
      <c r="H3" s="2" t="s">
        <v>1966</v>
      </c>
      <c r="J3" s="569"/>
    </row>
    <row r="4" spans="1:10" ht="14.25" customHeight="1" x14ac:dyDescent="0.25">
      <c r="A4" s="2">
        <v>2022041700003</v>
      </c>
      <c r="B4" s="1" t="s">
        <v>1073</v>
      </c>
      <c r="C4" s="2">
        <f>VLOOKUP(B4,'KPI LIST'!$B:$C,2,FALSE)</f>
        <v>20220417147</v>
      </c>
      <c r="D4" s="2" t="s">
        <v>13</v>
      </c>
      <c r="E4" s="2">
        <f>VLOOKUP(D4,'KPI GROUP LEVEL INDUX'!$C:$D,2,FALSE)</f>
        <v>20220400002</v>
      </c>
      <c r="F4" s="2" t="str">
        <f t="shared" si="0"/>
        <v>Persentase pemanfaatan anggaranTerjaganya operasional bank yang efisien</v>
      </c>
      <c r="G4" s="2" t="str">
        <f t="shared" si="1"/>
        <v xml:space="preserve">INSERT INTO `hr_kpi_list_group` (`KPI_LIST_GROUP_ID`, `KPI_LIST_ID`, `KPI_GROUP_ID`) VALUES ('2022041700003', '20220417147', '20220400002'); </v>
      </c>
      <c r="H4" s="2" t="s">
        <v>1966</v>
      </c>
      <c r="J4" s="569"/>
    </row>
    <row r="5" spans="1:10" ht="14.25" customHeight="1" x14ac:dyDescent="0.25">
      <c r="A5" s="2">
        <v>2022041700004</v>
      </c>
      <c r="B5" s="8" t="s">
        <v>1430</v>
      </c>
      <c r="C5" s="2">
        <f>VLOOKUP(B5,'KPI LIST'!$B:$C,2,FALSE)</f>
        <v>20220417333</v>
      </c>
      <c r="D5" s="2" t="s">
        <v>1967</v>
      </c>
      <c r="E5" s="2">
        <f>VLOOKUP(D5,'KPI GROUP LEVEL INDUX'!$C:$D,2,FALSE)</f>
        <v>20220400003</v>
      </c>
      <c r="F5" s="2" t="str">
        <f t="shared" si="0"/>
        <v>Persentase pertumbuhan DPKMeningkatnya kemampuan sebagai agent of regional development</v>
      </c>
      <c r="G5" s="2" t="str">
        <f t="shared" si="1"/>
        <v xml:space="preserve">INSERT INTO `hr_kpi_list_group` (`KPI_LIST_GROUP_ID`, `KPI_LIST_ID`, `KPI_GROUP_ID`) VALUES ('2022041700004', '20220417333', '20220400003'); </v>
      </c>
      <c r="H5" s="2" t="s">
        <v>1966</v>
      </c>
      <c r="J5" s="569"/>
    </row>
    <row r="6" spans="1:10" ht="14.25" customHeight="1" x14ac:dyDescent="0.25">
      <c r="A6" s="2">
        <v>2022041700005</v>
      </c>
      <c r="B6" s="8" t="s">
        <v>966</v>
      </c>
      <c r="C6" s="2">
        <f>VLOOKUP(B6,'KPI LIST'!$B:$C,2,FALSE)</f>
        <v>20220417086</v>
      </c>
      <c r="D6" s="2" t="s">
        <v>274</v>
      </c>
      <c r="E6" s="2">
        <f>VLOOKUP(D6,'KPI GROUP LEVEL INDUX'!$C:$D,2,FALSE)</f>
        <v>20220400133</v>
      </c>
      <c r="F6" s="2" t="str">
        <f t="shared" si="0"/>
        <v>Jumlah total delivery channel Memperluas jangkauan layanan keuangan</v>
      </c>
      <c r="G6" s="2" t="str">
        <f t="shared" si="1"/>
        <v xml:space="preserve">INSERT INTO `hr_kpi_list_group` (`KPI_LIST_GROUP_ID`, `KPI_LIST_ID`, `KPI_GROUP_ID`) VALUES ('2022041700005', '20220417086', '20220400133'); </v>
      </c>
      <c r="H6" s="2" t="s">
        <v>1966</v>
      </c>
      <c r="J6" s="569"/>
    </row>
    <row r="7" spans="1:10" ht="14.25" customHeight="1" x14ac:dyDescent="0.25">
      <c r="A7" s="2">
        <v>2022041700006</v>
      </c>
      <c r="B7" s="8" t="s">
        <v>342</v>
      </c>
      <c r="C7" s="2">
        <f>VLOOKUP(B7,'KPI LIST'!$B:$C,2,FALSE)</f>
        <v>20220417435</v>
      </c>
      <c r="D7" s="2" t="s">
        <v>19</v>
      </c>
      <c r="E7" s="2">
        <f>VLOOKUP(D7,'KPI GROUP LEVEL INDUX'!$C:$D,2,FALSE)</f>
        <v>20220400005</v>
      </c>
      <c r="F7" s="2" t="str">
        <f t="shared" si="0"/>
        <v>Rasio CASA terhadap total DPKMeningkatkan pertumbuhan dana  pihak ketiga berbiaya kompetitif</v>
      </c>
      <c r="G7" s="2" t="str">
        <f t="shared" si="1"/>
        <v xml:space="preserve">INSERT INTO `hr_kpi_list_group` (`KPI_LIST_GROUP_ID`, `KPI_LIST_ID`, `KPI_GROUP_ID`) VALUES ('2022041700006', '20220417435', '20220400005'); </v>
      </c>
      <c r="H7" s="2" t="s">
        <v>1966</v>
      </c>
      <c r="J7" s="569"/>
    </row>
    <row r="8" spans="1:10" ht="14.25" customHeight="1" x14ac:dyDescent="0.25">
      <c r="A8" s="2">
        <v>2022041700007</v>
      </c>
      <c r="B8" s="8" t="s">
        <v>994</v>
      </c>
      <c r="C8" s="2">
        <f>VLOOKUP(B8,'KPI LIST'!$B:$C,2,FALSE)</f>
        <v>20220417103</v>
      </c>
      <c r="D8" s="2" t="s">
        <v>21</v>
      </c>
      <c r="E8" s="2">
        <f>VLOOKUP(D8,'KPI GROUP LEVEL INDUX'!$C:$D,2,FALSE)</f>
        <v>20220400006</v>
      </c>
      <c r="F8" s="2" t="str">
        <f t="shared" si="0"/>
        <v>Nilai total penghimpunan danaMengoptimalkan aset produktif bank</v>
      </c>
      <c r="G8" s="2" t="str">
        <f t="shared" si="1"/>
        <v xml:space="preserve">INSERT INTO `hr_kpi_list_group` (`KPI_LIST_GROUP_ID`, `KPI_LIST_ID`, `KPI_GROUP_ID`) VALUES ('2022041700007', '20220417103', '20220400006'); </v>
      </c>
      <c r="H8" s="2" t="s">
        <v>1966</v>
      </c>
      <c r="J8" s="569"/>
    </row>
    <row r="9" spans="1:10" ht="14.25" customHeight="1" x14ac:dyDescent="0.25">
      <c r="A9" s="2">
        <v>2022041700008</v>
      </c>
      <c r="B9" s="8" t="s">
        <v>1641</v>
      </c>
      <c r="C9" s="2">
        <f>VLOOKUP(B9,'KPI LIST'!$B:$C,2,FALSE)</f>
        <v>20220417443</v>
      </c>
      <c r="D9" s="2" t="s">
        <v>23</v>
      </c>
      <c r="E9" s="2">
        <f>VLOOKUP(D9,'KPI GROUP LEVEL INDUX'!$C:$D,2,FALSE)</f>
        <v>20220400007</v>
      </c>
      <c r="F9" s="2" t="str">
        <f t="shared" si="0"/>
        <v>Risk-based Bank Rating Meningkatkan kualitas pengelolaan Governance, Risk Management dan Compliance</v>
      </c>
      <c r="G9" s="2" t="str">
        <f t="shared" si="1"/>
        <v xml:space="preserve">INSERT INTO `hr_kpi_list_group` (`KPI_LIST_GROUP_ID`, `KPI_LIST_ID`, `KPI_GROUP_ID`) VALUES ('2022041700008', '20220417443', '20220400007'); </v>
      </c>
      <c r="H9" s="2" t="s">
        <v>1966</v>
      </c>
      <c r="J9" s="569"/>
    </row>
    <row r="10" spans="1:10" ht="14.25" customHeight="1" x14ac:dyDescent="0.25">
      <c r="A10" s="2">
        <v>2022041700009</v>
      </c>
      <c r="B10" s="8" t="s">
        <v>1258</v>
      </c>
      <c r="C10" s="2">
        <f>VLOOKUP(B10,'KPI LIST'!$B:$C,2,FALSE)</f>
        <v>20220417243</v>
      </c>
      <c r="D10" s="2" t="s">
        <v>25</v>
      </c>
      <c r="E10" s="2">
        <f>VLOOKUP(D10,'KPI GROUP LEVEL INDUX'!$C:$D,2,FALSE)</f>
        <v>20220400008</v>
      </c>
      <c r="F10" s="2" t="str">
        <f t="shared" si="0"/>
        <v>Persentase pemenuhan SLA layanan digital bankingMengoptimalkan teknologi informasi untuk meningkatkan kapabilitas produk dan layanan bank</v>
      </c>
      <c r="G10" s="2" t="str">
        <f t="shared" si="1"/>
        <v xml:space="preserve">INSERT INTO `hr_kpi_list_group` (`KPI_LIST_GROUP_ID`, `KPI_LIST_ID`, `KPI_GROUP_ID`) VALUES ('2022041700009', '20220417243', '20220400008'); </v>
      </c>
      <c r="H10" s="2" t="s">
        <v>1966</v>
      </c>
      <c r="J10" s="569"/>
    </row>
    <row r="11" spans="1:10" ht="14.25" customHeight="1" x14ac:dyDescent="0.25">
      <c r="A11" s="2">
        <v>2022041700010</v>
      </c>
      <c r="B11" s="128" t="s">
        <v>912</v>
      </c>
      <c r="C11" s="2">
        <f>VLOOKUP(B11,'KPI LIST'!$B:$C,2,FALSE)</f>
        <v>20220417050</v>
      </c>
      <c r="D11" s="2" t="s">
        <v>1968</v>
      </c>
      <c r="E11" s="2">
        <f>VLOOKUP(D11,'KPI GROUP LEVEL INDUX'!$C:$D,2,FALSE)</f>
        <v>20220400011</v>
      </c>
      <c r="F11" s="2" t="str">
        <f t="shared" si="0"/>
        <v>Jumlah keluhan mayor terhadap kualitas layanan Card Center dan E-BankingMeningkatkan kualitas layanan Card Center dan E-Banking</v>
      </c>
      <c r="G11" s="2" t="str">
        <f t="shared" si="1"/>
        <v xml:space="preserve">INSERT INTO `hr_kpi_list_group` (`KPI_LIST_GROUP_ID`, `KPI_LIST_ID`, `KPI_GROUP_ID`) VALUES ('2022041700010', '20220417050', '20220400011'); </v>
      </c>
      <c r="H11" s="2" t="s">
        <v>1966</v>
      </c>
      <c r="J11" s="569"/>
    </row>
    <row r="12" spans="1:10" ht="14.25" customHeight="1" x14ac:dyDescent="0.25">
      <c r="A12" s="2">
        <v>2022041700011</v>
      </c>
      <c r="B12" s="103" t="s">
        <v>908</v>
      </c>
      <c r="C12" s="2">
        <f>VLOOKUP(B12,'KPI LIST'!$B:$C,2,FALSE)</f>
        <v>20220417048</v>
      </c>
      <c r="D12" s="2" t="s">
        <v>1969</v>
      </c>
      <c r="E12" s="2">
        <f>VLOOKUP(D12,'KPI GROUP LEVEL INDUX'!$C:$D,2,FALSE)</f>
        <v>20220400012</v>
      </c>
      <c r="F12" s="2" t="str">
        <f t="shared" si="0"/>
        <v>Jumlah keluhan mayor terhadap kualitas layanan call centerMemastikan delivery layanan call center yang responsif</v>
      </c>
      <c r="G12" s="2" t="str">
        <f t="shared" si="1"/>
        <v xml:space="preserve">INSERT INTO `hr_kpi_list_group` (`KPI_LIST_GROUP_ID`, `KPI_LIST_ID`, `KPI_GROUP_ID`) VALUES ('2022041700011', '20220417048', '20220400012'); </v>
      </c>
      <c r="H12" s="2" t="s">
        <v>1966</v>
      </c>
      <c r="J12" s="569"/>
    </row>
    <row r="13" spans="1:10" ht="14.25" customHeight="1" x14ac:dyDescent="0.25">
      <c r="A13" s="2">
        <v>2022041700012</v>
      </c>
      <c r="B13" s="8" t="s">
        <v>1079</v>
      </c>
      <c r="C13" s="2">
        <f>VLOOKUP(B13,'KPI LIST'!$B:$C,2,FALSE)</f>
        <v>20220417150</v>
      </c>
      <c r="D13" s="124" t="s">
        <v>34</v>
      </c>
      <c r="E13" s="2">
        <f>VLOOKUP(D13,'KPI GROUP LEVEL INDUX'!$C:$D,2,FALSE)</f>
        <v>20220400013</v>
      </c>
      <c r="F13" s="2" t="str">
        <f t="shared" si="0"/>
        <v>Persentase pemenuhan evaluasi bulanan ke cabangMengoptimalkan pelaksanaan evaluasi ke unit kerja</v>
      </c>
      <c r="G13" s="2" t="str">
        <f t="shared" si="1"/>
        <v xml:space="preserve">INSERT INTO `hr_kpi_list_group` (`KPI_LIST_GROUP_ID`, `KPI_LIST_ID`, `KPI_GROUP_ID`) VALUES ('2022041700012', '20220417150', '20220400013'); </v>
      </c>
      <c r="H13" s="2" t="s">
        <v>1966</v>
      </c>
      <c r="J13" s="569"/>
    </row>
    <row r="14" spans="1:10" ht="14.25" customHeight="1" x14ac:dyDescent="0.25">
      <c r="A14" s="2">
        <v>2022041700013</v>
      </c>
      <c r="B14" s="8" t="s">
        <v>1693</v>
      </c>
      <c r="C14" s="2">
        <f>VLOOKUP(B14,'KPI LIST'!$B:$C,2,FALSE)</f>
        <v>20220417473</v>
      </c>
      <c r="D14" s="122" t="s">
        <v>36</v>
      </c>
      <c r="E14" s="2">
        <f>VLOOKUP(D14,'KPI GROUP LEVEL INDUX'!$C:$D,2,FALSE)</f>
        <v>20220400014</v>
      </c>
      <c r="F14" s="2" t="str">
        <f t="shared" si="0"/>
        <v>Tingkat pemenuhan kualitas layanan pengaduan nasabah sesuai SLAMeningkatkan kualitas layanan pengaduan nasabah</v>
      </c>
      <c r="G14" s="2" t="str">
        <f t="shared" si="1"/>
        <v xml:space="preserve">INSERT INTO `hr_kpi_list_group` (`KPI_LIST_GROUP_ID`, `KPI_LIST_ID`, `KPI_GROUP_ID`) VALUES ('2022041700013', '20220417473', '20220400014'); </v>
      </c>
      <c r="H14" s="2" t="s">
        <v>1966</v>
      </c>
    </row>
    <row r="15" spans="1:10" ht="14.25" customHeight="1" x14ac:dyDescent="0.25">
      <c r="A15" s="2">
        <v>2022041700014</v>
      </c>
      <c r="B15" s="129" t="s">
        <v>980</v>
      </c>
      <c r="C15" s="2">
        <f>VLOOKUP(B15,'KPI LIST'!$B:$C,2,FALSE)</f>
        <v>20220417093</v>
      </c>
      <c r="D15" s="130" t="s">
        <v>38</v>
      </c>
      <c r="E15" s="2">
        <f>VLOOKUP(D15,'KPI GROUP LEVEL INDUX'!$C:$D,2,FALSE)</f>
        <v>20220400015</v>
      </c>
      <c r="F15" s="2" t="str">
        <f t="shared" si="0"/>
        <v>Jumlah total kartu debit dan kartu kredit yang dimiliki nasabahMengoptimalkan pertumbuhan kartu</v>
      </c>
      <c r="G15" s="2" t="str">
        <f t="shared" si="1"/>
        <v xml:space="preserve">INSERT INTO `hr_kpi_list_group` (`KPI_LIST_GROUP_ID`, `KPI_LIST_ID`, `KPI_GROUP_ID`) VALUES ('2022041700014', '20220417093', '20220400015'); </v>
      </c>
      <c r="H15" s="2" t="s">
        <v>1966</v>
      </c>
    </row>
    <row r="16" spans="1:10" ht="14.25" customHeight="1" x14ac:dyDescent="0.25">
      <c r="A16" s="2">
        <v>2022041700015</v>
      </c>
      <c r="B16" s="98" t="s">
        <v>1228</v>
      </c>
      <c r="C16" s="2">
        <f>VLOOKUP(B16,'KPI LIST'!$B:$C,2,FALSE)</f>
        <v>20220417227</v>
      </c>
      <c r="D16" s="122" t="s">
        <v>1970</v>
      </c>
      <c r="E16" s="2">
        <f>VLOOKUP(D16,'KPI GROUP LEVEL INDUX'!$C:$D,2,FALSE)</f>
        <v>20220400016</v>
      </c>
      <c r="F16" s="2" t="str">
        <f t="shared" si="0"/>
        <v>Persentase pemenuhan penyampaian laporanMemastikan pemenuhan pelaporan sesuai timeline</v>
      </c>
      <c r="G16" s="2" t="str">
        <f t="shared" si="1"/>
        <v xml:space="preserve">INSERT INTO `hr_kpi_list_group` (`KPI_LIST_GROUP_ID`, `KPI_LIST_ID`, `KPI_GROUP_ID`) VALUES ('2022041700015', '20220417227', '20220400016'); </v>
      </c>
      <c r="H16" s="2" t="s">
        <v>1966</v>
      </c>
    </row>
    <row r="17" spans="1:8" ht="14.25" customHeight="1" x14ac:dyDescent="0.25">
      <c r="A17" s="2">
        <v>2022041700016</v>
      </c>
      <c r="B17" s="96" t="s">
        <v>1971</v>
      </c>
      <c r="C17" s="2">
        <f>VLOOKUP(B17,'KPI LIST'!$B:$C,2,FALSE)</f>
        <v>20220417037</v>
      </c>
      <c r="D17" s="131" t="s">
        <v>23</v>
      </c>
      <c r="E17" s="2">
        <f>VLOOKUP(D17,'KPI GROUP LEVEL INDUX'!$C:$D,2,FALSE)</f>
        <v>20220400007</v>
      </c>
      <c r="F17" s="2" t="str">
        <f t="shared" si="0"/>
        <v>Jumlah kejadian fraudMeningkatkan kualitas pengelolaan Governance, Risk Management dan Compliance</v>
      </c>
      <c r="G17" s="2" t="str">
        <f t="shared" si="1"/>
        <v xml:space="preserve">INSERT INTO `hr_kpi_list_group` (`KPI_LIST_GROUP_ID`, `KPI_LIST_ID`, `KPI_GROUP_ID`) VALUES ('2022041700016', '20220417037', '20220400007'); </v>
      </c>
      <c r="H17" s="2" t="s">
        <v>1966</v>
      </c>
    </row>
    <row r="18" spans="1:8" ht="14.25" customHeight="1" x14ac:dyDescent="0.25">
      <c r="A18" s="2">
        <v>2022041700017</v>
      </c>
      <c r="B18" s="99" t="s">
        <v>1972</v>
      </c>
      <c r="C18" s="2">
        <f>VLOOKUP(B18,'KPI LIST'!$B:$C,2,FALSE)</f>
        <v>20220417213</v>
      </c>
      <c r="D18" s="132" t="s">
        <v>42</v>
      </c>
      <c r="E18" s="2">
        <f>VLOOKUP(D18,'KPI GROUP LEVEL INDUX'!$C:$D,2,FALSE)</f>
        <v>20220400017</v>
      </c>
      <c r="F18" s="2" t="str">
        <f t="shared" si="0"/>
        <v xml:space="preserve">Persentase pemenuhan pemantauan dan evaluasi sesuai timelineMeningkatkan efektivitas pemantauan dan evaluasi implementasi strategi pendanaan </v>
      </c>
      <c r="G18" s="2" t="str">
        <f t="shared" si="1"/>
        <v xml:space="preserve">INSERT INTO `hr_kpi_list_group` (`KPI_LIST_GROUP_ID`, `KPI_LIST_ID`, `KPI_GROUP_ID`) VALUES ('2022041700017', '20220417213', '20220400017'); </v>
      </c>
      <c r="H18" s="2" t="s">
        <v>1966</v>
      </c>
    </row>
    <row r="19" spans="1:8" ht="14.25" customHeight="1" x14ac:dyDescent="0.25">
      <c r="A19" s="2">
        <v>2022041700018</v>
      </c>
      <c r="B19" s="89" t="s">
        <v>1700</v>
      </c>
      <c r="C19" s="2">
        <f>VLOOKUP(B19,'KPI LIST'!$B:$C,2,FALSE)</f>
        <v>20220417477</v>
      </c>
      <c r="D19" s="122" t="s">
        <v>44</v>
      </c>
      <c r="E19" s="2">
        <f>VLOOKUP(D19,'KPI GROUP LEVEL INDUX'!$C:$D,2,FALSE)</f>
        <v>20220400018</v>
      </c>
      <c r="F19" s="2" t="str">
        <f t="shared" si="0"/>
        <v>Tingkat pemenuhan layanan finansial kepada Pemda sesuai SLAMeningkatkan kualitas layanan finansial kepada Pemda</v>
      </c>
      <c r="G19" s="2" t="str">
        <f t="shared" si="1"/>
        <v xml:space="preserve">INSERT INTO `hr_kpi_list_group` (`KPI_LIST_GROUP_ID`, `KPI_LIST_ID`, `KPI_GROUP_ID`) VALUES ('2022041700018', '20220417477', '20220400018'); </v>
      </c>
      <c r="H19" s="2" t="s">
        <v>1966</v>
      </c>
    </row>
    <row r="20" spans="1:8" ht="14.25" customHeight="1" x14ac:dyDescent="0.25">
      <c r="A20" s="2">
        <v>2022041700019</v>
      </c>
      <c r="B20" s="89" t="s">
        <v>931</v>
      </c>
      <c r="C20" s="2">
        <f>VLOOKUP(B20,'KPI LIST'!$B:$C,2,FALSE)</f>
        <v>20220417061</v>
      </c>
      <c r="D20" s="122" t="s">
        <v>46</v>
      </c>
      <c r="E20" s="2">
        <f>VLOOKUP(D20,'KPI GROUP LEVEL INDUX'!$C:$D,2,FALSE)</f>
        <v>20220400019</v>
      </c>
      <c r="F20" s="2" t="str">
        <f t="shared" si="0"/>
        <v>Jumlah produk dana pihak ketiga yang dikembangkanMengoptimalkan pengembangan produk dana pihak ketiga</v>
      </c>
      <c r="G20" s="2" t="str">
        <f t="shared" si="1"/>
        <v xml:space="preserve">INSERT INTO `hr_kpi_list_group` (`KPI_LIST_GROUP_ID`, `KPI_LIST_ID`, `KPI_GROUP_ID`) VALUES ('2022041700019', '20220417061', '20220400019'); </v>
      </c>
      <c r="H20" s="2" t="s">
        <v>1966</v>
      </c>
    </row>
    <row r="21" spans="1:8" ht="14.25" customHeight="1" x14ac:dyDescent="0.25">
      <c r="A21" s="2">
        <v>2022041700020</v>
      </c>
      <c r="B21" s="99" t="s">
        <v>1973</v>
      </c>
      <c r="C21" s="2">
        <f>VLOOKUP(B21,'KPI LIST'!$B:$C,2,FALSE)</f>
        <v>20220417475</v>
      </c>
      <c r="D21" s="132" t="s">
        <v>48</v>
      </c>
      <c r="E21" s="2">
        <f>VLOOKUP(D21,'KPI GROUP LEVEL INDUX'!$C:$D,2,FALSE)</f>
        <v>20220400020</v>
      </c>
      <c r="F21" s="2" t="str">
        <f t="shared" si="0"/>
        <v>Tingkat pemenuhan laporan produk dana dan jasa sesuai timelineMemastikan ketersediaan laporan terkait produk dana dan jasa</v>
      </c>
      <c r="G21" s="2" t="str">
        <f t="shared" si="1"/>
        <v xml:space="preserve">INSERT INTO `hr_kpi_list_group` (`KPI_LIST_GROUP_ID`, `KPI_LIST_ID`, `KPI_GROUP_ID`) VALUES ('2022041700020', '20220417475', '20220400020'); </v>
      </c>
      <c r="H21" s="2" t="s">
        <v>1966</v>
      </c>
    </row>
    <row r="22" spans="1:8" ht="14.25" customHeight="1" x14ac:dyDescent="0.25">
      <c r="A22" s="2">
        <v>2022041700021</v>
      </c>
      <c r="B22" s="88" t="s">
        <v>848</v>
      </c>
      <c r="C22" s="2">
        <f>VLOOKUP(B22,'KPI LIST'!$B:$C,2,FALSE)</f>
        <v>20220417011</v>
      </c>
      <c r="D22" s="133" t="s">
        <v>11</v>
      </c>
      <c r="E22" s="2">
        <f>VLOOKUP(D22,'KPI GROUP LEVEL INDUX'!$C:$D,2,FALSE)</f>
        <v>20220400001</v>
      </c>
      <c r="F22" s="2" t="str">
        <f t="shared" si="0"/>
        <v>Fee-based income (dana)Meningkatnya pendapatan</v>
      </c>
      <c r="G22" s="2" t="str">
        <f t="shared" si="1"/>
        <v xml:space="preserve">INSERT INTO `hr_kpi_list_group` (`KPI_LIST_GROUP_ID`, `KPI_LIST_ID`, `KPI_GROUP_ID`) VALUES ('2022041700021', '20220417011', '20220400001'); </v>
      </c>
      <c r="H22" s="2" t="s">
        <v>1966</v>
      </c>
    </row>
    <row r="23" spans="1:8" ht="14.25" customHeight="1" x14ac:dyDescent="0.25">
      <c r="A23" s="2">
        <v>2022041700022</v>
      </c>
      <c r="B23" s="134" t="s">
        <v>1095</v>
      </c>
      <c r="C23" s="2">
        <f>VLOOKUP(B23,'KPI LIST'!$B:$C,2,FALSE)</f>
        <v>20220417158</v>
      </c>
      <c r="D23" s="135" t="s">
        <v>472</v>
      </c>
      <c r="E23" s="2">
        <f>VLOOKUP(D23,'KPI GROUP LEVEL INDUX'!$C:$D,2,FALSE)</f>
        <v>20220400366</v>
      </c>
      <c r="F23" s="2" t="str">
        <f t="shared" si="0"/>
        <v>Persentase pemenuhan kegiatan promosi produk dana dan jasaMengoptimalkan kegiatan promosi produk dana dan jasa untuk meningkatkan loyalitas nasabah</v>
      </c>
      <c r="G23" s="2" t="str">
        <f t="shared" si="1"/>
        <v xml:space="preserve">INSERT INTO `hr_kpi_list_group` (`KPI_LIST_GROUP_ID`, `KPI_LIST_ID`, `KPI_GROUP_ID`) VALUES ('2022041700022', '20220417158', '20220400366'); </v>
      </c>
      <c r="H23" s="2" t="s">
        <v>1966</v>
      </c>
    </row>
    <row r="24" spans="1:8" ht="14.25" customHeight="1" x14ac:dyDescent="0.25">
      <c r="A24" s="2">
        <v>2022041700023</v>
      </c>
      <c r="B24" s="136" t="s">
        <v>938</v>
      </c>
      <c r="C24" s="2">
        <f>VLOOKUP(B24,'KPI LIST'!$B:$C,2,FALSE)</f>
        <v>20220417066</v>
      </c>
      <c r="D24" s="137" t="s">
        <v>474</v>
      </c>
      <c r="E24" s="2">
        <f>VLOOKUP(D24,'KPI GROUP LEVEL INDUX'!$C:$D,2,FALSE)</f>
        <v>20220400367</v>
      </c>
      <c r="F24" s="2" t="str">
        <f t="shared" si="0"/>
        <v xml:space="preserve">Jumlah prosedur terkait implementasi strategi pendanaan yang disusunMemastikan ketersediaan sistem dan prosedur untuk implementasi strategi pendanaan, </v>
      </c>
      <c r="G24" s="2" t="str">
        <f t="shared" si="1"/>
        <v xml:space="preserve">INSERT INTO `hr_kpi_list_group` (`KPI_LIST_GROUP_ID`, `KPI_LIST_ID`, `KPI_GROUP_ID`) VALUES ('2022041700023', '20220417066', '20220400367'); </v>
      </c>
      <c r="H24" s="2" t="s">
        <v>1966</v>
      </c>
    </row>
    <row r="25" spans="1:8" ht="14.25" customHeight="1" x14ac:dyDescent="0.25">
      <c r="A25" s="2">
        <v>2022041700024</v>
      </c>
      <c r="B25" s="105" t="s">
        <v>1688</v>
      </c>
      <c r="C25" s="2">
        <f>VLOOKUP(B25,'KPI LIST'!$B:$C,2,FALSE)</f>
        <v>20220417470</v>
      </c>
      <c r="D25" s="137" t="s">
        <v>476</v>
      </c>
      <c r="E25" s="2">
        <f>VLOOKUP(D25,'KPI GROUP LEVEL INDUX'!$C:$D,2,FALSE)</f>
        <v>20220400368</v>
      </c>
      <c r="F25" s="2" t="str">
        <f t="shared" si="0"/>
        <v xml:space="preserve">Tingkat pelaksanaan evaluasi kinerja Cabang terkait layanan finansial kepada PemdaMeningkatkan efektivitas pemantauan dan evaluasi layanan finansial terhadap Pemda  </v>
      </c>
      <c r="G25" s="2" t="str">
        <f t="shared" si="1"/>
        <v xml:space="preserve">INSERT INTO `hr_kpi_list_group` (`KPI_LIST_GROUP_ID`, `KPI_LIST_ID`, `KPI_GROUP_ID`) VALUES ('2022041700024', '20220417470', '20220400368'); </v>
      </c>
      <c r="H25" s="2" t="s">
        <v>1966</v>
      </c>
    </row>
    <row r="26" spans="1:8" ht="14.25" customHeight="1" x14ac:dyDescent="0.25">
      <c r="A26" s="2">
        <v>2022041700025</v>
      </c>
      <c r="B26" s="99" t="s">
        <v>1097</v>
      </c>
      <c r="C26" s="2">
        <f>VLOOKUP(B26,'KPI LIST'!$B:$C,2,FALSE)</f>
        <v>20220417159</v>
      </c>
      <c r="D26" s="132" t="s">
        <v>478</v>
      </c>
      <c r="E26" s="2">
        <f>VLOOKUP(D26,'KPI GROUP LEVEL INDUX'!$C:$D,2,FALSE)</f>
        <v>20220400369</v>
      </c>
      <c r="F26" s="2" t="str">
        <f t="shared" si="0"/>
        <v>Persentase pemenuhan kerjasama terkait produk dana dan jasaMeningkatkan kerjasama terkait produk dana dan jasa</v>
      </c>
      <c r="G26" s="2" t="str">
        <f t="shared" si="1"/>
        <v xml:space="preserve">INSERT INTO `hr_kpi_list_group` (`KPI_LIST_GROUP_ID`, `KPI_LIST_ID`, `KPI_GROUP_ID`) VALUES ('2022041700025', '20220417159', '20220400369'); </v>
      </c>
      <c r="H26" s="2" t="s">
        <v>1966</v>
      </c>
    </row>
    <row r="27" spans="1:8" ht="14.25" customHeight="1" x14ac:dyDescent="0.25">
      <c r="A27" s="2">
        <v>2022041700026</v>
      </c>
      <c r="B27" s="82" t="s">
        <v>1974</v>
      </c>
      <c r="C27" s="2">
        <f>VLOOKUP(B27,'KPI LIST'!$B:$C,2,FALSE)</f>
        <v>20220417049</v>
      </c>
      <c r="D27" s="123" t="s">
        <v>1975</v>
      </c>
      <c r="E27" s="2">
        <f>VLOOKUP(D27,'KPI GROUP LEVEL INDUX'!$C:$D,2,FALSE)</f>
        <v>20220400021</v>
      </c>
      <c r="F27" s="2" t="str">
        <f t="shared" si="0"/>
        <v xml:space="preserve">Jumlah keluhan mayor terhadap kualitas layanan Card Center Meningkatkan kualitas layanan Card Center </v>
      </c>
      <c r="G27" s="2" t="str">
        <f t="shared" si="1"/>
        <v xml:space="preserve">INSERT INTO `hr_kpi_list_group` (`KPI_LIST_GROUP_ID`, `KPI_LIST_ID`, `KPI_GROUP_ID`) VALUES ('2022041700026', '20220417049', '20220400021'); </v>
      </c>
      <c r="H27" s="2" t="s">
        <v>1966</v>
      </c>
    </row>
    <row r="28" spans="1:8" ht="14.25" customHeight="1" x14ac:dyDescent="0.25">
      <c r="A28" s="2">
        <v>2022041700027</v>
      </c>
      <c r="B28" s="81" t="s">
        <v>344</v>
      </c>
      <c r="C28" s="2">
        <f>VLOOKUP(B28,'KPI LIST'!$B:$C,2,FALSE)</f>
        <v>20220417468</v>
      </c>
      <c r="D28" s="123" t="s">
        <v>56</v>
      </c>
      <c r="E28" s="2">
        <f>VLOOKUP(D28,'KPI GROUP LEVEL INDUX'!$C:$D,2,FALSE)</f>
        <v>20220400024</v>
      </c>
      <c r="F28" s="2" t="str">
        <f t="shared" si="0"/>
        <v>Tingkat kualitas layananMeningkatkan kualitas layanan</v>
      </c>
      <c r="G28" s="2" t="str">
        <f t="shared" si="1"/>
        <v xml:space="preserve">INSERT INTO `hr_kpi_list_group` (`KPI_LIST_GROUP_ID`, `KPI_LIST_ID`, `KPI_GROUP_ID`) VALUES ('2022041700027', '20220417468', '20220400024'); </v>
      </c>
      <c r="H28" s="2" t="s">
        <v>1966</v>
      </c>
    </row>
    <row r="29" spans="1:8" ht="14.25" customHeight="1" x14ac:dyDescent="0.25">
      <c r="A29" s="2">
        <v>2022041700028</v>
      </c>
      <c r="B29" s="82" t="s">
        <v>1976</v>
      </c>
      <c r="C29" s="2">
        <f>VLOOKUP(B29,'KPI LIST'!$B:$C,2,FALSE)</f>
        <v>20220417213</v>
      </c>
      <c r="D29" s="123" t="s">
        <v>1977</v>
      </c>
      <c r="E29" s="2">
        <f>VLOOKUP(D29,'KPI GROUP LEVEL INDUX'!$C:$D,2,FALSE)</f>
        <v>20220400025</v>
      </c>
      <c r="F29" s="2" t="str">
        <f t="shared" si="0"/>
        <v>Persentase pemenuhan pemantauan dan evaluasi sesuai timelineMeningkatkan efektivitas pemantauan dan evaluasi implementasi service quality di unit kerja</v>
      </c>
      <c r="G29" s="2" t="str">
        <f t="shared" si="1"/>
        <v xml:space="preserve">INSERT INTO `hr_kpi_list_group` (`KPI_LIST_GROUP_ID`, `KPI_LIST_ID`, `KPI_GROUP_ID`) VALUES ('2022041700028', '20220417213', '20220400025'); </v>
      </c>
      <c r="H29" s="2" t="s">
        <v>1966</v>
      </c>
    </row>
    <row r="30" spans="1:8" ht="14.25" customHeight="1" x14ac:dyDescent="0.25">
      <c r="A30" s="2">
        <v>2022041700029</v>
      </c>
      <c r="B30" s="82" t="s">
        <v>1186</v>
      </c>
      <c r="C30" s="2">
        <f>VLOOKUP(B30,'KPI LIST'!$B:$C,2,FALSE)</f>
        <v>20220417205</v>
      </c>
      <c r="D30" s="123" t="s">
        <v>1978</v>
      </c>
      <c r="E30" s="2">
        <f>VLOOKUP(D30,'KPI GROUP LEVEL INDUX'!$C:$D,2,FALSE)</f>
        <v>20220400232</v>
      </c>
      <c r="F30" s="2" t="str">
        <f t="shared" si="0"/>
        <v>Persentase pemenuhan layanan ATM Center sesuai SLAMemastikan pemenuhan layanan ATM Center yang berkualitas</v>
      </c>
      <c r="G30" s="2" t="str">
        <f t="shared" si="1"/>
        <v xml:space="preserve">INSERT INTO `hr_kpi_list_group` (`KPI_LIST_GROUP_ID`, `KPI_LIST_ID`, `KPI_GROUP_ID`) VALUES ('2022041700029', '20220417205', '20220400232'); </v>
      </c>
      <c r="H30" s="2" t="s">
        <v>1966</v>
      </c>
    </row>
    <row r="31" spans="1:8" ht="14.25" customHeight="1" x14ac:dyDescent="0.25">
      <c r="A31" s="2">
        <v>2022041700030</v>
      </c>
      <c r="B31" s="82" t="s">
        <v>1705</v>
      </c>
      <c r="C31" s="2">
        <f>VLOOKUP(B31,'KPI LIST'!$B:$C,2,FALSE)</f>
        <v>20220417480</v>
      </c>
      <c r="D31" s="123" t="s">
        <v>480</v>
      </c>
      <c r="E31" s="2">
        <f>VLOOKUP(D31,'KPI GROUP LEVEL INDUX'!$C:$D,2,FALSE)</f>
        <v>20220400370</v>
      </c>
      <c r="F31" s="2" t="str">
        <f t="shared" si="0"/>
        <v>Tingkat pemenuhan penyampaian laporan ke regulatorMeningkatkan kualitas penyampaian laporan pengaduan konsumen dan perlindungan konsumen</v>
      </c>
      <c r="G31" s="2" t="str">
        <f t="shared" si="1"/>
        <v xml:space="preserve">INSERT INTO `hr_kpi_list_group` (`KPI_LIST_GROUP_ID`, `KPI_LIST_ID`, `KPI_GROUP_ID`) VALUES ('2022041700030', '20220417480', '20220400370'); </v>
      </c>
      <c r="H31" s="2" t="s">
        <v>1966</v>
      </c>
    </row>
    <row r="32" spans="1:8" ht="14.25" customHeight="1" x14ac:dyDescent="0.25">
      <c r="A32" s="2">
        <v>2022041700031</v>
      </c>
      <c r="B32" s="116" t="s">
        <v>1979</v>
      </c>
      <c r="C32" s="2">
        <f>VLOOKUP(B32,'KPI LIST'!$B:$C,2,FALSE)</f>
        <v>20220417081</v>
      </c>
      <c r="D32" s="138" t="s">
        <v>482</v>
      </c>
      <c r="E32" s="2">
        <f>VLOOKUP(D32,'KPI GROUP LEVEL INDUX'!$C:$D,2,FALSE)</f>
        <v>20220400371</v>
      </c>
      <c r="F32" s="2" t="str">
        <f t="shared" si="0"/>
        <v>Jumlah SOP terkini terkait service quality dan call center yang disusunMemastikan ketersediaan SOP terkini</v>
      </c>
      <c r="G32" s="2" t="str">
        <f t="shared" si="1"/>
        <v xml:space="preserve">INSERT INTO `hr_kpi_list_group` (`KPI_LIST_GROUP_ID`, `KPI_LIST_ID`, `KPI_GROUP_ID`) VALUES ('2022041700031', '20220417081', '20220400371'); </v>
      </c>
      <c r="H32" s="2" t="s">
        <v>1966</v>
      </c>
    </row>
    <row r="33" spans="1:8" ht="14.25" customHeight="1" x14ac:dyDescent="0.25">
      <c r="A33" s="2">
        <v>2022041700032</v>
      </c>
      <c r="B33" s="88" t="s">
        <v>851</v>
      </c>
      <c r="C33" s="2">
        <f>VLOOKUP(B33,'KPI LIST'!$B:$C,2,FALSE)</f>
        <v>20220417013</v>
      </c>
      <c r="D33" s="121" t="s">
        <v>11</v>
      </c>
      <c r="E33" s="2">
        <f>VLOOKUP(D33,'KPI GROUP LEVEL INDUX'!$C:$D,2,FALSE)</f>
        <v>20220400001</v>
      </c>
      <c r="F33" s="2" t="str">
        <f t="shared" si="0"/>
        <v>Fee-based income (jasa)Meningkatnya pendapatan</v>
      </c>
      <c r="G33" s="2" t="str">
        <f t="shared" si="1"/>
        <v xml:space="preserve">INSERT INTO `hr_kpi_list_group` (`KPI_LIST_GROUP_ID`, `KPI_LIST_ID`, `KPI_GROUP_ID`) VALUES ('2022041700032', '20220417013', '20220400001'); </v>
      </c>
      <c r="H33" s="2" t="s">
        <v>1966</v>
      </c>
    </row>
    <row r="34" spans="1:8" ht="14.25" customHeight="1" x14ac:dyDescent="0.25">
      <c r="A34" s="2">
        <v>2022041700033</v>
      </c>
      <c r="B34" s="88" t="s">
        <v>981</v>
      </c>
      <c r="C34" s="2">
        <f>VLOOKUP(B34,'KPI LIST'!$B:$C,2,FALSE)</f>
        <v>20220417094</v>
      </c>
      <c r="D34" s="139" t="s">
        <v>38</v>
      </c>
      <c r="E34" s="2">
        <f>VLOOKUP(D34,'KPI GROUP LEVEL INDUX'!$C:$D,2,FALSE)</f>
        <v>20220400015</v>
      </c>
      <c r="F34" s="2" t="str">
        <f t="shared" si="0"/>
        <v>Jumlah total kartu yang dimiliki nasabahMengoptimalkan pertumbuhan kartu</v>
      </c>
      <c r="G34" s="2" t="str">
        <f t="shared" si="1"/>
        <v xml:space="preserve">INSERT INTO `hr_kpi_list_group` (`KPI_LIST_GROUP_ID`, `KPI_LIST_ID`, `KPI_GROUP_ID`) VALUES ('2022041700033', '20220417094', '20220400015'); </v>
      </c>
      <c r="H34" s="2" t="s">
        <v>1966</v>
      </c>
    </row>
    <row r="35" spans="1:8" ht="14.25" customHeight="1" x14ac:dyDescent="0.25">
      <c r="A35" s="2">
        <v>2022041700034</v>
      </c>
      <c r="B35" s="82" t="s">
        <v>1357</v>
      </c>
      <c r="C35" s="2">
        <f>VLOOKUP(B35,'KPI LIST'!$B:$C,2,FALSE)</f>
        <v>20220417295</v>
      </c>
      <c r="D35" s="123" t="s">
        <v>1980</v>
      </c>
      <c r="E35" s="2">
        <f>VLOOKUP(D35,'KPI GROUP LEVEL INDUX'!$C:$D,2,FALSE)</f>
        <v>20220400233</v>
      </c>
      <c r="F35" s="2" t="str">
        <f t="shared" si="0"/>
        <v>Persentase penyelesaian kasus kartu dan APMK sesuai SLAMemastikan pemenuhan layanan Card Center yang berkualitas</v>
      </c>
      <c r="G35" s="2" t="str">
        <f t="shared" si="1"/>
        <v xml:space="preserve">INSERT INTO `hr_kpi_list_group` (`KPI_LIST_GROUP_ID`, `KPI_LIST_ID`, `KPI_GROUP_ID`) VALUES ('2022041700034', '20220417295', '20220400233'); </v>
      </c>
      <c r="H35" s="2" t="s">
        <v>1966</v>
      </c>
    </row>
    <row r="36" spans="1:8" ht="14.25" customHeight="1" x14ac:dyDescent="0.25">
      <c r="A36" s="2">
        <v>2022041700035</v>
      </c>
      <c r="B36" s="82" t="s">
        <v>1981</v>
      </c>
      <c r="C36" s="2">
        <f>VLOOKUP(B36,'KPI LIST'!$B:$C,2,FALSE)</f>
        <v>20220417151</v>
      </c>
      <c r="D36" s="123" t="s">
        <v>486</v>
      </c>
      <c r="E36" s="2">
        <f>VLOOKUP(D36,'KPI GROUP LEVEL INDUX'!$C:$D,2,FALSE)</f>
        <v>20220400372</v>
      </c>
      <c r="F36" s="2" t="str">
        <f t="shared" si="0"/>
        <v>Persentase pemenuhan evaluasi dan koordinasi sesuai timelineMeningkatkan efektivitas evaluasi dan koordinasi dengan Cabang terkait pengelolaan kartu dan APMK</v>
      </c>
      <c r="G36" s="2" t="str">
        <f t="shared" si="1"/>
        <v xml:space="preserve">INSERT INTO `hr_kpi_list_group` (`KPI_LIST_GROUP_ID`, `KPI_LIST_ID`, `KPI_GROUP_ID`) VALUES ('2022041700035', '20220417151', '20220400372'); </v>
      </c>
      <c r="H36" s="2" t="s">
        <v>1966</v>
      </c>
    </row>
    <row r="37" spans="1:8" ht="14.25" customHeight="1" x14ac:dyDescent="0.25">
      <c r="A37" s="2">
        <v>2022041700036</v>
      </c>
      <c r="B37" s="88" t="s">
        <v>1698</v>
      </c>
      <c r="C37" s="2">
        <f>VLOOKUP(B37,'KPI LIST'!$B:$C,2,FALSE)</f>
        <v>20220417476</v>
      </c>
      <c r="D37" s="123" t="s">
        <v>486</v>
      </c>
      <c r="E37" s="2">
        <f>VLOOKUP(D37,'KPI GROUP LEVEL INDUX'!$C:$D,2,FALSE)</f>
        <v>20220400372</v>
      </c>
      <c r="F37" s="2" t="str">
        <f t="shared" si="0"/>
        <v>Tingkat pemenuhan laporan terkait pengelolaan kartu dan APMKMeningkatkan efektivitas evaluasi dan koordinasi dengan Cabang terkait pengelolaan kartu dan APMK</v>
      </c>
      <c r="G37" s="2" t="str">
        <f t="shared" si="1"/>
        <v xml:space="preserve">INSERT INTO `hr_kpi_list_group` (`KPI_LIST_GROUP_ID`, `KPI_LIST_ID`, `KPI_GROUP_ID`) VALUES ('2022041700036', '20220417476', '20220400372'); </v>
      </c>
      <c r="H37" s="2" t="s">
        <v>1966</v>
      </c>
    </row>
    <row r="38" spans="1:8" ht="14.25" customHeight="1" x14ac:dyDescent="0.25">
      <c r="A38" s="2">
        <v>2022041700037</v>
      </c>
      <c r="B38" s="88" t="s">
        <v>1982</v>
      </c>
      <c r="C38" s="2">
        <f>VLOOKUP(B38,'KPI LIST'!$B:$C,2,FALSE)</f>
        <v>20220417080</v>
      </c>
      <c r="D38" s="121" t="s">
        <v>482</v>
      </c>
      <c r="E38" s="2">
        <f>VLOOKUP(D38,'KPI GROUP LEVEL INDUX'!$C:$D,2,FALSE)</f>
        <v>20220400371</v>
      </c>
      <c r="F38" s="2" t="str">
        <f t="shared" si="0"/>
        <v>Jumlah SOP terkini terkait card center yang disusunMemastikan ketersediaan SOP terkini</v>
      </c>
      <c r="G38" s="2" t="str">
        <f t="shared" si="1"/>
        <v xml:space="preserve">INSERT INTO `hr_kpi_list_group` (`KPI_LIST_GROUP_ID`, `KPI_LIST_ID`, `KPI_GROUP_ID`) VALUES ('2022041700037', '20220417080', '20220400371'); </v>
      </c>
      <c r="H38" s="2" t="s">
        <v>1966</v>
      </c>
    </row>
    <row r="39" spans="1:8" ht="14.25" customHeight="1" x14ac:dyDescent="0.25">
      <c r="A39" s="2">
        <v>2022041700038</v>
      </c>
      <c r="B39" s="88" t="s">
        <v>1983</v>
      </c>
      <c r="C39" s="2">
        <f>VLOOKUP(B39,'KPI LIST'!$B:$C,2,FALSE)</f>
        <v>20220417499</v>
      </c>
      <c r="D39" s="121" t="s">
        <v>488</v>
      </c>
      <c r="E39" s="2">
        <f>VLOOKUP(D39,'KPI GROUP LEVEL INDUX'!$C:$D,2,FALSE)</f>
        <v>20220400373</v>
      </c>
      <c r="F39" s="2" t="str">
        <f t="shared" si="0"/>
        <v>Tingkat up-time  operasional layanan merchantMengoptimalkan operasional  layanan terkait merchant</v>
      </c>
      <c r="G39" s="2" t="str">
        <f t="shared" si="1"/>
        <v xml:space="preserve">INSERT INTO `hr_kpi_list_group` (`KPI_LIST_GROUP_ID`, `KPI_LIST_ID`, `KPI_GROUP_ID`) VALUES ('2022041700038', '20220417499', '20220400373'); </v>
      </c>
      <c r="H39" s="2" t="s">
        <v>1966</v>
      </c>
    </row>
    <row r="40" spans="1:8" ht="14.25" customHeight="1" x14ac:dyDescent="0.25">
      <c r="A40" s="2">
        <v>2022041700039</v>
      </c>
      <c r="B40" s="88" t="s">
        <v>1984</v>
      </c>
      <c r="C40" s="2">
        <f>VLOOKUP(B40,'KPI LIST'!$B:$C,2,FALSE)</f>
        <v>20220417163</v>
      </c>
      <c r="D40" s="139" t="s">
        <v>1985</v>
      </c>
      <c r="E40" s="2">
        <f>VLOOKUP(D40,'KPI GROUP LEVEL INDUX'!$C:$D,2,FALSE)</f>
        <v>20220400234</v>
      </c>
      <c r="F40" s="2" t="str">
        <f t="shared" si="0"/>
        <v>Persentase pemenuhan koordinasi sesuai timelineMeningkatkan efektivitas koordinasi dengan Cabang terkait pengelolaan merchant</v>
      </c>
      <c r="G40" s="2" t="str">
        <f t="shared" si="1"/>
        <v xml:space="preserve">INSERT INTO `hr_kpi_list_group` (`KPI_LIST_GROUP_ID`, `KPI_LIST_ID`, `KPI_GROUP_ID`) VALUES ('2022041700039', '20220417163', '20220400234'); </v>
      </c>
      <c r="H40" s="2" t="s">
        <v>1966</v>
      </c>
    </row>
    <row r="41" spans="1:8" ht="14.25" customHeight="1" x14ac:dyDescent="0.25">
      <c r="A41" s="2">
        <v>2022041700040</v>
      </c>
      <c r="B41" s="81" t="s">
        <v>1986</v>
      </c>
      <c r="C41" s="2">
        <f>VLOOKUP(B41,'KPI LIST'!$B:$C,2,FALSE)</f>
        <v>20220417087</v>
      </c>
      <c r="D41" s="123" t="s">
        <v>274</v>
      </c>
      <c r="E41" s="2">
        <f>VLOOKUP(D41,'KPI GROUP LEVEL INDUX'!$C:$D,2,FALSE)</f>
        <v>20220400133</v>
      </c>
      <c r="F41" s="2" t="str">
        <f t="shared" si="0"/>
        <v>Jumlah total delivery channel  (berbasis digital)Memperluas jangkauan layanan keuangan</v>
      </c>
      <c r="G41" s="2" t="str">
        <f t="shared" si="1"/>
        <v xml:space="preserve">INSERT INTO `hr_kpi_list_group` (`KPI_LIST_GROUP_ID`, `KPI_LIST_ID`, `KPI_GROUP_ID`) VALUES ('2022041700040', '20220417087', '20220400133'); </v>
      </c>
      <c r="H41" s="2" t="s">
        <v>1966</v>
      </c>
    </row>
    <row r="42" spans="1:8" ht="14.25" customHeight="1" x14ac:dyDescent="0.25">
      <c r="A42" s="2">
        <v>2022041700041</v>
      </c>
      <c r="B42" s="82" t="s">
        <v>1987</v>
      </c>
      <c r="C42" s="2">
        <f>VLOOKUP(B42,'KPI LIST'!$B:$C,2,FALSE)</f>
        <v>20220417243</v>
      </c>
      <c r="D42" s="123" t="s">
        <v>1988</v>
      </c>
      <c r="E42" s="2">
        <f>VLOOKUP(D42,'KPI GROUP LEVEL INDUX'!$C:$D,2,FALSE)</f>
        <v>20220400010</v>
      </c>
      <c r="F42" s="2" t="str">
        <f t="shared" si="0"/>
        <v>Persentase pemenuhan SLA layanan digital bankingMemastikan pemenuhan availability layanan digital banking</v>
      </c>
      <c r="G42" s="2" t="str">
        <f t="shared" si="1"/>
        <v xml:space="preserve">INSERT INTO `hr_kpi_list_group` (`KPI_LIST_GROUP_ID`, `KPI_LIST_ID`, `KPI_GROUP_ID`) VALUES ('2022041700041', '20220417243', '20220400010'); </v>
      </c>
      <c r="H42" s="2" t="s">
        <v>1966</v>
      </c>
    </row>
    <row r="43" spans="1:8" ht="14.25" customHeight="1" x14ac:dyDescent="0.25">
      <c r="A43" s="2">
        <v>2022041700042</v>
      </c>
      <c r="B43" s="82" t="s">
        <v>1989</v>
      </c>
      <c r="C43" s="2">
        <f>VLOOKUP(B43,'KPI LIST'!$B:$C,2,FALSE)</f>
        <v>20220417051</v>
      </c>
      <c r="D43" s="123" t="s">
        <v>1968</v>
      </c>
      <c r="E43" s="2">
        <f>VLOOKUP(D43,'KPI GROUP LEVEL INDUX'!$C:$D,2,FALSE)</f>
        <v>20220400011</v>
      </c>
      <c r="F43" s="2" t="str">
        <f t="shared" si="0"/>
        <v>Jumlah keluhan mayor terhadap kualitas layanan E-BankingMeningkatkan kualitas layanan Card Center dan E-Banking</v>
      </c>
      <c r="G43" s="2" t="str">
        <f t="shared" si="1"/>
        <v xml:space="preserve">INSERT INTO `hr_kpi_list_group` (`KPI_LIST_GROUP_ID`, `KPI_LIST_ID`, `KPI_GROUP_ID`) VALUES ('2022041700042', '20220417051', '20220400011'); </v>
      </c>
      <c r="H43" s="2" t="s">
        <v>1966</v>
      </c>
    </row>
    <row r="44" spans="1:8" ht="14.25" customHeight="1" x14ac:dyDescent="0.25">
      <c r="A44" s="2">
        <v>2022041700043</v>
      </c>
      <c r="B44" s="88" t="s">
        <v>1990</v>
      </c>
      <c r="C44" s="2">
        <f>VLOOKUP(B44,'KPI LIST'!$B:$C,2,FALSE)</f>
        <v>20220417211</v>
      </c>
      <c r="D44" s="121" t="s">
        <v>60</v>
      </c>
      <c r="E44" s="2">
        <f>VLOOKUP(D44,'KPI GROUP LEVEL INDUX'!$C:$D,2,FALSE)</f>
        <v>20220400026</v>
      </c>
      <c r="F44" s="2" t="str">
        <f t="shared" si="0"/>
        <v>Persentase pemenuhan peluncuran produk baru sesuai timelineMeningkatkan kualitas pengembangan produk</v>
      </c>
      <c r="G44" s="2" t="str">
        <f t="shared" si="1"/>
        <v xml:space="preserve">INSERT INTO `hr_kpi_list_group` (`KPI_LIST_GROUP_ID`, `KPI_LIST_ID`, `KPI_GROUP_ID`) VALUES ('2022041700043', '20220417211', '20220400026'); </v>
      </c>
      <c r="H44" s="2" t="s">
        <v>1966</v>
      </c>
    </row>
    <row r="45" spans="1:8" ht="14.25" customHeight="1" x14ac:dyDescent="0.25">
      <c r="A45" s="2">
        <v>2022041700044</v>
      </c>
      <c r="B45" s="79" t="s">
        <v>1991</v>
      </c>
      <c r="C45" s="2">
        <f>VLOOKUP(B45,'KPI LIST'!$B:$C,2,FALSE)</f>
        <v>20220417032</v>
      </c>
      <c r="D45" s="121" t="s">
        <v>274</v>
      </c>
      <c r="E45" s="2">
        <f>VLOOKUP(D45,'KPI GROUP LEVEL INDUX'!$C:$D,2,FALSE)</f>
        <v>20220400133</v>
      </c>
      <c r="F45" s="2" t="str">
        <f t="shared" si="0"/>
        <v>Jumlah kajian  delivery channel yang dihasilkan Memperluas jangkauan layanan keuangan</v>
      </c>
      <c r="G45" s="2" t="str">
        <f t="shared" si="1"/>
        <v xml:space="preserve">INSERT INTO `hr_kpi_list_group` (`KPI_LIST_GROUP_ID`, `KPI_LIST_ID`, `KPI_GROUP_ID`) VALUES ('2022041700044', '20220417032', '20220400133'); </v>
      </c>
      <c r="H45" s="2" t="s">
        <v>1966</v>
      </c>
    </row>
    <row r="46" spans="1:8" ht="14.25" customHeight="1" x14ac:dyDescent="0.25">
      <c r="A46" s="2">
        <v>2022041700045</v>
      </c>
      <c r="B46" s="88" t="s">
        <v>1992</v>
      </c>
      <c r="C46" s="2">
        <f>VLOOKUP(B46,'KPI LIST'!$B:$C,2,FALSE)</f>
        <v>20220417212</v>
      </c>
      <c r="D46" s="121" t="s">
        <v>60</v>
      </c>
      <c r="E46" s="2">
        <f>VLOOKUP(D46,'KPI GROUP LEVEL INDUX'!$C:$D,2,FALSE)</f>
        <v>20220400026</v>
      </c>
      <c r="F46" s="2" t="str">
        <f t="shared" si="0"/>
        <v>Persentase pemenuhan peluncuran produk baru sesuai timeline (dalam lingkup Bagian EDB)Meningkatkan kualitas pengembangan produk</v>
      </c>
      <c r="G46" s="2" t="str">
        <f t="shared" si="1"/>
        <v xml:space="preserve">INSERT INTO `hr_kpi_list_group` (`KPI_LIST_GROUP_ID`, `KPI_LIST_ID`, `KPI_GROUP_ID`) VALUES ('2022041700045', '20220417212', '20220400026'); </v>
      </c>
      <c r="H46" s="2" t="s">
        <v>1966</v>
      </c>
    </row>
    <row r="47" spans="1:8" ht="14.25" customHeight="1" x14ac:dyDescent="0.25">
      <c r="A47" s="2">
        <v>2022041700046</v>
      </c>
      <c r="B47" s="82" t="s">
        <v>883</v>
      </c>
      <c r="C47" s="2">
        <f>VLOOKUP(B47,'KPI LIST'!$B:$C,2,FALSE)</f>
        <v>20220417033</v>
      </c>
      <c r="D47" s="123" t="s">
        <v>492</v>
      </c>
      <c r="E47" s="2">
        <f>VLOOKUP(D47,'KPI GROUP LEVEL INDUX'!$C:$D,2,FALSE)</f>
        <v>20220400384</v>
      </c>
      <c r="F47" s="2" t="str">
        <f t="shared" si="0"/>
        <v>Jumlah kajian yang tersusun (sesuai RBB)Meningkatkan kualitas kajian pengembangan produk dan layanan E-Banking dan Digital Banking</v>
      </c>
      <c r="G47" s="2" t="str">
        <f t="shared" si="1"/>
        <v xml:space="preserve">INSERT INTO `hr_kpi_list_group` (`KPI_LIST_GROUP_ID`, `KPI_LIST_ID`, `KPI_GROUP_ID`) VALUES ('2022041700046', '20220417033', '20220400384'); </v>
      </c>
      <c r="H47" s="2" t="s">
        <v>1966</v>
      </c>
    </row>
    <row r="48" spans="1:8" ht="14.25" customHeight="1" x14ac:dyDescent="0.25">
      <c r="A48" s="2">
        <v>2022041700047</v>
      </c>
      <c r="B48" s="89" t="s">
        <v>1976</v>
      </c>
      <c r="C48" s="2">
        <f>VLOOKUP(B48,'KPI LIST'!$B:$C,2,FALSE)</f>
        <v>20220417213</v>
      </c>
      <c r="D48" s="123" t="s">
        <v>494</v>
      </c>
      <c r="E48" s="2">
        <f>VLOOKUP(D48,'KPI GROUP LEVEL INDUX'!$C:$D,2,FALSE)</f>
        <v>20220400265</v>
      </c>
      <c r="F48" s="2" t="str">
        <f t="shared" si="0"/>
        <v>Persentase pemenuhan pemantauan dan evaluasi sesuai timelineMeningkatkan efektivitas pemantauan dan evaluasi pemasaran produk dan layanan E-Banking dan Digital Banking</v>
      </c>
      <c r="G48" s="2" t="str">
        <f t="shared" si="1"/>
        <v xml:space="preserve">INSERT INTO `hr_kpi_list_group` (`KPI_LIST_GROUP_ID`, `KPI_LIST_ID`, `KPI_GROUP_ID`) VALUES ('2022041700047', '20220417213', '20220400265'); </v>
      </c>
      <c r="H48" s="2" t="s">
        <v>1966</v>
      </c>
    </row>
    <row r="49" spans="1:8" ht="14.25" customHeight="1" x14ac:dyDescent="0.25">
      <c r="A49" s="2">
        <v>2022041700048</v>
      </c>
      <c r="B49" s="89" t="s">
        <v>918</v>
      </c>
      <c r="C49" s="2">
        <f>VLOOKUP(B49,'KPI LIST'!$B:$C,2,FALSE)</f>
        <v>20220417053</v>
      </c>
      <c r="D49" s="122" t="s">
        <v>496</v>
      </c>
      <c r="E49" s="2">
        <f>VLOOKUP(D49,'KPI GROUP LEVEL INDUX'!$C:$D,2,FALSE)</f>
        <v>20220400266</v>
      </c>
      <c r="F49" s="2" t="str">
        <f t="shared" si="0"/>
        <v>Jumlah materi promosi produk dan layanan yang dihasilkanMemastikan ketersediaan materi promosi produk dan layanan E-Banking dan Digital Banking</v>
      </c>
      <c r="G49" s="2" t="str">
        <f t="shared" si="1"/>
        <v xml:space="preserve">INSERT INTO `hr_kpi_list_group` (`KPI_LIST_GROUP_ID`, `KPI_LIST_ID`, `KPI_GROUP_ID`) VALUES ('2022041700048', '20220417053', '20220400266'); </v>
      </c>
      <c r="H49" s="2" t="s">
        <v>1966</v>
      </c>
    </row>
    <row r="50" spans="1:8" ht="14.25" customHeight="1" x14ac:dyDescent="0.25">
      <c r="A50" s="2">
        <v>2022041700049</v>
      </c>
      <c r="B50" s="140" t="s">
        <v>856</v>
      </c>
      <c r="C50" s="2">
        <f>VLOOKUP(B50,'KPI LIST'!$B:$C,2,FALSE)</f>
        <v>20220417016</v>
      </c>
      <c r="D50" s="132" t="s">
        <v>11</v>
      </c>
      <c r="E50" s="2">
        <f>VLOOKUP(D50,'KPI GROUP LEVEL INDUX'!$C:$D,2,FALSE)</f>
        <v>20220400001</v>
      </c>
      <c r="F50" s="2" t="str">
        <f t="shared" si="0"/>
        <v>Fee-based income
 (e-banking)Meningkatnya pendapatan</v>
      </c>
      <c r="G50" s="2" t="str">
        <f t="shared" si="1"/>
        <v xml:space="preserve">INSERT INTO `hr_kpi_list_group` (`KPI_LIST_GROUP_ID`, `KPI_LIST_ID`, `KPI_GROUP_ID`) VALUES ('2022041700049', '20220417016', '20220400001'); </v>
      </c>
      <c r="H50" s="2" t="s">
        <v>1966</v>
      </c>
    </row>
    <row r="51" spans="1:8" ht="14.25" customHeight="1" x14ac:dyDescent="0.25">
      <c r="A51" s="2">
        <v>2022041700050</v>
      </c>
      <c r="B51" s="141" t="s">
        <v>1993</v>
      </c>
      <c r="C51" s="2">
        <f>VLOOKUP(B51,'KPI LIST'!$B:$C,2,FALSE)</f>
        <v>20220417092</v>
      </c>
      <c r="D51" s="142" t="s">
        <v>274</v>
      </c>
      <c r="E51" s="2">
        <f>VLOOKUP(D51,'KPI GROUP LEVEL INDUX'!$C:$D,2,FALSE)</f>
        <v>20220400133</v>
      </c>
      <c r="F51" s="2" t="str">
        <f t="shared" si="0"/>
        <v>Jumlah total delivery channel (e-banking)Memperluas jangkauan layanan keuangan</v>
      </c>
      <c r="G51" s="2" t="str">
        <f t="shared" si="1"/>
        <v xml:space="preserve">INSERT INTO `hr_kpi_list_group` (`KPI_LIST_GROUP_ID`, `KPI_LIST_ID`, `KPI_GROUP_ID`) VALUES ('2022041700050', '20220417092', '20220400133'); </v>
      </c>
      <c r="H51" s="2" t="s">
        <v>1966</v>
      </c>
    </row>
    <row r="52" spans="1:8" ht="14.25" customHeight="1" x14ac:dyDescent="0.25">
      <c r="A52" s="2">
        <v>2022041700051</v>
      </c>
      <c r="B52" s="88" t="s">
        <v>1994</v>
      </c>
      <c r="C52" s="2">
        <f>VLOOKUP(B52,'KPI LIST'!$B:$C,2,FALSE)</f>
        <v>20220417051</v>
      </c>
      <c r="D52" s="121" t="s">
        <v>62</v>
      </c>
      <c r="E52" s="2">
        <f>VLOOKUP(D52,'KPI GROUP LEVEL INDUX'!$C:$D,2,FALSE)</f>
        <v>20220400027</v>
      </c>
      <c r="F52" s="2" t="str">
        <f t="shared" si="0"/>
        <v>Jumlah keluhan mayor terhadap kualitas layanan E-BankingMeningkatkan kualitas layanan E-Banking</v>
      </c>
      <c r="G52" s="2" t="str">
        <f t="shared" si="1"/>
        <v xml:space="preserve">INSERT INTO `hr_kpi_list_group` (`KPI_LIST_GROUP_ID`, `KPI_LIST_ID`, `KPI_GROUP_ID`) VALUES ('2022041700051', '20220417051', '20220400027'); </v>
      </c>
      <c r="H52" s="2" t="s">
        <v>1966</v>
      </c>
    </row>
    <row r="53" spans="1:8" ht="14.25" customHeight="1" x14ac:dyDescent="0.25">
      <c r="A53" s="2">
        <v>2022041700052</v>
      </c>
      <c r="B53" s="82" t="s">
        <v>1995</v>
      </c>
      <c r="C53" s="2">
        <f>VLOOKUP(B53,'KPI LIST'!$B:$C,2,FALSE)</f>
        <v>20220417163</v>
      </c>
      <c r="D53" s="121" t="s">
        <v>498</v>
      </c>
      <c r="E53" s="2">
        <f>VLOOKUP(D53,'KPI GROUP LEVEL INDUX'!$C:$D,2,FALSE)</f>
        <v>20220400267</v>
      </c>
      <c r="F53" s="2" t="str">
        <f t="shared" si="0"/>
        <v>Persentase pemenuhan koordinasi sesuai timelineMeningkatkan efektivitas koordinasi dengan Cabang terkait layanan E-Banking</v>
      </c>
      <c r="G53" s="2" t="str">
        <f t="shared" si="1"/>
        <v xml:space="preserve">INSERT INTO `hr_kpi_list_group` (`KPI_LIST_GROUP_ID`, `KPI_LIST_ID`, `KPI_GROUP_ID`) VALUES ('2022041700052', '20220417163', '20220400267'); </v>
      </c>
      <c r="H53" s="2" t="s">
        <v>1966</v>
      </c>
    </row>
    <row r="54" spans="1:8" ht="14.25" customHeight="1" x14ac:dyDescent="0.25">
      <c r="A54" s="2">
        <v>2022041700053</v>
      </c>
      <c r="B54" s="82" t="s">
        <v>1996</v>
      </c>
      <c r="C54" s="2">
        <f>VLOOKUP(B54,'KPI LIST'!$B:$C,2,FALSE)</f>
        <v>20220417482</v>
      </c>
      <c r="D54" s="123" t="s">
        <v>500</v>
      </c>
      <c r="E54" s="2">
        <f>VLOOKUP(D54,'KPI GROUP LEVEL INDUX'!$C:$D,2,FALSE)</f>
        <v>20220400268</v>
      </c>
      <c r="F54" s="2" t="str">
        <f t="shared" si="0"/>
        <v>Tingkat pemenuhan penyampaian laporan pengelolaan layanan E-BankingMemastikan pemenuhan penyajian laporan pengelolaan layanan E-Banking</v>
      </c>
      <c r="G54" s="2" t="str">
        <f t="shared" si="1"/>
        <v xml:space="preserve">INSERT INTO `hr_kpi_list_group` (`KPI_LIST_GROUP_ID`, `KPI_LIST_ID`, `KPI_GROUP_ID`) VALUES ('2022041700053', '20220417482', '20220400268'); </v>
      </c>
      <c r="H54" s="2" t="s">
        <v>1966</v>
      </c>
    </row>
    <row r="55" spans="1:8" ht="14.25" customHeight="1" x14ac:dyDescent="0.25">
      <c r="A55" s="2">
        <v>2022041700054</v>
      </c>
      <c r="B55" s="88" t="s">
        <v>849</v>
      </c>
      <c r="C55" s="2">
        <f>VLOOKUP(B55,'KPI LIST'!$B:$C,2,FALSE)</f>
        <v>20220417012</v>
      </c>
      <c r="D55" s="121" t="s">
        <v>11</v>
      </c>
      <c r="E55" s="2">
        <f>VLOOKUP(D55,'KPI GROUP LEVEL INDUX'!$C:$D,2,FALSE)</f>
        <v>20220400001</v>
      </c>
      <c r="F55" s="2" t="str">
        <f t="shared" si="0"/>
        <v>Fee-based income (digital banking)Meningkatnya pendapatan</v>
      </c>
      <c r="G55" s="2" t="str">
        <f t="shared" si="1"/>
        <v xml:space="preserve">INSERT INTO `hr_kpi_list_group` (`KPI_LIST_GROUP_ID`, `KPI_LIST_ID`, `KPI_GROUP_ID`) VALUES ('2022041700054', '20220417012', '20220400001'); </v>
      </c>
      <c r="H55" s="2" t="s">
        <v>1966</v>
      </c>
    </row>
    <row r="56" spans="1:8" ht="14.25" customHeight="1" x14ac:dyDescent="0.25">
      <c r="A56" s="2">
        <v>2022041700055</v>
      </c>
      <c r="B56" s="79" t="s">
        <v>1997</v>
      </c>
      <c r="C56" s="2">
        <f>VLOOKUP(B56,'KPI LIST'!$B:$C,2,FALSE)</f>
        <v>20220417090</v>
      </c>
      <c r="D56" s="121" t="s">
        <v>274</v>
      </c>
      <c r="E56" s="2">
        <f>VLOOKUP(D56,'KPI GROUP LEVEL INDUX'!$C:$D,2,FALSE)</f>
        <v>20220400133</v>
      </c>
      <c r="F56" s="2" t="str">
        <f t="shared" si="0"/>
        <v>Jumlah total delivery channel (digital banking)Memperluas jangkauan layanan keuangan</v>
      </c>
      <c r="G56" s="2" t="str">
        <f t="shared" si="1"/>
        <v xml:space="preserve">INSERT INTO `hr_kpi_list_group` (`KPI_LIST_GROUP_ID`, `KPI_LIST_ID`, `KPI_GROUP_ID`) VALUES ('2022041700055', '20220417090', '20220400133'); </v>
      </c>
      <c r="H56" s="2" t="s">
        <v>1966</v>
      </c>
    </row>
    <row r="57" spans="1:8" ht="14.25" customHeight="1" x14ac:dyDescent="0.25">
      <c r="A57" s="2">
        <v>2022041700056</v>
      </c>
      <c r="B57" s="88" t="s">
        <v>1998</v>
      </c>
      <c r="C57" s="2">
        <f>VLOOKUP(B57,'KPI LIST'!$B:$C,2,FALSE)</f>
        <v>20220417163</v>
      </c>
      <c r="D57" s="121" t="s">
        <v>502</v>
      </c>
      <c r="E57" s="2">
        <f>VLOOKUP(D57,'KPI GROUP LEVEL INDUX'!$C:$D,2,FALSE)</f>
        <v>20220400269</v>
      </c>
      <c r="F57" s="2" t="str">
        <f t="shared" si="0"/>
        <v>Persentase pemenuhan koordinasi sesuai timelineMeningkatkan efektivitas koordinasi dengan Cabang terkait layanan Digital Banking</v>
      </c>
      <c r="G57" s="2" t="str">
        <f t="shared" si="1"/>
        <v xml:space="preserve">INSERT INTO `hr_kpi_list_group` (`KPI_LIST_GROUP_ID`, `KPI_LIST_ID`, `KPI_GROUP_ID`) VALUES ('2022041700056', '20220417163', '20220400269'); </v>
      </c>
      <c r="H57" s="2" t="s">
        <v>1966</v>
      </c>
    </row>
    <row r="58" spans="1:8" ht="14.25" customHeight="1" x14ac:dyDescent="0.25">
      <c r="A58" s="2">
        <v>2022041700057</v>
      </c>
      <c r="B58" s="88" t="s">
        <v>1999</v>
      </c>
      <c r="C58" s="2">
        <f>VLOOKUP(B58,'KPI LIST'!$B:$C,2,FALSE)</f>
        <v>20220417481</v>
      </c>
      <c r="D58" s="122" t="s">
        <v>504</v>
      </c>
      <c r="E58" s="2">
        <f>VLOOKUP(D58,'KPI GROUP LEVEL INDUX'!$C:$D,2,FALSE)</f>
        <v>20220400270</v>
      </c>
      <c r="F58" s="2" t="str">
        <f t="shared" si="0"/>
        <v>Tingkat pemenuhan penyampaian laporan pengelolaan layanan Digital BankingMemastikan pemenuhan penyajian laporan pengelolaan layanan Digital Banking</v>
      </c>
      <c r="G58" s="2" t="str">
        <f t="shared" si="1"/>
        <v xml:space="preserve">INSERT INTO `hr_kpi_list_group` (`KPI_LIST_GROUP_ID`, `KPI_LIST_ID`, `KPI_GROUP_ID`) VALUES ('2022041700057', '20220417481', '20220400270'); </v>
      </c>
      <c r="H58" s="2" t="s">
        <v>1966</v>
      </c>
    </row>
    <row r="59" spans="1:8" ht="14.25" customHeight="1" x14ac:dyDescent="0.25">
      <c r="A59" s="2">
        <v>2022041700058</v>
      </c>
      <c r="B59" s="143" t="s">
        <v>1639</v>
      </c>
      <c r="C59" s="2">
        <f>VLOOKUP(B59,'KPI LIST'!$B:$C,2,FALSE)</f>
        <v>20220417442</v>
      </c>
      <c r="D59" s="88" t="s">
        <v>96</v>
      </c>
      <c r="E59" s="2">
        <f>VLOOKUP(D59,'KPI GROUP LEVEL INDUX'!$C:$D,2,FALSE)</f>
        <v>20220400038</v>
      </c>
      <c r="F59" s="2" t="str">
        <f t="shared" si="0"/>
        <v>Risk-based Bank RatingMeningkatkan kualitas pengelolaan Governance, Risk Management dan Compliance (GRC)</v>
      </c>
      <c r="G59" s="2" t="str">
        <f t="shared" si="1"/>
        <v xml:space="preserve">INSERT INTO `hr_kpi_list_group` (`KPI_LIST_GROUP_ID`, `KPI_LIST_ID`, `KPI_GROUP_ID`) VALUES ('2022041700058', '20220417442', '20220400038'); </v>
      </c>
      <c r="H59" s="2" t="s">
        <v>1966</v>
      </c>
    </row>
    <row r="60" spans="1:8" ht="14.25" customHeight="1" x14ac:dyDescent="0.25">
      <c r="A60" s="2">
        <v>2022041700059</v>
      </c>
      <c r="B60" s="144" t="s">
        <v>830</v>
      </c>
      <c r="C60" s="2">
        <f>VLOOKUP(B60,'KPI LIST'!$B:$C,2,FALSE)</f>
        <v>20220417002</v>
      </c>
      <c r="D60" s="79" t="s">
        <v>64</v>
      </c>
      <c r="E60" s="2">
        <f>VLOOKUP(D60,'KPI GROUP LEVEL INDUX'!$C:$D,2,FALSE)</f>
        <v>20220400028</v>
      </c>
      <c r="F60" s="2" t="str">
        <f t="shared" si="0"/>
        <v>Corporate Culture IndexMemperkuat internalisasi budaya perusahaan</v>
      </c>
      <c r="G60" s="2" t="str">
        <f t="shared" si="1"/>
        <v xml:space="preserve">INSERT INTO `hr_kpi_list_group` (`KPI_LIST_GROUP_ID`, `KPI_LIST_ID`, `KPI_GROUP_ID`) VALUES ('2022041700059', '20220417002', '20220400028'); </v>
      </c>
      <c r="H60" s="2" t="s">
        <v>1966</v>
      </c>
    </row>
    <row r="61" spans="1:8" ht="14.25" customHeight="1" x14ac:dyDescent="0.25">
      <c r="A61" s="2">
        <v>2022041700060</v>
      </c>
      <c r="B61" s="88" t="s">
        <v>1222</v>
      </c>
      <c r="C61" s="2">
        <f>VLOOKUP(B61,'KPI LIST'!$B:$C,2,FALSE)</f>
        <v>20220417224</v>
      </c>
      <c r="D61" s="121" t="s">
        <v>506</v>
      </c>
      <c r="E61" s="2">
        <f>VLOOKUP(D61,'KPI GROUP LEVEL INDUX'!$C:$D,2,FALSE)</f>
        <v>20220400271</v>
      </c>
      <c r="F61" s="2" t="str">
        <f t="shared" si="0"/>
        <v>Persentase pemenuhan penguatan pengelolaan sistem, kebijakan dan prosedur pengendalian intern (CMS)Memastikan penerapan prinsip kehati-hatian dan pemenuhan ketentuan</v>
      </c>
      <c r="G61" s="2" t="str">
        <f t="shared" si="1"/>
        <v xml:space="preserve">INSERT INTO `hr_kpi_list_group` (`KPI_LIST_GROUP_ID`, `KPI_LIST_ID`, `KPI_GROUP_ID`) VALUES ('2022041700060', '20220417224', '20220400271'); </v>
      </c>
      <c r="H61" s="2" t="s">
        <v>1966</v>
      </c>
    </row>
    <row r="62" spans="1:8" ht="14.25" customHeight="1" x14ac:dyDescent="0.25">
      <c r="A62" s="2">
        <v>2022041700061</v>
      </c>
      <c r="B62" s="82" t="s">
        <v>1144</v>
      </c>
      <c r="C62" s="2">
        <f>VLOOKUP(B62,'KPI LIST'!$B:$C,2,FALSE)</f>
        <v>20220417183</v>
      </c>
      <c r="D62" s="121" t="s">
        <v>506</v>
      </c>
      <c r="E62" s="2">
        <f>VLOOKUP(D62,'KPI GROUP LEVEL INDUX'!$C:$D,2,FALSE)</f>
        <v>20220400271</v>
      </c>
      <c r="F62" s="2" t="str">
        <f t="shared" si="0"/>
        <v>Persentase pemenuhan kualitas pengelolaan penyusunan dan reviu BPP/SOP terkait aspek kepatuhanMemastikan penerapan prinsip kehati-hatian dan pemenuhan ketentuan</v>
      </c>
      <c r="G62" s="2" t="str">
        <f t="shared" si="1"/>
        <v xml:space="preserve">INSERT INTO `hr_kpi_list_group` (`KPI_LIST_GROUP_ID`, `KPI_LIST_ID`, `KPI_GROUP_ID`) VALUES ('2022041700061', '20220417183', '20220400271'); </v>
      </c>
      <c r="H62" s="2" t="s">
        <v>1966</v>
      </c>
    </row>
    <row r="63" spans="1:8" ht="14.25" customHeight="1" x14ac:dyDescent="0.25">
      <c r="A63" s="2">
        <v>2022041700062</v>
      </c>
      <c r="B63" s="88" t="s">
        <v>1122</v>
      </c>
      <c r="C63" s="2">
        <f>VLOOKUP(B63,'KPI LIST'!$B:$C,2,FALSE)</f>
        <v>20220417172</v>
      </c>
      <c r="D63" s="89" t="s">
        <v>68</v>
      </c>
      <c r="E63" s="2">
        <f>VLOOKUP(D63,'KPI GROUP LEVEL INDUX'!$C:$D,2,FALSE)</f>
        <v>20220400030</v>
      </c>
      <c r="F63" s="2" t="str">
        <f t="shared" si="0"/>
        <v>Persentase pemenuhan kualitas kepatuhan pelaksanaan tata kelola (GCG) BankMemperkuat pengelolaan fungsi tata kelola Bank</v>
      </c>
      <c r="G63" s="2" t="str">
        <f t="shared" si="1"/>
        <v xml:space="preserve">INSERT INTO `hr_kpi_list_group` (`KPI_LIST_GROUP_ID`, `KPI_LIST_ID`, `KPI_GROUP_ID`) VALUES ('2022041700062', '20220417172', '20220400030'); </v>
      </c>
      <c r="H63" s="2" t="s">
        <v>1966</v>
      </c>
    </row>
    <row r="64" spans="1:8" ht="14.25" customHeight="1" x14ac:dyDescent="0.25">
      <c r="A64" s="2">
        <v>2022041700063</v>
      </c>
      <c r="B64" s="88" t="s">
        <v>1110</v>
      </c>
      <c r="C64" s="2">
        <f>VLOOKUP(B64,'KPI LIST'!$B:$C,2,FALSE)</f>
        <v>20220417166</v>
      </c>
      <c r="D64" s="83" t="s">
        <v>70</v>
      </c>
      <c r="E64" s="2">
        <f>VLOOKUP(D64,'KPI GROUP LEVEL INDUX'!$C:$D,2,FALSE)</f>
        <v>20220400031</v>
      </c>
      <c r="F64" s="2" t="str">
        <f t="shared" si="0"/>
        <v xml:space="preserve">Persentase pemenuhan kualitas analisis, kajian dan rekomendasi hukum dalam penyusunan kebijakan dan prosedur BankMemastikan efektivitas pengelolaan masalah hukum internal dan eksternal </v>
      </c>
      <c r="G64" s="2" t="str">
        <f t="shared" si="1"/>
        <v xml:space="preserve">INSERT INTO `hr_kpi_list_group` (`KPI_LIST_GROUP_ID`, `KPI_LIST_ID`, `KPI_GROUP_ID`) VALUES ('2022041700063', '20220417166', '20220400031'); </v>
      </c>
      <c r="H64" s="2" t="s">
        <v>1966</v>
      </c>
    </row>
    <row r="65" spans="1:8" ht="14.25" customHeight="1" x14ac:dyDescent="0.25">
      <c r="A65" s="2">
        <v>2022041700064</v>
      </c>
      <c r="B65" s="88" t="s">
        <v>1238</v>
      </c>
      <c r="C65" s="2">
        <f>VLOOKUP(B65,'KPI LIST'!$B:$C,2,FALSE)</f>
        <v>20220417232</v>
      </c>
      <c r="D65" s="83" t="s">
        <v>70</v>
      </c>
      <c r="E65" s="2">
        <f>VLOOKUP(D65,'KPI GROUP LEVEL INDUX'!$C:$D,2,FALSE)</f>
        <v>20220400031</v>
      </c>
      <c r="F65" s="2" t="str">
        <f t="shared" si="0"/>
        <v xml:space="preserve">Persentase pemenuhan penyelesaian perkara hukum pada lembaga peradilan secara optimalMemastikan efektivitas pengelolaan masalah hukum internal dan eksternal </v>
      </c>
      <c r="G65" s="2" t="str">
        <f t="shared" si="1"/>
        <v xml:space="preserve">INSERT INTO `hr_kpi_list_group` (`KPI_LIST_GROUP_ID`, `KPI_LIST_ID`, `KPI_GROUP_ID`) VALUES ('2022041700064', '20220417232', '20220400031'); </v>
      </c>
      <c r="H65" s="2" t="s">
        <v>1966</v>
      </c>
    </row>
    <row r="66" spans="1:8" ht="14.25" customHeight="1" x14ac:dyDescent="0.25">
      <c r="A66" s="2">
        <v>2022041700065</v>
      </c>
      <c r="B66" s="88" t="s">
        <v>2000</v>
      </c>
      <c r="C66" s="2">
        <f>VLOOKUP(B66,'KPI LIST'!$B:$C,2,FALSE)</f>
        <v>20220417174</v>
      </c>
      <c r="D66" s="83" t="s">
        <v>72</v>
      </c>
      <c r="E66" s="2">
        <f>VLOOKUP(D66,'KPI GROUP LEVEL INDUX'!$C:$D,2,FALSE)</f>
        <v>20220400032</v>
      </c>
      <c r="F66" s="2" t="str">
        <f t="shared" si="0"/>
        <v>Persentase pemenuhan kualitas monitoring &amp; evaluasi pelaksanaan APU-PPT dalam operasional  dan sistem prosedur BankMengembangkan sistem, kebijakan dan prosedur yang mendukung penerapan program APU &amp; PPT</v>
      </c>
      <c r="G66" s="2" t="str">
        <f t="shared" si="1"/>
        <v xml:space="preserve">INSERT INTO `hr_kpi_list_group` (`KPI_LIST_GROUP_ID`, `KPI_LIST_ID`, `KPI_GROUP_ID`) VALUES ('2022041700065', '20220417174', '20220400032'); </v>
      </c>
      <c r="H66" s="2" t="s">
        <v>1966</v>
      </c>
    </row>
    <row r="67" spans="1:8" ht="14.25" customHeight="1" x14ac:dyDescent="0.25">
      <c r="A67" s="2">
        <v>2022041700066</v>
      </c>
      <c r="B67" s="88" t="s">
        <v>1166</v>
      </c>
      <c r="C67" s="2">
        <f>VLOOKUP(B67,'KPI LIST'!$B:$C,2,FALSE)</f>
        <v>20220417194</v>
      </c>
      <c r="D67" s="83" t="s">
        <v>72</v>
      </c>
      <c r="E67" s="2">
        <f>VLOOKUP(D67,'KPI GROUP LEVEL INDUX'!$C:$D,2,FALSE)</f>
        <v>20220400032</v>
      </c>
      <c r="F67" s="2" t="str">
        <f t="shared" ref="F67:F130" si="2">_xlfn.CONCAT(B67,D67)</f>
        <v>Persentase pemenuhan kualitas penyusunan dan penyampaian pelaporan transaksi keuangan nasabahMengembangkan sistem, kebijakan dan prosedur yang mendukung penerapan program APU &amp; PPT</v>
      </c>
      <c r="G67" s="2" t="str">
        <f t="shared" ref="G67:G130" si="3">"INSERT INTO `hr_kpi_list_group` (`KPI_LIST_GROUP_ID`, `KPI_LIST_ID`, `KPI_GROUP_ID`) VALUES ('"&amp;A67&amp;"', '"&amp;C67&amp;"', '"&amp;E67&amp;"'); "</f>
        <v xml:space="preserve">INSERT INTO `hr_kpi_list_group` (`KPI_LIST_GROUP_ID`, `KPI_LIST_ID`, `KPI_GROUP_ID`) VALUES ('2022041700066', '20220417194', '20220400032'); </v>
      </c>
      <c r="H67" s="2" t="s">
        <v>1966</v>
      </c>
    </row>
    <row r="68" spans="1:8" ht="14.25" customHeight="1" x14ac:dyDescent="0.25">
      <c r="A68" s="2">
        <v>2022041700067</v>
      </c>
      <c r="B68" s="82" t="s">
        <v>2001</v>
      </c>
      <c r="C68" s="2">
        <f>VLOOKUP(B68,'KPI LIST'!$B:$C,2,FALSE)</f>
        <v>20220417170</v>
      </c>
      <c r="D68" s="107" t="s">
        <v>66</v>
      </c>
      <c r="E68" s="2">
        <f>VLOOKUP(D68,'KPI GROUP LEVEL INDUX'!$C:$D,2,FALSE)</f>
        <v>20220400029</v>
      </c>
      <c r="F68" s="2" t="str">
        <f t="shared" si="2"/>
        <v xml:space="preserve">Persentase pemenuhan kualitas kajian kepatuhan atas dokumen kredit, tresuri dan dokumen lainnyaMemastikan penerapan prinsip kehati-hatian dan pemenuhan ketentuan </v>
      </c>
      <c r="G68" s="2" t="str">
        <f t="shared" si="3"/>
        <v xml:space="preserve">INSERT INTO `hr_kpi_list_group` (`KPI_LIST_GROUP_ID`, `KPI_LIST_ID`, `KPI_GROUP_ID`) VALUES ('2022041700067', '20220417170', '20220400029'); </v>
      </c>
      <c r="H68" s="2" t="s">
        <v>1966</v>
      </c>
    </row>
    <row r="69" spans="1:8" ht="14.25" customHeight="1" x14ac:dyDescent="0.25">
      <c r="A69" s="2">
        <v>2022041700068</v>
      </c>
      <c r="B69" s="88" t="s">
        <v>1134</v>
      </c>
      <c r="C69" s="2">
        <f>VLOOKUP(B69,'KPI LIST'!$B:$C,2,FALSE)</f>
        <v>20220417178</v>
      </c>
      <c r="D69" s="107" t="s">
        <v>66</v>
      </c>
      <c r="E69" s="2">
        <f>VLOOKUP(D69,'KPI GROUP LEVEL INDUX'!$C:$D,2,FALSE)</f>
        <v>20220400029</v>
      </c>
      <c r="F69" s="2" t="str">
        <f t="shared" si="2"/>
        <v xml:space="preserve">Persentase pemenuhan kualitas pendapat atau tanggapan kepatuhan atas proses bisnis bankMemastikan penerapan prinsip kehati-hatian dan pemenuhan ketentuan </v>
      </c>
      <c r="G69" s="2" t="str">
        <f t="shared" si="3"/>
        <v xml:space="preserve">INSERT INTO `hr_kpi_list_group` (`KPI_LIST_GROUP_ID`, `KPI_LIST_ID`, `KPI_GROUP_ID`) VALUES ('2022041700068', '20220417178', '20220400029'); </v>
      </c>
      <c r="H69" s="2" t="s">
        <v>1966</v>
      </c>
    </row>
    <row r="70" spans="1:8" ht="14.25" customHeight="1" x14ac:dyDescent="0.25">
      <c r="A70" s="2">
        <v>2022041700069</v>
      </c>
      <c r="B70" s="88" t="s">
        <v>1124</v>
      </c>
      <c r="C70" s="2">
        <f>VLOOKUP(B70,'KPI LIST'!$B:$C,2,FALSE)</f>
        <v>20220417173</v>
      </c>
      <c r="D70" s="89" t="s">
        <v>68</v>
      </c>
      <c r="E70" s="2">
        <f>VLOOKUP(D70,'KPI GROUP LEVEL INDUX'!$C:$D,2,FALSE)</f>
        <v>20220400030</v>
      </c>
      <c r="F70" s="2" t="str">
        <f t="shared" si="2"/>
        <v>Persentase pemenuhan kualitas kepatuhan pelaksanaan tata kelola (GCG) Bank secara optimalMemperkuat pengelolaan fungsi tata kelola Bank</v>
      </c>
      <c r="G70" s="2" t="str">
        <f t="shared" si="3"/>
        <v xml:space="preserve">INSERT INTO `hr_kpi_list_group` (`KPI_LIST_GROUP_ID`, `KPI_LIST_ID`, `KPI_GROUP_ID`) VALUES ('2022041700069', '20220417173', '20220400030'); </v>
      </c>
      <c r="H70" s="2" t="s">
        <v>1966</v>
      </c>
    </row>
    <row r="71" spans="1:8" ht="14.25" customHeight="1" x14ac:dyDescent="0.25">
      <c r="A71" s="2">
        <v>2022041700070</v>
      </c>
      <c r="B71" s="88" t="s">
        <v>1211</v>
      </c>
      <c r="C71" s="2">
        <f>VLOOKUP(B71,'KPI LIST'!$B:$C,2,FALSE)</f>
        <v>20220417218</v>
      </c>
      <c r="D71" s="89" t="s">
        <v>68</v>
      </c>
      <c r="E71" s="2">
        <f>VLOOKUP(D71,'KPI GROUP LEVEL INDUX'!$C:$D,2,FALSE)</f>
        <v>20220400030</v>
      </c>
      <c r="F71" s="2" t="str">
        <f t="shared" si="2"/>
        <v>Persentase pemenuhan pengembangan sistem monitoring dan pengawasan pengelolaan tata kelola secara holistik dan terintegrasiMemperkuat pengelolaan fungsi tata kelola Bank</v>
      </c>
      <c r="G71" s="2" t="str">
        <f t="shared" si="3"/>
        <v xml:space="preserve">INSERT INTO `hr_kpi_list_group` (`KPI_LIST_GROUP_ID`, `KPI_LIST_ID`, `KPI_GROUP_ID`) VALUES ('2022041700070', '20220417218', '20220400030'); </v>
      </c>
      <c r="H71" s="2" t="s">
        <v>1966</v>
      </c>
    </row>
    <row r="72" spans="1:8" ht="14.25" customHeight="1" x14ac:dyDescent="0.25">
      <c r="A72" s="2">
        <v>2022041700071</v>
      </c>
      <c r="B72" s="88" t="s">
        <v>1241</v>
      </c>
      <c r="C72" s="2">
        <f>VLOOKUP(B72,'KPI LIST'!$B:$C,2,FALSE)</f>
        <v>20220417234</v>
      </c>
      <c r="D72" s="88" t="s">
        <v>68</v>
      </c>
      <c r="E72" s="2">
        <f>VLOOKUP(D72,'KPI GROUP LEVEL INDUX'!$C:$D,2,FALSE)</f>
        <v>20220400030</v>
      </c>
      <c r="F72" s="2" t="str">
        <f t="shared" si="2"/>
        <v>Persentase pemenuhan penyusunan dan penyampaian laporan kepada pihak internal dan eksternal secara akurat dan tepat waktuMemperkuat pengelolaan fungsi tata kelola Bank</v>
      </c>
      <c r="G72" s="2" t="str">
        <f t="shared" si="3"/>
        <v xml:space="preserve">INSERT INTO `hr_kpi_list_group` (`KPI_LIST_GROUP_ID`, `KPI_LIST_ID`, `KPI_GROUP_ID`) VALUES ('2022041700071', '20220417234', '20220400030'); </v>
      </c>
      <c r="H72" s="2" t="s">
        <v>1966</v>
      </c>
    </row>
    <row r="73" spans="1:8" ht="14.25" customHeight="1" x14ac:dyDescent="0.25">
      <c r="A73" s="2">
        <v>2022041700072</v>
      </c>
      <c r="B73" s="79" t="s">
        <v>1148</v>
      </c>
      <c r="C73" s="2">
        <f>VLOOKUP(B73,'KPI LIST'!$B:$C,2,FALSE)</f>
        <v>20220417185</v>
      </c>
      <c r="D73" s="83" t="s">
        <v>72</v>
      </c>
      <c r="E73" s="2">
        <f>VLOOKUP(D73,'KPI GROUP LEVEL INDUX'!$C:$D,2,FALSE)</f>
        <v>20220400032</v>
      </c>
      <c r="F73" s="2" t="str">
        <f t="shared" si="2"/>
        <v>Persentase pemenuhan kualitas pengkinian data, profil dan pola transaksi nasabah yang dilakukan Kantor CabangMengembangkan sistem, kebijakan dan prosedur yang mendukung penerapan program APU &amp; PPT</v>
      </c>
      <c r="G73" s="2" t="str">
        <f t="shared" si="3"/>
        <v xml:space="preserve">INSERT INTO `hr_kpi_list_group` (`KPI_LIST_GROUP_ID`, `KPI_LIST_ID`, `KPI_GROUP_ID`) VALUES ('2022041700072', '20220417185', '20220400032'); </v>
      </c>
      <c r="H73" s="2" t="s">
        <v>1966</v>
      </c>
    </row>
    <row r="74" spans="1:8" ht="14.25" customHeight="1" x14ac:dyDescent="0.25">
      <c r="A74" s="2">
        <v>2022041700073</v>
      </c>
      <c r="B74" s="79" t="s">
        <v>1130</v>
      </c>
      <c r="C74" s="2">
        <f>VLOOKUP(B74,'KPI LIST'!$B:$C,2,FALSE)</f>
        <v>20220417176</v>
      </c>
      <c r="D74" s="83" t="s">
        <v>72</v>
      </c>
      <c r="E74" s="2">
        <f>VLOOKUP(D74,'KPI GROUP LEVEL INDUX'!$C:$D,2,FALSE)</f>
        <v>20220400032</v>
      </c>
      <c r="F74" s="2" t="str">
        <f t="shared" si="2"/>
        <v>Persentase pemenuhan kualitas pemantauan, identifikasi, dan analisisa  transaksi keuangan nasabah Mengembangkan sistem, kebijakan dan prosedur yang mendukung penerapan program APU &amp; PPT</v>
      </c>
      <c r="G74" s="2" t="str">
        <f t="shared" si="3"/>
        <v xml:space="preserve">INSERT INTO `hr_kpi_list_group` (`KPI_LIST_GROUP_ID`, `KPI_LIST_ID`, `KPI_GROUP_ID`) VALUES ('2022041700073', '20220417176', '20220400032'); </v>
      </c>
      <c r="H74" s="2" t="s">
        <v>1966</v>
      </c>
    </row>
    <row r="75" spans="1:8" ht="14.25" customHeight="1" x14ac:dyDescent="0.25">
      <c r="A75" s="2">
        <v>2022041700074</v>
      </c>
      <c r="B75" s="88" t="s">
        <v>2002</v>
      </c>
      <c r="C75" s="2">
        <f>VLOOKUP(B75,'KPI LIST'!$B:$C,2,FALSE)</f>
        <v>20220417175</v>
      </c>
      <c r="D75" s="83" t="s">
        <v>72</v>
      </c>
      <c r="E75" s="2">
        <f>VLOOKUP(D75,'KPI GROUP LEVEL INDUX'!$C:$D,2,FALSE)</f>
        <v>20220400032</v>
      </c>
      <c r="F75" s="2" t="str">
        <f t="shared" si="2"/>
        <v>Persentase pemenuhan kualitas monitoring &amp; evaluasi pelaksanaan APU-PPT dalam operasional  dan sistem prosedur Bank secara komprehensif dan periodikMengembangkan sistem, kebijakan dan prosedur yang mendukung penerapan program APU &amp; PPT</v>
      </c>
      <c r="G75" s="2" t="str">
        <f t="shared" si="3"/>
        <v xml:space="preserve">INSERT INTO `hr_kpi_list_group` (`KPI_LIST_GROUP_ID`, `KPI_LIST_ID`, `KPI_GROUP_ID`) VALUES ('2022041700074', '20220417175', '20220400032'); </v>
      </c>
      <c r="H75" s="2" t="s">
        <v>1966</v>
      </c>
    </row>
    <row r="76" spans="1:8" ht="14.25" customHeight="1" x14ac:dyDescent="0.25">
      <c r="A76" s="2">
        <v>2022041700075</v>
      </c>
      <c r="B76" s="81" t="s">
        <v>1150</v>
      </c>
      <c r="C76" s="2">
        <f>VLOOKUP(B76,'KPI LIST'!$B:$C,2,FALSE)</f>
        <v>20220417186</v>
      </c>
      <c r="D76" s="79" t="s">
        <v>72</v>
      </c>
      <c r="E76" s="2">
        <f>VLOOKUP(D76,'KPI GROUP LEVEL INDUX'!$C:$D,2,FALSE)</f>
        <v>20220400032</v>
      </c>
      <c r="F76" s="2" t="str">
        <f t="shared" si="2"/>
        <v>Persentase pemenuhan kualitas pengkinian data, profil dan pola transaksi nasabah yang dilakukan Kantor Cabang secara akurat dan validMengembangkan sistem, kebijakan dan prosedur yang mendukung penerapan program APU &amp; PPT</v>
      </c>
      <c r="G76" s="2" t="str">
        <f t="shared" si="3"/>
        <v xml:space="preserve">INSERT INTO `hr_kpi_list_group` (`KPI_LIST_GROUP_ID`, `KPI_LIST_ID`, `KPI_GROUP_ID`) VALUES ('2022041700075', '20220417186', '20220400032'); </v>
      </c>
      <c r="H76" s="2" t="s">
        <v>1966</v>
      </c>
    </row>
    <row r="77" spans="1:8" ht="14.25" customHeight="1" x14ac:dyDescent="0.25">
      <c r="A77" s="2">
        <v>2022041700076</v>
      </c>
      <c r="B77" s="79" t="s">
        <v>1209</v>
      </c>
      <c r="C77" s="2">
        <f>VLOOKUP(B77,'KPI LIST'!$B:$C,2,FALSE)</f>
        <v>20220417217</v>
      </c>
      <c r="D77" s="79" t="s">
        <v>72</v>
      </c>
      <c r="E77" s="2">
        <f>VLOOKUP(D77,'KPI GROUP LEVEL INDUX'!$C:$D,2,FALSE)</f>
        <v>20220400032</v>
      </c>
      <c r="F77" s="2" t="str">
        <f t="shared" si="2"/>
        <v>Persentase pemenuhan pengembangan sistem monitoring dan evaluasi pengelolaan penerapan program APU-PPT secara terintegrasiMengembangkan sistem, kebijakan dan prosedur yang mendukung penerapan program APU &amp; PPT</v>
      </c>
      <c r="G77" s="2" t="str">
        <f t="shared" si="3"/>
        <v xml:space="preserve">INSERT INTO `hr_kpi_list_group` (`KPI_LIST_GROUP_ID`, `KPI_LIST_ID`, `KPI_GROUP_ID`) VALUES ('2022041700076', '20220417217', '20220400032'); </v>
      </c>
      <c r="H77" s="2" t="s">
        <v>1966</v>
      </c>
    </row>
    <row r="78" spans="1:8" ht="14.25" customHeight="1" x14ac:dyDescent="0.25">
      <c r="A78" s="2">
        <v>2022041700077</v>
      </c>
      <c r="B78" s="88" t="s">
        <v>1168</v>
      </c>
      <c r="C78" s="2">
        <f>VLOOKUP(B78,'KPI LIST'!$B:$C,2,FALSE)</f>
        <v>20220417195</v>
      </c>
      <c r="D78" s="79" t="s">
        <v>72</v>
      </c>
      <c r="E78" s="2">
        <f>VLOOKUP(D78,'KPI GROUP LEVEL INDUX'!$C:$D,2,FALSE)</f>
        <v>20220400032</v>
      </c>
      <c r="F78" s="2" t="str">
        <f t="shared" si="2"/>
        <v>Persentase pemenuhan kualitas penyusunan dan penyampaian pelaporan transaksi keuangan nasabah sesuai ketentuan, akurat dan tepat waktuMengembangkan sistem, kebijakan dan prosedur yang mendukung penerapan program APU &amp; PPT</v>
      </c>
      <c r="G78" s="2" t="str">
        <f t="shared" si="3"/>
        <v xml:space="preserve">INSERT INTO `hr_kpi_list_group` (`KPI_LIST_GROUP_ID`, `KPI_LIST_ID`, `KPI_GROUP_ID`) VALUES ('2022041700077', '20220417195', '20220400032'); </v>
      </c>
      <c r="H78" s="2" t="s">
        <v>1966</v>
      </c>
    </row>
    <row r="79" spans="1:8" ht="14.25" customHeight="1" x14ac:dyDescent="0.25">
      <c r="A79" s="2">
        <v>2022041700078</v>
      </c>
      <c r="B79" s="88" t="s">
        <v>1110</v>
      </c>
      <c r="C79" s="2">
        <f>VLOOKUP(B79,'KPI LIST'!$B:$C,2,FALSE)</f>
        <v>20220417166</v>
      </c>
      <c r="D79" s="118" t="s">
        <v>768</v>
      </c>
      <c r="E79" s="2">
        <f>VLOOKUP(D79,'KPI GROUP LEVEL INDUX'!$C:$D,2,FALSE)</f>
        <v>20220400243</v>
      </c>
      <c r="F79" s="2" t="str">
        <f t="shared" si="2"/>
        <v xml:space="preserve">Persentase pemenuhan kualitas analisis, kajian dan rekomendasi hukum dalam penyusunan kebijakan dan prosedur BankMemastikan efektifitas pengelolaan masalah hukum internal secara optimal </v>
      </c>
      <c r="G79" s="2" t="str">
        <f t="shared" si="3"/>
        <v xml:space="preserve">INSERT INTO `hr_kpi_list_group` (`KPI_LIST_GROUP_ID`, `KPI_LIST_ID`, `KPI_GROUP_ID`) VALUES ('2022041700078', '20220417166', '20220400243'); </v>
      </c>
      <c r="H79" s="2" t="s">
        <v>1966</v>
      </c>
    </row>
    <row r="80" spans="1:8" ht="14.25" customHeight="1" x14ac:dyDescent="0.25">
      <c r="A80" s="2">
        <v>2022041700079</v>
      </c>
      <c r="B80" s="88" t="s">
        <v>1156</v>
      </c>
      <c r="C80" s="2">
        <f>VLOOKUP(B80,'KPI LIST'!$B:$C,2,FALSE)</f>
        <v>20220417189</v>
      </c>
      <c r="D80" s="90" t="s">
        <v>769</v>
      </c>
      <c r="E80" s="2">
        <f>VLOOKUP(D80,'KPI GROUP LEVEL INDUX'!$C:$D,2,FALSE)</f>
        <v>20220400244</v>
      </c>
      <c r="F80" s="2" t="str">
        <f t="shared" si="2"/>
        <v xml:space="preserve">Persentase pemenuhan kualitas penyelesaian perkara hukum pada lembaga peradilan secara optimalMemastikan efektifitas pengelolaan masalah hukum eksternal secara optimal </v>
      </c>
      <c r="G80" s="2" t="str">
        <f t="shared" si="3"/>
        <v xml:space="preserve">INSERT INTO `hr_kpi_list_group` (`KPI_LIST_GROUP_ID`, `KPI_LIST_ID`, `KPI_GROUP_ID`) VALUES ('2022041700079', '20220417189', '20220400244'); </v>
      </c>
      <c r="H80" s="2" t="s">
        <v>1966</v>
      </c>
    </row>
    <row r="81" spans="1:8" ht="14.25" customHeight="1" x14ac:dyDescent="0.25">
      <c r="A81" s="2">
        <v>2022041700080</v>
      </c>
      <c r="B81" s="88" t="s">
        <v>1154</v>
      </c>
      <c r="C81" s="2">
        <f>VLOOKUP(B81,'KPI LIST'!$B:$C,2,FALSE)</f>
        <v>20220417188</v>
      </c>
      <c r="D81" s="79" t="s">
        <v>769</v>
      </c>
      <c r="E81" s="2">
        <f>VLOOKUP(D81,'KPI GROUP LEVEL INDUX'!$C:$D,2,FALSE)</f>
        <v>20220400244</v>
      </c>
      <c r="F81" s="2" t="str">
        <f t="shared" si="2"/>
        <v xml:space="preserve">Persentase pemenuhan kualitas penyelesaian bantuan/ konsultasi dan pendampingan hukum yang ditindaklanjuti optimal Memastikan efektifitas pengelolaan masalah hukum eksternal secara optimal </v>
      </c>
      <c r="G81" s="2" t="str">
        <f t="shared" si="3"/>
        <v xml:space="preserve">INSERT INTO `hr_kpi_list_group` (`KPI_LIST_GROUP_ID`, `KPI_LIST_ID`, `KPI_GROUP_ID`) VALUES ('2022041700080', '20220417188', '20220400244'); </v>
      </c>
      <c r="H81" s="2" t="s">
        <v>1966</v>
      </c>
    </row>
    <row r="82" spans="1:8" ht="14.25" customHeight="1" x14ac:dyDescent="0.25">
      <c r="A82" s="2">
        <v>2022041700081</v>
      </c>
      <c r="B82" s="88" t="s">
        <v>1226</v>
      </c>
      <c r="C82" s="2">
        <f>VLOOKUP(B82,'KPI LIST'!$B:$C,2,FALSE)</f>
        <v>20220417226</v>
      </c>
      <c r="D82" s="79" t="s">
        <v>769</v>
      </c>
      <c r="E82" s="2">
        <f>VLOOKUP(D82,'KPI GROUP LEVEL INDUX'!$C:$D,2,FALSE)</f>
        <v>20220400244</v>
      </c>
      <c r="F82" s="2" t="str">
        <f t="shared" si="2"/>
        <v xml:space="preserve">Persentase pemenuhan peningkatan kualitas koordinasi dengan pihak eksternal Memastikan efektifitas pengelolaan masalah hukum eksternal secara optimal </v>
      </c>
      <c r="G82" s="2" t="str">
        <f t="shared" si="3"/>
        <v xml:space="preserve">INSERT INTO `hr_kpi_list_group` (`KPI_LIST_GROUP_ID`, `KPI_LIST_ID`, `KPI_GROUP_ID`) VALUES ('2022041700081', '20220417226', '20220400244'); </v>
      </c>
      <c r="H82" s="2" t="s">
        <v>1966</v>
      </c>
    </row>
    <row r="83" spans="1:8" ht="14.25" customHeight="1" x14ac:dyDescent="0.25">
      <c r="A83" s="2">
        <v>2022041700082</v>
      </c>
      <c r="B83" s="88" t="s">
        <v>1238</v>
      </c>
      <c r="C83" s="2">
        <f>VLOOKUP(B83,'KPI LIST'!$B:$C,2,FALSE)</f>
        <v>20220417232</v>
      </c>
      <c r="D83" s="79" t="s">
        <v>769</v>
      </c>
      <c r="E83" s="2">
        <f>VLOOKUP(D83,'KPI GROUP LEVEL INDUX'!$C:$D,2,FALSE)</f>
        <v>20220400244</v>
      </c>
      <c r="F83" s="2" t="str">
        <f t="shared" si="2"/>
        <v xml:space="preserve">Persentase pemenuhan penyelesaian perkara hukum pada lembaga peradilan secara optimalMemastikan efektifitas pengelolaan masalah hukum eksternal secara optimal </v>
      </c>
      <c r="G83" s="2" t="str">
        <f t="shared" si="3"/>
        <v xml:space="preserve">INSERT INTO `hr_kpi_list_group` (`KPI_LIST_GROUP_ID`, `KPI_LIST_ID`, `KPI_GROUP_ID`) VALUES ('2022041700082', '20220417232', '20220400244'); </v>
      </c>
      <c r="H83" s="2" t="s">
        <v>1966</v>
      </c>
    </row>
    <row r="84" spans="1:8" ht="14.25" customHeight="1" x14ac:dyDescent="0.25">
      <c r="A84" s="2">
        <v>2022041700083</v>
      </c>
      <c r="B84" s="88" t="s">
        <v>1112</v>
      </c>
      <c r="C84" s="2">
        <f>VLOOKUP(B84,'KPI LIST'!$B:$C,2,FALSE)</f>
        <v>20220417167</v>
      </c>
      <c r="D84" s="79" t="s">
        <v>768</v>
      </c>
      <c r="E84" s="2">
        <f>VLOOKUP(D84,'KPI GROUP LEVEL INDUX'!$C:$D,2,FALSE)</f>
        <v>20220400243</v>
      </c>
      <c r="F84" s="2" t="str">
        <f t="shared" si="2"/>
        <v xml:space="preserve">Persentase pemenuhan kualitas analisis, kajian dan rekomendasi hukum dalam penyusunan kebijakan dan prosedur Bank Memastikan efektifitas pengelolaan masalah hukum internal secara optimal </v>
      </c>
      <c r="G84" s="2" t="str">
        <f t="shared" si="3"/>
        <v xml:space="preserve">INSERT INTO `hr_kpi_list_group` (`KPI_LIST_GROUP_ID`, `KPI_LIST_ID`, `KPI_GROUP_ID`) VALUES ('2022041700083', '20220417167', '20220400243'); </v>
      </c>
      <c r="H84" s="2" t="s">
        <v>1966</v>
      </c>
    </row>
    <row r="85" spans="1:8" ht="14.25" customHeight="1" x14ac:dyDescent="0.25">
      <c r="A85" s="2">
        <v>2022041700084</v>
      </c>
      <c r="B85" s="88" t="s">
        <v>1170</v>
      </c>
      <c r="C85" s="2">
        <f>VLOOKUP(B85,'KPI LIST'!$B:$C,2,FALSE)</f>
        <v>20220417196</v>
      </c>
      <c r="D85" s="79" t="s">
        <v>768</v>
      </c>
      <c r="E85" s="2">
        <f>VLOOKUP(D85,'KPI GROUP LEVEL INDUX'!$C:$D,2,FALSE)</f>
        <v>20220400243</v>
      </c>
      <c r="F85" s="2" t="str">
        <f t="shared" si="2"/>
        <v xml:space="preserve">Persentase pemenuhan kualitas penyusunan kajian atas MOU, PKSMemastikan efektifitas pengelolaan masalah hukum internal secara optimal </v>
      </c>
      <c r="G85" s="2" t="str">
        <f t="shared" si="3"/>
        <v xml:space="preserve">INSERT INTO `hr_kpi_list_group` (`KPI_LIST_GROUP_ID`, `KPI_LIST_ID`, `KPI_GROUP_ID`) VALUES ('2022041700084', '20220417196', '20220400243'); </v>
      </c>
      <c r="H85" s="2" t="s">
        <v>1966</v>
      </c>
    </row>
    <row r="86" spans="1:8" ht="14.25" customHeight="1" x14ac:dyDescent="0.25">
      <c r="A86" s="2">
        <v>2022041700085</v>
      </c>
      <c r="B86" s="88" t="s">
        <v>1152</v>
      </c>
      <c r="C86" s="2">
        <f>VLOOKUP(B86,'KPI LIST'!$B:$C,2,FALSE)</f>
        <v>20220417187</v>
      </c>
      <c r="D86" s="79" t="s">
        <v>768</v>
      </c>
      <c r="E86" s="2">
        <f>VLOOKUP(D86,'KPI GROUP LEVEL INDUX'!$C:$D,2,FALSE)</f>
        <v>20220400243</v>
      </c>
      <c r="F86" s="2" t="str">
        <f t="shared" si="2"/>
        <v xml:space="preserve">Persentase pemenuhan kualitas penyelesaian bantuan/   konsultasi dan pendampingan hukum yang ditindaklanjuti optimalMemastikan efektifitas pengelolaan masalah hukum internal secara optimal </v>
      </c>
      <c r="G86" s="2" t="str">
        <f t="shared" si="3"/>
        <v xml:space="preserve">INSERT INTO `hr_kpi_list_group` (`KPI_LIST_GROUP_ID`, `KPI_LIST_ID`, `KPI_GROUP_ID`) VALUES ('2022041700085', '20220417187', '20220400243'); </v>
      </c>
      <c r="H86" s="2" t="s">
        <v>1966</v>
      </c>
    </row>
    <row r="87" spans="1:8" ht="14.25" customHeight="1" x14ac:dyDescent="0.25">
      <c r="A87" s="2">
        <v>2022041700086</v>
      </c>
      <c r="B87" s="88" t="s">
        <v>852</v>
      </c>
      <c r="C87" s="2">
        <f>VLOOKUP(B87,'KPI LIST'!$B:$C,2,FALSE)</f>
        <v>20220417014</v>
      </c>
      <c r="D87" s="79" t="s">
        <v>11</v>
      </c>
      <c r="E87" s="2">
        <f>VLOOKUP(D87,'KPI GROUP LEVEL INDUX'!$C:$D,2,FALSE)</f>
        <v>20220400001</v>
      </c>
      <c r="F87" s="2" t="str">
        <f t="shared" si="2"/>
        <v>Fee-based income (kredit korporasi)Meningkatnya pendapatan</v>
      </c>
      <c r="G87" s="2" t="str">
        <f t="shared" si="3"/>
        <v xml:space="preserve">INSERT INTO `hr_kpi_list_group` (`KPI_LIST_GROUP_ID`, `KPI_LIST_ID`, `KPI_GROUP_ID`) VALUES ('2022041700086', '20220417014', '20220400001'); </v>
      </c>
      <c r="H87" s="2" t="s">
        <v>1966</v>
      </c>
    </row>
    <row r="88" spans="1:8" ht="14.25" customHeight="1" x14ac:dyDescent="0.25">
      <c r="A88" s="2">
        <v>2022041700087</v>
      </c>
      <c r="B88" s="81" t="s">
        <v>1432</v>
      </c>
      <c r="C88" s="2">
        <f>VLOOKUP(B88,'KPI LIST'!$B:$C,2,FALSE)</f>
        <v>20220417334</v>
      </c>
      <c r="D88" s="79" t="s">
        <v>2003</v>
      </c>
      <c r="E88" s="2">
        <f>VLOOKUP(D88,'KPI GROUP LEVEL INDUX'!$C:$D,2,FALSE)</f>
        <v>20220400003</v>
      </c>
      <c r="F88" s="2" t="str">
        <f t="shared" si="2"/>
        <v>Persentase pertumbuhan kreditMeningkatnya kemampuan sebagai agent of regional development</v>
      </c>
      <c r="G88" s="2" t="str">
        <f t="shared" si="3"/>
        <v xml:space="preserve">INSERT INTO `hr_kpi_list_group` (`KPI_LIST_GROUP_ID`, `KPI_LIST_ID`, `KPI_GROUP_ID`) VALUES ('2022041700087', '20220417334', '20220400003'); </v>
      </c>
      <c r="H88" s="2" t="s">
        <v>1966</v>
      </c>
    </row>
    <row r="89" spans="1:8" ht="14.25" customHeight="1" x14ac:dyDescent="0.25">
      <c r="A89" s="2">
        <v>2022041700088</v>
      </c>
      <c r="B89" s="79" t="s">
        <v>1631</v>
      </c>
      <c r="C89" s="2">
        <f>VLOOKUP(B89,'KPI LIST'!$B:$C,2,FALSE)</f>
        <v>20220417438</v>
      </c>
      <c r="D89" s="79" t="s">
        <v>88</v>
      </c>
      <c r="E89" s="2">
        <f>VLOOKUP(D89,'KPI GROUP LEVEL INDUX'!$C:$D,2,FALSE)</f>
        <v>20220400040</v>
      </c>
      <c r="F89" s="2" t="str">
        <f t="shared" si="2"/>
        <v>Rasio NPL (Gross)Memastikan penyaluran kredit yang berkualitas</v>
      </c>
      <c r="G89" s="2" t="str">
        <f t="shared" si="3"/>
        <v xml:space="preserve">INSERT INTO `hr_kpi_list_group` (`KPI_LIST_GROUP_ID`, `KPI_LIST_ID`, `KPI_GROUP_ID`) VALUES ('2022041700088', '20220417438', '20220400040'); </v>
      </c>
      <c r="H89" s="2" t="s">
        <v>1966</v>
      </c>
    </row>
    <row r="90" spans="1:8" ht="14.25" customHeight="1" x14ac:dyDescent="0.25">
      <c r="A90" s="2">
        <v>2022041700089</v>
      </c>
      <c r="B90" s="79" t="s">
        <v>1629</v>
      </c>
      <c r="C90" s="2">
        <f>VLOOKUP(B90,'KPI LIST'!$B:$C,2,FALSE)</f>
        <v>20220417437</v>
      </c>
      <c r="D90" s="79" t="s">
        <v>314</v>
      </c>
      <c r="E90" s="2">
        <f>VLOOKUP(D90,'KPI GROUP LEVEL INDUX'!$C:$D,2,FALSE)</f>
        <v>20220400153</v>
      </c>
      <c r="F90" s="2" t="str">
        <f t="shared" si="2"/>
        <v>Rasio kredit kepada UMKM terhadap total kredit Meningkatkan pertumbuhan kredit sektor UMKM</v>
      </c>
      <c r="G90" s="2" t="str">
        <f t="shared" si="3"/>
        <v xml:space="preserve">INSERT INTO `hr_kpi_list_group` (`KPI_LIST_GROUP_ID`, `KPI_LIST_ID`, `KPI_GROUP_ID`) VALUES ('2022041700089', '20220417437', '20220400153'); </v>
      </c>
      <c r="H90" s="2" t="s">
        <v>1966</v>
      </c>
    </row>
    <row r="91" spans="1:8" ht="14.25" customHeight="1" x14ac:dyDescent="0.25">
      <c r="A91" s="2">
        <v>2022041700090</v>
      </c>
      <c r="B91" s="88" t="s">
        <v>995</v>
      </c>
      <c r="C91" s="2">
        <f>VLOOKUP(B91,'KPI LIST'!$B:$C,2,FALSE)</f>
        <v>20220417104</v>
      </c>
      <c r="D91" s="79" t="s">
        <v>21</v>
      </c>
      <c r="E91" s="2">
        <f>VLOOKUP(D91,'KPI GROUP LEVEL INDUX'!$C:$D,2,FALSE)</f>
        <v>20220400006</v>
      </c>
      <c r="F91" s="2" t="str">
        <f t="shared" si="2"/>
        <v>Number of Account (NOA)  baruMengoptimalkan aset produktif bank</v>
      </c>
      <c r="G91" s="2" t="str">
        <f t="shared" si="3"/>
        <v xml:space="preserve">INSERT INTO `hr_kpi_list_group` (`KPI_LIST_GROUP_ID`, `KPI_LIST_ID`, `KPI_GROUP_ID`) VALUES ('2022041700090', '20220417104', '20220400006'); </v>
      </c>
      <c r="H91" s="2" t="s">
        <v>1966</v>
      </c>
    </row>
    <row r="92" spans="1:8" ht="14.25" customHeight="1" x14ac:dyDescent="0.25">
      <c r="A92" s="2">
        <v>2022041700091</v>
      </c>
      <c r="B92" s="88" t="s">
        <v>1053</v>
      </c>
      <c r="C92" s="2">
        <f>VLOOKUP(B92,'KPI LIST'!$B:$C,2,FALSE)</f>
        <v>20220417136</v>
      </c>
      <c r="D92" s="79" t="s">
        <v>398</v>
      </c>
      <c r="E92" s="2">
        <f>VLOOKUP(D92,'KPI GROUP LEVEL INDUX'!$C:$D,2,FALSE)</f>
        <v>20220400195</v>
      </c>
      <c r="F92" s="2" t="str">
        <f t="shared" si="2"/>
        <v>Persentase pangsa pasar kredit di regional Memperluas cakupan pasar untuk produk kredit</v>
      </c>
      <c r="G92" s="2" t="str">
        <f t="shared" si="3"/>
        <v xml:space="preserve">INSERT INTO `hr_kpi_list_group` (`KPI_LIST_GROUP_ID`, `KPI_LIST_ID`, `KPI_GROUP_ID`) VALUES ('2022041700091', '20220417136', '20220400195'); </v>
      </c>
      <c r="H92" s="2" t="s">
        <v>1966</v>
      </c>
    </row>
    <row r="93" spans="1:8" ht="14.25" customHeight="1" x14ac:dyDescent="0.25">
      <c r="A93" s="2">
        <v>2022041700092</v>
      </c>
      <c r="B93" s="88" t="s">
        <v>1440</v>
      </c>
      <c r="C93" s="2">
        <f>VLOOKUP(B93,'KPI LIST'!$B:$C,2,FALSE)</f>
        <v>20220417338</v>
      </c>
      <c r="D93" s="118" t="s">
        <v>400</v>
      </c>
      <c r="E93" s="2">
        <f>VLOOKUP(D93,'KPI GROUP LEVEL INDUX'!$C:$D,2,FALSE)</f>
        <v>20220400196</v>
      </c>
      <c r="F93" s="2" t="str">
        <f t="shared" si="2"/>
        <v>Persentase proporsi nilai kredit dari produk baru atau kemas ulangMengembangkan produk yang kontributif terhadap pertumbuhan kredit</v>
      </c>
      <c r="G93" s="2" t="str">
        <f t="shared" si="3"/>
        <v xml:space="preserve">INSERT INTO `hr_kpi_list_group` (`KPI_LIST_GROUP_ID`, `KPI_LIST_ID`, `KPI_GROUP_ID`) VALUES ('2022041700092', '20220417338', '20220400196'); </v>
      </c>
      <c r="H93" s="2" t="s">
        <v>1966</v>
      </c>
    </row>
    <row r="94" spans="1:8" ht="14.25" customHeight="1" x14ac:dyDescent="0.25">
      <c r="A94" s="2">
        <v>2022041700093</v>
      </c>
      <c r="B94" s="79" t="s">
        <v>999</v>
      </c>
      <c r="C94" s="2">
        <f>VLOOKUP(B94,'KPI LIST'!$B:$C,2,FALSE)</f>
        <v>20220417107</v>
      </c>
      <c r="D94" s="83" t="s">
        <v>11</v>
      </c>
      <c r="E94" s="2">
        <f>VLOOKUP(D94,'KPI GROUP LEVEL INDUX'!$C:$D,2,FALSE)</f>
        <v>20220400001</v>
      </c>
      <c r="F94" s="2" t="str">
        <f t="shared" si="2"/>
        <v>Pendapatan bunga kredit korporasiMeningkatnya pendapatan</v>
      </c>
      <c r="G94" s="2" t="str">
        <f t="shared" si="3"/>
        <v xml:space="preserve">INSERT INTO `hr_kpi_list_group` (`KPI_LIST_GROUP_ID`, `KPI_LIST_ID`, `KPI_GROUP_ID`) VALUES ('2022041700093', '20220417107', '20220400001'); </v>
      </c>
      <c r="H94" s="2" t="s">
        <v>1966</v>
      </c>
    </row>
    <row r="95" spans="1:8" ht="14.25" customHeight="1" x14ac:dyDescent="0.25">
      <c r="A95" s="2">
        <v>2022041700094</v>
      </c>
      <c r="B95" s="83" t="s">
        <v>1434</v>
      </c>
      <c r="C95" s="2">
        <f>VLOOKUP(B95,'KPI LIST'!$B:$C,2,FALSE)</f>
        <v>20220417335</v>
      </c>
      <c r="D95" s="81" t="s">
        <v>2004</v>
      </c>
      <c r="E95" s="2">
        <f>VLOOKUP(D95,'KPI GROUP LEVEL INDUX'!$C:$D,2,FALSE)</f>
        <v>20220400003</v>
      </c>
      <c r="F95" s="2" t="str">
        <f t="shared" si="2"/>
        <v>Persentase pertumbuhan kredit korporasiMeningkatnya kemampuan sebagai agent of regional development</v>
      </c>
      <c r="G95" s="2" t="str">
        <f t="shared" si="3"/>
        <v xml:space="preserve">INSERT INTO `hr_kpi_list_group` (`KPI_LIST_GROUP_ID`, `KPI_LIST_ID`, `KPI_GROUP_ID`) VALUES ('2022041700094', '20220417335', '20220400003'); </v>
      </c>
      <c r="H95" s="2" t="s">
        <v>1966</v>
      </c>
    </row>
    <row r="96" spans="1:8" ht="14.25" customHeight="1" x14ac:dyDescent="0.25">
      <c r="A96" s="2">
        <v>2022041700095</v>
      </c>
      <c r="B96" s="83" t="s">
        <v>1633</v>
      </c>
      <c r="C96" s="2">
        <f>VLOOKUP(B96,'KPI LIST'!$B:$C,2,FALSE)</f>
        <v>20220417439</v>
      </c>
      <c r="D96" s="81" t="s">
        <v>88</v>
      </c>
      <c r="E96" s="2">
        <f>VLOOKUP(D96,'KPI GROUP LEVEL INDUX'!$C:$D,2,FALSE)</f>
        <v>20220400040</v>
      </c>
      <c r="F96" s="2" t="str">
        <f t="shared" si="2"/>
        <v>Rasio NPL (Gross) kredit korporasiMemastikan penyaluran kredit yang berkualitas</v>
      </c>
      <c r="G96" s="2" t="str">
        <f t="shared" si="3"/>
        <v xml:space="preserve">INSERT INTO `hr_kpi_list_group` (`KPI_LIST_GROUP_ID`, `KPI_LIST_ID`, `KPI_GROUP_ID`) VALUES ('2022041700095', '20220417439', '20220400040'); </v>
      </c>
      <c r="H96" s="2" t="s">
        <v>1966</v>
      </c>
    </row>
    <row r="97" spans="1:8" ht="14.25" customHeight="1" x14ac:dyDescent="0.25">
      <c r="A97" s="2">
        <v>2022041700096</v>
      </c>
      <c r="B97" s="108" t="s">
        <v>996</v>
      </c>
      <c r="C97" s="2">
        <f>VLOOKUP(B97,'KPI LIST'!$B:$C,2,FALSE)</f>
        <v>20220417105</v>
      </c>
      <c r="D97" s="81" t="s">
        <v>21</v>
      </c>
      <c r="E97" s="2">
        <f>VLOOKUP(D97,'KPI GROUP LEVEL INDUX'!$C:$D,2,FALSE)</f>
        <v>20220400006</v>
      </c>
      <c r="F97" s="2" t="str">
        <f t="shared" si="2"/>
        <v>Number of Account (NOA)  baru (kredit korporasi)Mengoptimalkan aset produktif bank</v>
      </c>
      <c r="G97" s="2" t="str">
        <f t="shared" si="3"/>
        <v xml:space="preserve">INSERT INTO `hr_kpi_list_group` (`KPI_LIST_GROUP_ID`, `KPI_LIST_ID`, `KPI_GROUP_ID`) VALUES ('2022041700096', '20220417105', '20220400006'); </v>
      </c>
      <c r="H97" s="2" t="s">
        <v>1966</v>
      </c>
    </row>
    <row r="98" spans="1:8" ht="14.25" customHeight="1" x14ac:dyDescent="0.25">
      <c r="A98" s="2">
        <v>2022041700097</v>
      </c>
      <c r="B98" s="111" t="s">
        <v>1055</v>
      </c>
      <c r="C98" s="2">
        <f>VLOOKUP(B98,'KPI LIST'!$B:$C,2,FALSE)</f>
        <v>20220417137</v>
      </c>
      <c r="D98" s="86" t="s">
        <v>398</v>
      </c>
      <c r="E98" s="2">
        <f>VLOOKUP(D98,'KPI GROUP LEVEL INDUX'!$C:$D,2,FALSE)</f>
        <v>20220400195</v>
      </c>
      <c r="F98" s="2" t="str">
        <f t="shared" si="2"/>
        <v>Persentase pangsa pasar kredit korporasi di regional Memperluas cakupan pasar untuk produk kredit</v>
      </c>
      <c r="G98" s="2" t="str">
        <f t="shared" si="3"/>
        <v xml:space="preserve">INSERT INTO `hr_kpi_list_group` (`KPI_LIST_GROUP_ID`, `KPI_LIST_ID`, `KPI_GROUP_ID`) VALUES ('2022041700097', '20220417137', '20220400195'); </v>
      </c>
      <c r="H98" s="2" t="s">
        <v>1966</v>
      </c>
    </row>
    <row r="99" spans="1:8" ht="14.25" customHeight="1" x14ac:dyDescent="0.25">
      <c r="A99" s="2">
        <v>2022041700098</v>
      </c>
      <c r="B99" s="145" t="s">
        <v>1422</v>
      </c>
      <c r="C99" s="2">
        <f>VLOOKUP(B99,'KPI LIST'!$B:$C,2,FALSE)</f>
        <v>20220417329</v>
      </c>
      <c r="D99" s="87" t="s">
        <v>402</v>
      </c>
      <c r="E99" s="2">
        <f>VLOOKUP(D99,'KPI GROUP LEVEL INDUX'!$C:$D,2,FALSE)</f>
        <v>20220400197</v>
      </c>
      <c r="F99" s="2" t="str">
        <f t="shared" si="2"/>
        <v>Persentase pertumbuhan debiturMeningkatkan efektivitas proses pengelolaan pelanggan</v>
      </c>
      <c r="G99" s="2" t="str">
        <f t="shared" si="3"/>
        <v xml:space="preserve">INSERT INTO `hr_kpi_list_group` (`KPI_LIST_GROUP_ID`, `KPI_LIST_ID`, `KPI_GROUP_ID`) VALUES ('2022041700098', '20220417329', '20220400197'); </v>
      </c>
      <c r="H99" s="2" t="s">
        <v>1966</v>
      </c>
    </row>
    <row r="100" spans="1:8" ht="14.25" customHeight="1" x14ac:dyDescent="0.25">
      <c r="A100" s="2">
        <v>2022041700099</v>
      </c>
      <c r="B100" s="108" t="s">
        <v>2005</v>
      </c>
      <c r="C100" s="2">
        <f>VLOOKUP(B100,'KPI LIST'!$B:$C,2,FALSE)</f>
        <v>20220417052</v>
      </c>
      <c r="D100" s="81" t="s">
        <v>4023</v>
      </c>
      <c r="E100" s="2">
        <f>VLOOKUP(D100,'KPI GROUP LEVEL INDUX'!$C:$D,2,FALSE)</f>
        <v>20220400198</v>
      </c>
      <c r="F100" s="2" t="str">
        <f t="shared" si="2"/>
        <v>Jumlah lead debitur kredit korporasi  Memastikan integritas dari customer information dalam database</v>
      </c>
      <c r="G100" s="2" t="str">
        <f t="shared" si="3"/>
        <v xml:space="preserve">INSERT INTO `hr_kpi_list_group` (`KPI_LIST_GROUP_ID`, `KPI_LIST_ID`, `KPI_GROUP_ID`) VALUES ('2022041700099', '20220417052', '20220400198'); </v>
      </c>
      <c r="H100" s="2" t="s">
        <v>1966</v>
      </c>
    </row>
    <row r="101" spans="1:8" ht="14.25" customHeight="1" x14ac:dyDescent="0.25">
      <c r="A101" s="2">
        <v>2022041700100</v>
      </c>
      <c r="B101" s="105" t="s">
        <v>1643</v>
      </c>
      <c r="C101" s="2">
        <f>VLOOKUP(B101,'KPI LIST'!$B:$C,2,FALSE)</f>
        <v>20220417445</v>
      </c>
      <c r="D101" s="91" t="s">
        <v>694</v>
      </c>
      <c r="E101" s="2">
        <f>VLOOKUP(D101,'KPI GROUP LEVEL INDUX'!$C:$D,2,FALSE)</f>
        <v>20220400272</v>
      </c>
      <c r="F101" s="2" t="str">
        <f t="shared" si="2"/>
        <v>Tingkat keberhasilan (hit rate)  debitur korporasiMeningkatkan kualitas penawaran kredit korporasi sesuai kebutuhan nasabah</v>
      </c>
      <c r="G101" s="2" t="str">
        <f t="shared" si="3"/>
        <v xml:space="preserve">INSERT INTO `hr_kpi_list_group` (`KPI_LIST_GROUP_ID`, `KPI_LIST_ID`, `KPI_GROUP_ID`) VALUES ('2022041700100', '20220417445', '20220400272'); </v>
      </c>
      <c r="H101" s="2" t="s">
        <v>1966</v>
      </c>
    </row>
    <row r="102" spans="1:8" ht="14.25" customHeight="1" x14ac:dyDescent="0.25">
      <c r="A102" s="2">
        <v>2022041700101</v>
      </c>
      <c r="B102" s="89" t="s">
        <v>2006</v>
      </c>
      <c r="C102" s="2">
        <f>VLOOKUP(B102,'KPI LIST'!$B:$C,2,FALSE)</f>
        <v>20220417020</v>
      </c>
      <c r="D102" s="81" t="s">
        <v>2007</v>
      </c>
      <c r="E102" s="2">
        <f>VLOOKUP(D102,'KPI GROUP LEVEL INDUX'!$C:$D,2,FALSE)</f>
        <v>20220400273</v>
      </c>
      <c r="F102" s="2" t="str">
        <f t="shared" si="2"/>
        <v>Jumlah aktivitas penguatan relasi dengan nasabah atau leadMeningkatkan efektivitas relationship management terhadap nasabah korporat</v>
      </c>
      <c r="G102" s="2" t="str">
        <f t="shared" si="3"/>
        <v xml:space="preserve">INSERT INTO `hr_kpi_list_group` (`KPI_LIST_GROUP_ID`, `KPI_LIST_ID`, `KPI_GROUP_ID`) VALUES ('2022041700101', '20220417020', '20220400273'); </v>
      </c>
      <c r="H102" s="2" t="s">
        <v>1966</v>
      </c>
    </row>
    <row r="103" spans="1:8" ht="14.25" customHeight="1" x14ac:dyDescent="0.25">
      <c r="A103" s="2">
        <v>2022041700102</v>
      </c>
      <c r="B103" s="146" t="s">
        <v>2008</v>
      </c>
      <c r="C103" s="2">
        <f>VLOOKUP(B103,'KPI LIST'!$B:$C,2,FALSE)</f>
        <v>20220417163</v>
      </c>
      <c r="D103" s="147" t="s">
        <v>698</v>
      </c>
      <c r="E103" s="2">
        <f>VLOOKUP(D103,'KPI GROUP LEVEL INDUX'!$C:$D,2,FALSE)</f>
        <v>20220400274</v>
      </c>
      <c r="F103" s="2" t="str">
        <f t="shared" si="2"/>
        <v>Persentase pemenuhan koordinasi sesuai timelineMeningkatkan efektivitas pemantauan dan koordinasi pengelolaan dokumentasi dan sistem perkreditan</v>
      </c>
      <c r="G103" s="2" t="str">
        <f t="shared" si="3"/>
        <v xml:space="preserve">INSERT INTO `hr_kpi_list_group` (`KPI_LIST_GROUP_ID`, `KPI_LIST_ID`, `KPI_GROUP_ID`) VALUES ('2022041700102', '20220417163', '20220400274'); </v>
      </c>
      <c r="H103" s="2" t="s">
        <v>1966</v>
      </c>
    </row>
    <row r="104" spans="1:8" ht="14.25" customHeight="1" x14ac:dyDescent="0.25">
      <c r="A104" s="2">
        <v>2022041700103</v>
      </c>
      <c r="B104" s="117" t="s">
        <v>932</v>
      </c>
      <c r="C104" s="2">
        <f>VLOOKUP(B104,'KPI LIST'!$B:$C,2,FALSE)</f>
        <v>20220417062</v>
      </c>
      <c r="D104" s="148" t="s">
        <v>406</v>
      </c>
      <c r="E104" s="2">
        <f>VLOOKUP(D104,'KPI GROUP LEVEL INDUX'!$C:$D,2,FALSE)</f>
        <v>20220400199</v>
      </c>
      <c r="F104" s="2" t="str">
        <f t="shared" si="2"/>
        <v>Jumlah produk kredit baru atau kemas ulangMengembangkan produk kredit baru untuk memenuhi permintaan pasar</v>
      </c>
      <c r="G104" s="2" t="str">
        <f t="shared" si="3"/>
        <v xml:space="preserve">INSERT INTO `hr_kpi_list_group` (`KPI_LIST_GROUP_ID`, `KPI_LIST_ID`, `KPI_GROUP_ID`) VALUES ('2022041700103', '20220417062', '20220400199'); </v>
      </c>
      <c r="H104" s="2" t="s">
        <v>1966</v>
      </c>
    </row>
    <row r="105" spans="1:8" ht="14.25" customHeight="1" x14ac:dyDescent="0.25">
      <c r="A105" s="2">
        <v>2022041700104</v>
      </c>
      <c r="B105" s="149" t="s">
        <v>1101</v>
      </c>
      <c r="C105" s="2">
        <f>VLOOKUP(B105,'KPI LIST'!$B:$C,2,FALSE)</f>
        <v>20220417161</v>
      </c>
      <c r="D105" s="148" t="s">
        <v>408</v>
      </c>
      <c r="E105" s="2">
        <f>VLOOKUP(D105,'KPI GROUP LEVEL INDUX'!$C:$D,2,FALSE)</f>
        <v>20220400200</v>
      </c>
      <c r="F105" s="2" t="str">
        <f t="shared" si="2"/>
        <v>Persentase pemenuhan keterkinian perjanjian kerjasama dengan pihak eksternalMemastikan keterkinian perjanjian kerjasama antara Bank dengan pihak eksternal</v>
      </c>
      <c r="G105" s="2" t="str">
        <f t="shared" si="3"/>
        <v xml:space="preserve">INSERT INTO `hr_kpi_list_group` (`KPI_LIST_GROUP_ID`, `KPI_LIST_ID`, `KPI_GROUP_ID`) VALUES ('2022041700104', '20220417161', '20220400200'); </v>
      </c>
      <c r="H105" s="2" t="s">
        <v>1966</v>
      </c>
    </row>
    <row r="106" spans="1:8" ht="14.25" customHeight="1" x14ac:dyDescent="0.25">
      <c r="A106" s="2">
        <v>2022041700105</v>
      </c>
      <c r="B106" s="88" t="s">
        <v>1075</v>
      </c>
      <c r="C106" s="2">
        <f>VLOOKUP(B106,'KPI LIST'!$B:$C,2,FALSE)</f>
        <v>20220417148</v>
      </c>
      <c r="D106" s="79" t="s">
        <v>410</v>
      </c>
      <c r="E106" s="2">
        <f>VLOOKUP(D106,'KPI GROUP LEVEL INDUX'!$C:$D,2,FALSE)</f>
        <v>20220400201</v>
      </c>
      <c r="F106" s="2" t="str">
        <f t="shared" si="2"/>
        <v>Persentase pemenuhan administrasi kreditMemastikan pemenuhan kualitas administrasi kredit</v>
      </c>
      <c r="G106" s="2" t="str">
        <f t="shared" si="3"/>
        <v xml:space="preserve">INSERT INTO `hr_kpi_list_group` (`KPI_LIST_GROUP_ID`, `KPI_LIST_ID`, `KPI_GROUP_ID`) VALUES ('2022041700105', '20220417148', '20220400201'); </v>
      </c>
      <c r="H106" s="2" t="s">
        <v>1966</v>
      </c>
    </row>
    <row r="107" spans="1:8" ht="14.25" customHeight="1" x14ac:dyDescent="0.25">
      <c r="A107" s="2">
        <v>2022041700106</v>
      </c>
      <c r="B107" s="82" t="s">
        <v>1711</v>
      </c>
      <c r="C107" s="2">
        <f>VLOOKUP(B107,'KPI LIST'!$B:$C,2,FALSE)</f>
        <v>20220417483</v>
      </c>
      <c r="D107" s="83" t="s">
        <v>412</v>
      </c>
      <c r="E107" s="2">
        <f>VLOOKUP(D107,'KPI GROUP LEVEL INDUX'!$C:$D,2,FALSE)</f>
        <v>20220400202</v>
      </c>
      <c r="F107" s="2" t="str">
        <f t="shared" si="2"/>
        <v>Tingkat pemenuhan penyampaian laporan perkreditanMemastikan pemenuhan penyusunan laporan perkreditan</v>
      </c>
      <c r="G107" s="2" t="str">
        <f t="shared" si="3"/>
        <v xml:space="preserve">INSERT INTO `hr_kpi_list_group` (`KPI_LIST_GROUP_ID`, `KPI_LIST_ID`, `KPI_GROUP_ID`) VALUES ('2022041700106', '20220417483', '20220400202'); </v>
      </c>
      <c r="H107" s="2" t="s">
        <v>1966</v>
      </c>
    </row>
    <row r="108" spans="1:8" ht="14.25" customHeight="1" x14ac:dyDescent="0.25">
      <c r="A108" s="2">
        <v>2022041700107</v>
      </c>
      <c r="B108" s="89" t="s">
        <v>1717</v>
      </c>
      <c r="C108" s="2">
        <f>VLOOKUP(B108,'KPI LIST'!$B:$C,2,FALSE)</f>
        <v>20220417486</v>
      </c>
      <c r="D108" s="83" t="s">
        <v>414</v>
      </c>
      <c r="E108" s="2">
        <f>VLOOKUP(D108,'KPI GROUP LEVEL INDUX'!$C:$D,2,FALSE)</f>
        <v>20220400203</v>
      </c>
      <c r="F108" s="2" t="str">
        <f t="shared" si="2"/>
        <v xml:space="preserve">Tingkat pemenuhan SOP produk baruMemastikan ketersediaan SOP untuk produk baru </v>
      </c>
      <c r="G108" s="2" t="str">
        <f t="shared" si="3"/>
        <v xml:space="preserve">INSERT INTO `hr_kpi_list_group` (`KPI_LIST_GROUP_ID`, `KPI_LIST_ID`, `KPI_GROUP_ID`) VALUES ('2022041700107', '20220417486', '20220400203'); </v>
      </c>
      <c r="H108" s="2" t="s">
        <v>1966</v>
      </c>
    </row>
    <row r="109" spans="1:8" ht="14.25" customHeight="1" x14ac:dyDescent="0.25">
      <c r="A109" s="2">
        <v>2022041700108</v>
      </c>
      <c r="B109" s="105" t="s">
        <v>1694</v>
      </c>
      <c r="C109" s="2">
        <f>VLOOKUP(B109,'KPI LIST'!$B:$C,2,FALSE)</f>
        <v>20220417474</v>
      </c>
      <c r="D109" s="150" t="s">
        <v>788</v>
      </c>
      <c r="E109" s="2">
        <f>VLOOKUP(D109,'KPI GROUP LEVEL INDUX'!$C:$D,2,FALSE)</f>
        <v>20220400262</v>
      </c>
      <c r="F109" s="2" t="str">
        <f t="shared" si="2"/>
        <v>Tingkat pemenuhan laporan evaluasi pengembangan produk kreditMemastikan keterserdiaan laporan evaluasi pengembangan produk kredit</v>
      </c>
      <c r="G109" s="2" t="str">
        <f t="shared" si="3"/>
        <v xml:space="preserve">INSERT INTO `hr_kpi_list_group` (`KPI_LIST_GROUP_ID`, `KPI_LIST_ID`, `KPI_GROUP_ID`) VALUES ('2022041700108', '20220417474', '20220400262'); </v>
      </c>
      <c r="H109" s="2" t="s">
        <v>1966</v>
      </c>
    </row>
    <row r="110" spans="1:8" ht="14.25" customHeight="1" x14ac:dyDescent="0.25">
      <c r="A110" s="2">
        <v>2022041700109</v>
      </c>
      <c r="B110" s="146" t="s">
        <v>1369</v>
      </c>
      <c r="C110" s="2">
        <f>VLOOKUP(B110,'KPI LIST'!$B:$C,2,FALSE)</f>
        <v>20220417302</v>
      </c>
      <c r="D110" s="150" t="s">
        <v>700</v>
      </c>
      <c r="E110" s="2">
        <f>VLOOKUP(D110,'KPI GROUP LEVEL INDUX'!$C:$D,2,FALSE)</f>
        <v>20220400275</v>
      </c>
      <c r="F110" s="2" t="str">
        <f t="shared" si="2"/>
        <v>Persentase penyelesaian permasalahan transaksi perkreditanMeningkatkan efektivitas koordinasi dengan Kantor Cabang terkait transaksi perkreditan</v>
      </c>
      <c r="G110" s="2" t="str">
        <f t="shared" si="3"/>
        <v xml:space="preserve">INSERT INTO `hr_kpi_list_group` (`KPI_LIST_GROUP_ID`, `KPI_LIST_ID`, `KPI_GROUP_ID`) VALUES ('2022041700109', '20220417302', '20220400275'); </v>
      </c>
      <c r="H110" s="2" t="s">
        <v>1966</v>
      </c>
    </row>
    <row r="111" spans="1:8" ht="14.25" customHeight="1" x14ac:dyDescent="0.25">
      <c r="A111" s="2">
        <v>2022041700110</v>
      </c>
      <c r="B111" s="88" t="s">
        <v>906</v>
      </c>
      <c r="C111" s="2">
        <f>VLOOKUP(B111,'KPI LIST'!$B:$C,2,FALSE)</f>
        <v>20220417047</v>
      </c>
      <c r="D111" s="79" t="s">
        <v>702</v>
      </c>
      <c r="E111" s="2">
        <f>VLOOKUP(D111,'KPI GROUP LEVEL INDUX'!$C:$D,2,FALSE)</f>
        <v>20220400276</v>
      </c>
      <c r="F111" s="2" t="str">
        <f t="shared" si="2"/>
        <v>Jumlah kejadian yang tidak sejalan dengan tata kelolaMeningkatkan kualitas tata kelola penatausahaan dan penyimpanan agunan kredit</v>
      </c>
      <c r="G111" s="2" t="str">
        <f t="shared" si="3"/>
        <v xml:space="preserve">INSERT INTO `hr_kpi_list_group` (`KPI_LIST_GROUP_ID`, `KPI_LIST_ID`, `KPI_GROUP_ID`) VALUES ('2022041700110', '20220417047', '20220400276'); </v>
      </c>
      <c r="H111" s="2" t="s">
        <v>1966</v>
      </c>
    </row>
    <row r="112" spans="1:8" ht="14.25" customHeight="1" x14ac:dyDescent="0.25">
      <c r="A112" s="2">
        <v>2022041700111</v>
      </c>
      <c r="B112" s="58" t="s">
        <v>854</v>
      </c>
      <c r="C112" s="2">
        <f>VLOOKUP(B112,'KPI LIST'!$B:$C,2,FALSE)</f>
        <v>20220417015</v>
      </c>
      <c r="D112" s="151" t="s">
        <v>11</v>
      </c>
      <c r="E112" s="2">
        <f>VLOOKUP(D112,'KPI GROUP LEVEL INDUX'!$C:$D,2,FALSE)</f>
        <v>20220400001</v>
      </c>
      <c r="F112" s="2" t="str">
        <f t="shared" si="2"/>
        <v>Fee-based income (kredit ritel, mikro dan konsumer)Meningkatnya pendapatan</v>
      </c>
      <c r="G112" s="2" t="str">
        <f t="shared" si="3"/>
        <v xml:space="preserve">INSERT INTO `hr_kpi_list_group` (`KPI_LIST_GROUP_ID`, `KPI_LIST_ID`, `KPI_GROUP_ID`) VALUES ('2022041700111', '20220417015', '20220400001'); </v>
      </c>
      <c r="H112" s="2" t="s">
        <v>1966</v>
      </c>
    </row>
    <row r="113" spans="1:8" ht="14.25" customHeight="1" x14ac:dyDescent="0.25">
      <c r="A113" s="2">
        <v>2022041700112</v>
      </c>
      <c r="B113" s="78" t="s">
        <v>1001</v>
      </c>
      <c r="C113" s="2">
        <f>VLOOKUP(B113,'KPI LIST'!$B:$C,2,FALSE)</f>
        <v>20220417108</v>
      </c>
      <c r="D113" s="58" t="s">
        <v>11</v>
      </c>
      <c r="E113" s="2">
        <f>VLOOKUP(D113,'KPI GROUP LEVEL INDUX'!$C:$D,2,FALSE)</f>
        <v>20220400001</v>
      </c>
      <c r="F113" s="2" t="str">
        <f t="shared" si="2"/>
        <v>Pendapatan bunga kredit ritel, mikro &amp; konsumerMeningkatnya pendapatan</v>
      </c>
      <c r="G113" s="2" t="str">
        <f t="shared" si="3"/>
        <v xml:space="preserve">INSERT INTO `hr_kpi_list_group` (`KPI_LIST_GROUP_ID`, `KPI_LIST_ID`, `KPI_GROUP_ID`) VALUES ('2022041700112', '20220417108', '20220400001'); </v>
      </c>
      <c r="H113" s="2" t="s">
        <v>1966</v>
      </c>
    </row>
    <row r="114" spans="1:8" ht="14.25" customHeight="1" x14ac:dyDescent="0.25">
      <c r="A114" s="2">
        <v>2022041700113</v>
      </c>
      <c r="B114" s="78" t="s">
        <v>1436</v>
      </c>
      <c r="C114" s="2">
        <f>VLOOKUP(B114,'KPI LIST'!$B:$C,2,FALSE)</f>
        <v>20220417336</v>
      </c>
      <c r="D114" s="78" t="s">
        <v>2009</v>
      </c>
      <c r="E114" s="2">
        <f>VLOOKUP(D114,'KPI GROUP LEVEL INDUX'!$C:$D,2,FALSE)</f>
        <v>20220400003</v>
      </c>
      <c r="F114" s="2" t="str">
        <f t="shared" si="2"/>
        <v>Persentase pertumbuhan kredit ritel, mikro &amp; konsumerMeningkatnya kemampuan sebagai agent of regional development</v>
      </c>
      <c r="G114" s="2" t="str">
        <f t="shared" si="3"/>
        <v xml:space="preserve">INSERT INTO `hr_kpi_list_group` (`KPI_LIST_GROUP_ID`, `KPI_LIST_ID`, `KPI_GROUP_ID`) VALUES ('2022041700113', '20220417336', '20220400003'); </v>
      </c>
      <c r="H114" s="2" t="s">
        <v>1966</v>
      </c>
    </row>
    <row r="115" spans="1:8" ht="14.25" customHeight="1" x14ac:dyDescent="0.25">
      <c r="A115" s="2">
        <v>2022041700114</v>
      </c>
      <c r="B115" s="78" t="s">
        <v>1635</v>
      </c>
      <c r="C115" s="2">
        <f>VLOOKUP(B115,'KPI LIST'!$B:$C,2,FALSE)</f>
        <v>20220417440</v>
      </c>
      <c r="D115" s="78" t="s">
        <v>88</v>
      </c>
      <c r="E115" s="2">
        <f>VLOOKUP(D115,'KPI GROUP LEVEL INDUX'!$C:$D,2,FALSE)</f>
        <v>20220400040</v>
      </c>
      <c r="F115" s="2" t="str">
        <f t="shared" si="2"/>
        <v>Rasio NPL (Gross) kredit ritel, mikro &amp; konsumerMemastikan penyaluran kredit yang berkualitas</v>
      </c>
      <c r="G115" s="2" t="str">
        <f t="shared" si="3"/>
        <v xml:space="preserve">INSERT INTO `hr_kpi_list_group` (`KPI_LIST_GROUP_ID`, `KPI_LIST_ID`, `KPI_GROUP_ID`) VALUES ('2022041700114', '20220417440', '20220400040'); </v>
      </c>
      <c r="H115" s="2" t="s">
        <v>1966</v>
      </c>
    </row>
    <row r="116" spans="1:8" ht="14.25" customHeight="1" x14ac:dyDescent="0.25">
      <c r="A116" s="2">
        <v>2022041700115</v>
      </c>
      <c r="B116" s="58" t="s">
        <v>1057</v>
      </c>
      <c r="C116" s="2">
        <f>VLOOKUP(B116,'KPI LIST'!$B:$C,2,FALSE)</f>
        <v>20220417138</v>
      </c>
      <c r="D116" s="78" t="s">
        <v>398</v>
      </c>
      <c r="E116" s="2">
        <f>VLOOKUP(D116,'KPI GROUP LEVEL INDUX'!$C:$D,2,FALSE)</f>
        <v>20220400195</v>
      </c>
      <c r="F116" s="2" t="str">
        <f t="shared" si="2"/>
        <v>Persentase pangsa pasar kredit RMK di regional Memperluas cakupan pasar untuk produk kredit</v>
      </c>
      <c r="G116" s="2" t="str">
        <f t="shared" si="3"/>
        <v xml:space="preserve">INSERT INTO `hr_kpi_list_group` (`KPI_LIST_GROUP_ID`, `KPI_LIST_ID`, `KPI_GROUP_ID`) VALUES ('2022041700115', '20220417138', '20220400195'); </v>
      </c>
      <c r="H116" s="2" t="s">
        <v>1966</v>
      </c>
    </row>
    <row r="117" spans="1:8" ht="14.25" customHeight="1" x14ac:dyDescent="0.25">
      <c r="A117" s="2">
        <v>2022041700116</v>
      </c>
      <c r="B117" s="58" t="s">
        <v>1428</v>
      </c>
      <c r="C117" s="2">
        <f>VLOOKUP(B117,'KPI LIST'!$B:$C,2,FALSE)</f>
        <v>20220417332</v>
      </c>
      <c r="D117" s="78" t="s">
        <v>402</v>
      </c>
      <c r="E117" s="2">
        <f>VLOOKUP(D117,'KPI GROUP LEVEL INDUX'!$C:$D,2,FALSE)</f>
        <v>20220400197</v>
      </c>
      <c r="F117" s="2" t="str">
        <f t="shared" si="2"/>
        <v>Persentase pertumbuhan debitur RMKMeningkatkan efektivitas proses pengelolaan pelanggan</v>
      </c>
      <c r="G117" s="2" t="str">
        <f t="shared" si="3"/>
        <v xml:space="preserve">INSERT INTO `hr_kpi_list_group` (`KPI_LIST_GROUP_ID`, `KPI_LIST_ID`, `KPI_GROUP_ID`) VALUES ('2022041700116', '20220417332', '20220400197'); </v>
      </c>
      <c r="H117" s="2" t="s">
        <v>1966</v>
      </c>
    </row>
    <row r="118" spans="1:8" ht="14.25" customHeight="1" x14ac:dyDescent="0.25">
      <c r="A118" s="2">
        <v>2022041700117</v>
      </c>
      <c r="B118" s="58" t="s">
        <v>1736</v>
      </c>
      <c r="C118" s="2">
        <f>VLOOKUP(B118,'KPI LIST'!$B:$C,2,FALSE)</f>
        <v>20220417496</v>
      </c>
      <c r="D118" s="78" t="s">
        <v>402</v>
      </c>
      <c r="E118" s="2">
        <f>VLOOKUP(D118,'KPI GROUP LEVEL INDUX'!$C:$D,2,FALSE)</f>
        <v>20220400197</v>
      </c>
      <c r="F118" s="2" t="str">
        <f t="shared" si="2"/>
        <v>Tingkat retensi dan atensi debiturMeningkatkan efektivitas proses pengelolaan pelanggan</v>
      </c>
      <c r="G118" s="2" t="str">
        <f t="shared" si="3"/>
        <v xml:space="preserve">INSERT INTO `hr_kpi_list_group` (`KPI_LIST_GROUP_ID`, `KPI_LIST_ID`, `KPI_GROUP_ID`) VALUES ('2022041700117', '20220417496', '20220400197'); </v>
      </c>
      <c r="H118" s="2" t="s">
        <v>1966</v>
      </c>
    </row>
    <row r="119" spans="1:8" ht="14.25" customHeight="1" x14ac:dyDescent="0.25">
      <c r="A119" s="2">
        <v>2022041700118</v>
      </c>
      <c r="B119" s="58" t="s">
        <v>1637</v>
      </c>
      <c r="C119" s="2">
        <f>VLOOKUP(B119,'KPI LIST'!$B:$C,2,FALSE)</f>
        <v>20220417441</v>
      </c>
      <c r="D119" s="78" t="s">
        <v>418</v>
      </c>
      <c r="E119" s="2">
        <f>VLOOKUP(D119,'KPI GROUP LEVEL INDUX'!$C:$D,2,FALSE)</f>
        <v>20220400205</v>
      </c>
      <c r="F119" s="2" t="str">
        <f t="shared" si="2"/>
        <v>Rata-rata waktu persetujuan usulan kredit dari cabang oleh kantor pusatMemastikan integritas setiap pengajuan kredit pada tingkat eksposur tertentu</v>
      </c>
      <c r="G119" s="2" t="str">
        <f t="shared" si="3"/>
        <v xml:space="preserve">INSERT INTO `hr_kpi_list_group` (`KPI_LIST_GROUP_ID`, `KPI_LIST_ID`, `KPI_GROUP_ID`) VALUES ('2022041700118', '20220417441', '20220400205'); </v>
      </c>
      <c r="H119" s="2" t="s">
        <v>1966</v>
      </c>
    </row>
    <row r="120" spans="1:8" ht="14.25" customHeight="1" x14ac:dyDescent="0.25">
      <c r="A120" s="2">
        <v>2022041700119</v>
      </c>
      <c r="B120" s="58" t="s">
        <v>889</v>
      </c>
      <c r="C120" s="2">
        <f>VLOOKUP(B120,'KPI LIST'!$B:$C,2,FALSE)</f>
        <v>20220417036</v>
      </c>
      <c r="D120" s="78" t="s">
        <v>418</v>
      </c>
      <c r="E120" s="2">
        <f>VLOOKUP(D120,'KPI GROUP LEVEL INDUX'!$C:$D,2,FALSE)</f>
        <v>20220400205</v>
      </c>
      <c r="F120" s="2" t="str">
        <f t="shared" si="2"/>
        <v>Jumlah kegiatan BIMTEK dalam setahunMemastikan integritas setiap pengajuan kredit pada tingkat eksposur tertentu</v>
      </c>
      <c r="G120" s="2" t="str">
        <f t="shared" si="3"/>
        <v xml:space="preserve">INSERT INTO `hr_kpi_list_group` (`KPI_LIST_GROUP_ID`, `KPI_LIST_ID`, `KPI_GROUP_ID`) VALUES ('2022041700119', '20220417036', '20220400205'); </v>
      </c>
      <c r="H120" s="2" t="s">
        <v>1966</v>
      </c>
    </row>
    <row r="121" spans="1:8" ht="14.25" customHeight="1" x14ac:dyDescent="0.25">
      <c r="A121" s="2">
        <v>2022041700120</v>
      </c>
      <c r="B121" s="58" t="s">
        <v>1426</v>
      </c>
      <c r="C121" s="2">
        <f>VLOOKUP(B121,'KPI LIST'!$B:$C,2,FALSE)</f>
        <v>20220417331</v>
      </c>
      <c r="D121" s="78" t="s">
        <v>402</v>
      </c>
      <c r="E121" s="2">
        <f>VLOOKUP(D121,'KPI GROUP LEVEL INDUX'!$C:$D,2,FALSE)</f>
        <v>20220400197</v>
      </c>
      <c r="F121" s="2" t="str">
        <f t="shared" si="2"/>
        <v>Persentase pertumbuhan debitur ritelMeningkatkan efektivitas proses pengelolaan pelanggan</v>
      </c>
      <c r="G121" s="2" t="str">
        <f t="shared" si="3"/>
        <v xml:space="preserve">INSERT INTO `hr_kpi_list_group` (`KPI_LIST_GROUP_ID`, `KPI_LIST_ID`, `KPI_GROUP_ID`) VALUES ('2022041700120', '20220417331', '20220400197'); </v>
      </c>
      <c r="H121" s="2" t="s">
        <v>1966</v>
      </c>
    </row>
    <row r="122" spans="1:8" ht="14.25" customHeight="1" x14ac:dyDescent="0.25">
      <c r="A122" s="2">
        <v>2022041700121</v>
      </c>
      <c r="B122" s="58" t="s">
        <v>1740</v>
      </c>
      <c r="C122" s="2">
        <f>VLOOKUP(B122,'KPI LIST'!$B:$C,2,FALSE)</f>
        <v>20220417498</v>
      </c>
      <c r="D122" s="78" t="s">
        <v>402</v>
      </c>
      <c r="E122" s="2">
        <f>VLOOKUP(D122,'KPI GROUP LEVEL INDUX'!$C:$D,2,FALSE)</f>
        <v>20220400197</v>
      </c>
      <c r="F122" s="2" t="str">
        <f t="shared" si="2"/>
        <v>Tingkat retensi dan atensi debitur ritelMeningkatkan efektivitas proses pengelolaan pelanggan</v>
      </c>
      <c r="G122" s="2" t="str">
        <f t="shared" si="3"/>
        <v xml:space="preserve">INSERT INTO `hr_kpi_list_group` (`KPI_LIST_GROUP_ID`, `KPI_LIST_ID`, `KPI_GROUP_ID`) VALUES ('2022041700121', '20220417498', '20220400197'); </v>
      </c>
      <c r="H122" s="2" t="s">
        <v>1966</v>
      </c>
    </row>
    <row r="123" spans="1:8" ht="14.25" customHeight="1" x14ac:dyDescent="0.25">
      <c r="A123" s="2">
        <v>2022041700122</v>
      </c>
      <c r="B123" s="58" t="s">
        <v>1424</v>
      </c>
      <c r="C123" s="2">
        <f>VLOOKUP(B123,'KPI LIST'!$B:$C,2,FALSE)</f>
        <v>20220417330</v>
      </c>
      <c r="D123" s="78" t="s">
        <v>402</v>
      </c>
      <c r="E123" s="2">
        <f>VLOOKUP(D123,'KPI GROUP LEVEL INDUX'!$C:$D,2,FALSE)</f>
        <v>20220400197</v>
      </c>
      <c r="F123" s="2" t="str">
        <f t="shared" si="2"/>
        <v>Persentase pertumbuhan debitur mikro &amp; konsumerMeningkatkan efektivitas proses pengelolaan pelanggan</v>
      </c>
      <c r="G123" s="2" t="str">
        <f t="shared" si="3"/>
        <v xml:space="preserve">INSERT INTO `hr_kpi_list_group` (`KPI_LIST_GROUP_ID`, `KPI_LIST_ID`, `KPI_GROUP_ID`) VALUES ('2022041700122', '20220417330', '20220400197'); </v>
      </c>
      <c r="H123" s="2" t="s">
        <v>1966</v>
      </c>
    </row>
    <row r="124" spans="1:8" ht="14.25" customHeight="1" x14ac:dyDescent="0.25">
      <c r="A124" s="2">
        <v>2022041700123</v>
      </c>
      <c r="B124" s="58" t="s">
        <v>1738</v>
      </c>
      <c r="C124" s="2">
        <f>VLOOKUP(B124,'KPI LIST'!$B:$C,2,FALSE)</f>
        <v>20220417497</v>
      </c>
      <c r="D124" s="78" t="s">
        <v>402</v>
      </c>
      <c r="E124" s="2">
        <f>VLOOKUP(D124,'KPI GROUP LEVEL INDUX'!$C:$D,2,FALSE)</f>
        <v>20220400197</v>
      </c>
      <c r="F124" s="2" t="str">
        <f t="shared" si="2"/>
        <v>Tingkat retensi dan atensi debitur mikro &amp; konsumerMeningkatkan efektivitas proses pengelolaan pelanggan</v>
      </c>
      <c r="G124" s="2" t="str">
        <f t="shared" si="3"/>
        <v xml:space="preserve">INSERT INTO `hr_kpi_list_group` (`KPI_LIST_GROUP_ID`, `KPI_LIST_ID`, `KPI_GROUP_ID`) VALUES ('2022041700123', '20220417497', '20220400197'); </v>
      </c>
      <c r="H124" s="2" t="s">
        <v>1966</v>
      </c>
    </row>
    <row r="125" spans="1:8" ht="14.25" customHeight="1" x14ac:dyDescent="0.25">
      <c r="A125" s="2">
        <v>2022041700124</v>
      </c>
      <c r="B125" s="58" t="s">
        <v>1367</v>
      </c>
      <c r="C125" s="2">
        <f>VLOOKUP(B125,'KPI LIST'!$B:$C,2,FALSE)</f>
        <v>20220417301</v>
      </c>
      <c r="D125" s="78" t="s">
        <v>704</v>
      </c>
      <c r="E125" s="2">
        <f>VLOOKUP(D125,'KPI GROUP LEVEL INDUX'!$C:$D,2,FALSE)</f>
        <v>20220400277</v>
      </c>
      <c r="F125" s="2" t="str">
        <f t="shared" si="2"/>
        <v>Persentase penyelesaian permasalahan perkreditanMeningkatkan efektivitas koordinasi dengan Kantor Cabang terkait permasalahan perkreditan</v>
      </c>
      <c r="G125" s="2" t="str">
        <f t="shared" si="3"/>
        <v xml:space="preserve">INSERT INTO `hr_kpi_list_group` (`KPI_LIST_GROUP_ID`, `KPI_LIST_ID`, `KPI_GROUP_ID`) VALUES ('2022041700124', '20220417301', '20220400277'); </v>
      </c>
      <c r="H125" s="2" t="s">
        <v>1966</v>
      </c>
    </row>
    <row r="126" spans="1:8" ht="14.25" customHeight="1" x14ac:dyDescent="0.25">
      <c r="A126" s="2">
        <v>2022041700125</v>
      </c>
      <c r="B126" s="58" t="s">
        <v>2010</v>
      </c>
      <c r="C126" s="2">
        <f>VLOOKUP(B126,'KPI LIST'!$B:$C,2,FALSE)</f>
        <v>20220417102</v>
      </c>
      <c r="D126" s="78" t="s">
        <v>420</v>
      </c>
      <c r="E126" s="2">
        <f>VLOOKUP(D126,'KPI GROUP LEVEL INDUX'!$C:$D,2,FALSE)</f>
        <v>20220400206</v>
      </c>
      <c r="F126" s="2" t="str">
        <f t="shared" si="2"/>
        <v>Nilai kredit pada collection 3, 4 dan 5 yang dapat tertagihMeningkatkan efektivitas proses penyelamatan kredit</v>
      </c>
      <c r="G126" s="2" t="str">
        <f t="shared" si="3"/>
        <v xml:space="preserve">INSERT INTO `hr_kpi_list_group` (`KPI_LIST_GROUP_ID`, `KPI_LIST_ID`, `KPI_GROUP_ID`) VALUES ('2022041700125', '20220417102', '20220400206'); </v>
      </c>
      <c r="H126" s="2" t="s">
        <v>1966</v>
      </c>
    </row>
    <row r="127" spans="1:8" ht="14.25" customHeight="1" x14ac:dyDescent="0.25">
      <c r="A127" s="2">
        <v>2022041700126</v>
      </c>
      <c r="B127" s="58" t="s">
        <v>1005</v>
      </c>
      <c r="C127" s="2">
        <f>VLOOKUP(B127,'KPI LIST'!$B:$C,2,FALSE)</f>
        <v>20220417110</v>
      </c>
      <c r="D127" s="78" t="s">
        <v>420</v>
      </c>
      <c r="E127" s="2">
        <f>VLOOKUP(D127,'KPI GROUP LEVEL INDUX'!$C:$D,2,FALSE)</f>
        <v>20220400206</v>
      </c>
      <c r="F127" s="2" t="str">
        <f t="shared" si="2"/>
        <v>Penerimaan kredit hapus bukuMeningkatkan efektivitas proses penyelamatan kredit</v>
      </c>
      <c r="G127" s="2" t="str">
        <f t="shared" si="3"/>
        <v xml:space="preserve">INSERT INTO `hr_kpi_list_group` (`KPI_LIST_GROUP_ID`, `KPI_LIST_ID`, `KPI_GROUP_ID`) VALUES ('2022041700126', '20220417110', '20220400206'); </v>
      </c>
      <c r="H127" s="2" t="s">
        <v>1966</v>
      </c>
    </row>
    <row r="128" spans="1:8" ht="14.25" customHeight="1" x14ac:dyDescent="0.25">
      <c r="A128" s="2">
        <v>2022041700127</v>
      </c>
      <c r="B128" s="58" t="s">
        <v>2011</v>
      </c>
      <c r="C128" s="2">
        <f>VLOOKUP(B128,'KPI LIST'!$B:$C,2,FALSE)</f>
        <v>20220417111</v>
      </c>
      <c r="D128" s="78" t="s">
        <v>422</v>
      </c>
      <c r="E128" s="2">
        <f>VLOOKUP(D128,'KPI GROUP LEVEL INDUX'!$C:$D,2,FALSE)</f>
        <v>20220400207</v>
      </c>
      <c r="F128" s="2" t="str">
        <f t="shared" si="2"/>
        <v>Persentase debitur  yang membaik status collection-nyaMengoptimalkan proses penagihan tunggakan kredit</v>
      </c>
      <c r="G128" s="2" t="str">
        <f t="shared" si="3"/>
        <v xml:space="preserve">INSERT INTO `hr_kpi_list_group` (`KPI_LIST_GROUP_ID`, `KPI_LIST_ID`, `KPI_GROUP_ID`) VALUES ('2022041700127', '20220417111', '20220400207'); </v>
      </c>
      <c r="H128" s="2" t="s">
        <v>1966</v>
      </c>
    </row>
    <row r="129" spans="1:8" ht="14.25" customHeight="1" x14ac:dyDescent="0.25">
      <c r="A129" s="2">
        <v>2022041700128</v>
      </c>
      <c r="B129" s="58" t="s">
        <v>1719</v>
      </c>
      <c r="C129" s="2">
        <f>VLOOKUP(B129,'KPI LIST'!$B:$C,2,FALSE)</f>
        <v>20220417487</v>
      </c>
      <c r="D129" s="78" t="s">
        <v>424</v>
      </c>
      <c r="E129" s="2">
        <f>VLOOKUP(D129,'KPI GROUP LEVEL INDUX'!$C:$D,2,FALSE)</f>
        <v>20220400208</v>
      </c>
      <c r="F129" s="2" t="str">
        <f t="shared" si="2"/>
        <v>Tingkat persepsi Kantor Cabang terhadap kualitas koordinasiMeningkatkan kualitas koordinasi proses penyelamatan kredit dengan kantor cabang</v>
      </c>
      <c r="G129" s="2" t="str">
        <f t="shared" si="3"/>
        <v xml:space="preserve">INSERT INTO `hr_kpi_list_group` (`KPI_LIST_GROUP_ID`, `KPI_LIST_ID`, `KPI_GROUP_ID`) VALUES ('2022041700128', '20220417487', '20220400208'); </v>
      </c>
      <c r="H129" s="2" t="s">
        <v>1966</v>
      </c>
    </row>
    <row r="130" spans="1:8" ht="14.25" customHeight="1" x14ac:dyDescent="0.25">
      <c r="A130" s="2">
        <v>2022041700129</v>
      </c>
      <c r="B130" s="78" t="s">
        <v>1106</v>
      </c>
      <c r="C130" s="2">
        <f>VLOOKUP(B130,'KPI LIST'!$B:$C,2,FALSE)</f>
        <v>20220417164</v>
      </c>
      <c r="D130" s="58" t="s">
        <v>2012</v>
      </c>
      <c r="E130" s="2">
        <f>VLOOKUP(D130,'KPI GROUP LEVEL INDUX'!$C:$D,2,FALSE)</f>
        <v>20220400003</v>
      </c>
      <c r="F130" s="2" t="str">
        <f t="shared" si="2"/>
        <v>Persentase pemenuhan kualitas analisis risiko kredit dan DPKMeningkatnya kemampuan sebagai agent of regional development</v>
      </c>
      <c r="G130" s="2" t="str">
        <f t="shared" si="3"/>
        <v xml:space="preserve">INSERT INTO `hr_kpi_list_group` (`KPI_LIST_GROUP_ID`, `KPI_LIST_ID`, `KPI_GROUP_ID`) VALUES ('2022041700129', '20220417164', '20220400003'); </v>
      </c>
      <c r="H130" s="2" t="s">
        <v>1966</v>
      </c>
    </row>
    <row r="131" spans="1:8" ht="14.25" customHeight="1" x14ac:dyDescent="0.25">
      <c r="A131" s="2">
        <v>2022041700130</v>
      </c>
      <c r="B131" s="152" t="s">
        <v>1182</v>
      </c>
      <c r="C131" s="2">
        <f>VLOOKUP(B131,'KPI LIST'!$B:$C,2,FALSE)</f>
        <v>20220417203</v>
      </c>
      <c r="D131" s="78" t="s">
        <v>94</v>
      </c>
      <c r="E131" s="2">
        <f>VLOOKUP(D131,'KPI GROUP LEVEL INDUX'!$C:$D,2,FALSE)</f>
        <v>20220400043</v>
      </c>
      <c r="F131" s="2" t="str">
        <f t="shared" ref="F131:F192" si="4">_xlfn.CONCAT(B131,D131)</f>
        <v>Persentase pemenuhan kualitas reviu kecukupan modal terhadap perkembangan usaha Bank Terjaganya resiliensi bank yang tinggi</v>
      </c>
      <c r="G131" s="2" t="str">
        <f t="shared" ref="G131:G194" si="5">"INSERT INTO `hr_kpi_list_group` (`KPI_LIST_GROUP_ID`, `KPI_LIST_ID`, `KPI_GROUP_ID`) VALUES ('"&amp;A131&amp;"', '"&amp;C131&amp;"', '"&amp;E131&amp;"'); "</f>
        <v xml:space="preserve">INSERT INTO `hr_kpi_list_group` (`KPI_LIST_GROUP_ID`, `KPI_LIST_ID`, `KPI_GROUP_ID`) VALUES ('2022041700130', '20220417203', '20220400043'); </v>
      </c>
      <c r="H131" s="2" t="s">
        <v>1966</v>
      </c>
    </row>
    <row r="132" spans="1:8" ht="14.25" customHeight="1" x14ac:dyDescent="0.25">
      <c r="A132" s="2">
        <v>2022041700131</v>
      </c>
      <c r="B132" s="152" t="s">
        <v>1120</v>
      </c>
      <c r="C132" s="2">
        <f>VLOOKUP(B132,'KPI LIST'!$B:$C,2,FALSE)</f>
        <v>20220417171</v>
      </c>
      <c r="D132" s="78" t="s">
        <v>88</v>
      </c>
      <c r="E132" s="2">
        <f>VLOOKUP(D132,'KPI GROUP LEVEL INDUX'!$C:$D,2,FALSE)</f>
        <v>20220400040</v>
      </c>
      <c r="F132" s="2" t="str">
        <f t="shared" si="4"/>
        <v>Persentase pemenuhan kualitas kajian terhadap penerapan strategi dan kebijakan kredit  Memastikan penyaluran kredit yang berkualitas</v>
      </c>
      <c r="G132" s="2" t="str">
        <f t="shared" si="5"/>
        <v xml:space="preserve">INSERT INTO `hr_kpi_list_group` (`KPI_LIST_GROUP_ID`, `KPI_LIST_ID`, `KPI_GROUP_ID`) VALUES ('2022041700131', '20220417171', '20220400040'); </v>
      </c>
      <c r="H132" s="2" t="s">
        <v>1966</v>
      </c>
    </row>
    <row r="133" spans="1:8" ht="14.25" customHeight="1" x14ac:dyDescent="0.25">
      <c r="A133" s="2">
        <v>2022041700132</v>
      </c>
      <c r="B133" s="78" t="s">
        <v>2013</v>
      </c>
      <c r="C133" s="2">
        <f>VLOOKUP(B133,'KPI LIST'!$B:$C,2,FALSE)</f>
        <v>20220417443</v>
      </c>
      <c r="D133" s="78" t="s">
        <v>96</v>
      </c>
      <c r="E133" s="2">
        <f>VLOOKUP(D133,'KPI GROUP LEVEL INDUX'!$C:$D,2,FALSE)</f>
        <v>20220400038</v>
      </c>
      <c r="F133" s="2" t="str">
        <f t="shared" si="4"/>
        <v>Risk-based Bank Rating Meningkatkan kualitas pengelolaan Governance, Risk Management dan Compliance (GRC)</v>
      </c>
      <c r="G133" s="2" t="str">
        <f t="shared" si="5"/>
        <v xml:space="preserve">INSERT INTO `hr_kpi_list_group` (`KPI_LIST_GROUP_ID`, `KPI_LIST_ID`, `KPI_GROUP_ID`) VALUES ('2022041700132', '20220417443', '20220400038'); </v>
      </c>
      <c r="H133" s="2" t="s">
        <v>1966</v>
      </c>
    </row>
    <row r="134" spans="1:8" ht="14.25" customHeight="1" x14ac:dyDescent="0.25">
      <c r="A134" s="2">
        <v>2022041700133</v>
      </c>
      <c r="B134" s="78" t="s">
        <v>2014</v>
      </c>
      <c r="C134" s="2">
        <f>VLOOKUP(B134,'KPI LIST'!$B:$C,2,FALSE)</f>
        <v>20220417003</v>
      </c>
      <c r="D134" s="78" t="s">
        <v>64</v>
      </c>
      <c r="E134" s="2">
        <f>VLOOKUP(D134,'KPI GROUP LEVEL INDUX'!$C:$D,2,FALSE)</f>
        <v>20220400028</v>
      </c>
      <c r="F134" s="2" t="str">
        <f t="shared" si="4"/>
        <v>Corporate Culture Index Memperkuat internalisasi budaya perusahaan</v>
      </c>
      <c r="G134" s="2" t="str">
        <f t="shared" si="5"/>
        <v xml:space="preserve">INSERT INTO `hr_kpi_list_group` (`KPI_LIST_GROUP_ID`, `KPI_LIST_ID`, `KPI_GROUP_ID`) VALUES ('2022041700133', '20220417003', '20220400028'); </v>
      </c>
      <c r="H134" s="2" t="s">
        <v>1966</v>
      </c>
    </row>
    <row r="135" spans="1:8" ht="14.25" customHeight="1" x14ac:dyDescent="0.25">
      <c r="A135" s="2">
        <v>2022041700134</v>
      </c>
      <c r="B135" s="58" t="s">
        <v>1146</v>
      </c>
      <c r="C135" s="2">
        <f>VLOOKUP(B135,'KPI LIST'!$B:$C,2,FALSE)</f>
        <v>20220417184</v>
      </c>
      <c r="D135" s="58" t="s">
        <v>791</v>
      </c>
      <c r="E135" s="2">
        <f>VLOOKUP(D135,'KPI GROUP LEVEL INDUX'!$C:$D,2,FALSE)</f>
        <v>20220400246</v>
      </c>
      <c r="F135" s="2" t="str">
        <f t="shared" si="4"/>
        <v xml:space="preserve">Persentase pemenuhan kualitas pengembangan dan implementasi manajemen risiko secara komprehensif dan terintegrasi Memperkuat fungsi dan strategi manajemen risiko bank 
</v>
      </c>
      <c r="G135" s="2" t="str">
        <f t="shared" si="5"/>
        <v xml:space="preserve">INSERT INTO `hr_kpi_list_group` (`KPI_LIST_GROUP_ID`, `KPI_LIST_ID`, `KPI_GROUP_ID`) VALUES ('2022041700134', '20220417184', '20220400246'); </v>
      </c>
      <c r="H135" s="2" t="s">
        <v>1966</v>
      </c>
    </row>
    <row r="136" spans="1:8" ht="14.25" customHeight="1" x14ac:dyDescent="0.25">
      <c r="A136" s="2">
        <v>2022041700135</v>
      </c>
      <c r="B136" s="58" t="s">
        <v>2015</v>
      </c>
      <c r="C136" s="2">
        <f>VLOOKUP(B136,'KPI LIST'!$B:$C,2,FALSE)</f>
        <v>20220417165</v>
      </c>
      <c r="D136" s="58" t="s">
        <v>791</v>
      </c>
      <c r="E136" s="2">
        <f>VLOOKUP(D136,'KPI GROUP LEVEL INDUX'!$C:$D,2,FALSE)</f>
        <v>20220400246</v>
      </c>
      <c r="F136" s="2" t="str">
        <f t="shared" si="4"/>
        <v xml:space="preserve">Persentase pemenuhan kualitas analisis, evaluasi dan implementasi ERM secara bank wide Memperkuat fungsi dan strategi manajemen risiko bank 
</v>
      </c>
      <c r="G136" s="2" t="str">
        <f t="shared" si="5"/>
        <v xml:space="preserve">INSERT INTO `hr_kpi_list_group` (`KPI_LIST_GROUP_ID`, `KPI_LIST_ID`, `KPI_GROUP_ID`) VALUES ('2022041700135', '20220417165', '20220400246'); </v>
      </c>
      <c r="H136" s="2" t="s">
        <v>1966</v>
      </c>
    </row>
    <row r="137" spans="1:8" ht="14.25" customHeight="1" x14ac:dyDescent="0.25">
      <c r="A137" s="2">
        <v>2022041700136</v>
      </c>
      <c r="B137" s="58" t="s">
        <v>1259</v>
      </c>
      <c r="C137" s="2">
        <f>VLOOKUP(B137,'KPI LIST'!$B:$C,2,FALSE)</f>
        <v>20220417244</v>
      </c>
      <c r="D137" s="58" t="s">
        <v>791</v>
      </c>
      <c r="E137" s="2">
        <f>VLOOKUP(D137,'KPI GROUP LEVEL INDUX'!$C:$D,2,FALSE)</f>
        <v>20220400246</v>
      </c>
      <c r="F137" s="2" t="str">
        <f t="shared" si="4"/>
        <v xml:space="preserve">Persentase pemenuhan sosialisasi/pelatihan membangun budaya pengendalian risiko Memperkuat fungsi dan strategi manajemen risiko bank 
</v>
      </c>
      <c r="G137" s="2" t="str">
        <f t="shared" si="5"/>
        <v xml:space="preserve">INSERT INTO `hr_kpi_list_group` (`KPI_LIST_GROUP_ID`, `KPI_LIST_ID`, `KPI_GROUP_ID`) VALUES ('2022041700136', '20220417244', '20220400246'); </v>
      </c>
      <c r="H137" s="2" t="s">
        <v>1966</v>
      </c>
    </row>
    <row r="138" spans="1:8" ht="14.25" customHeight="1" x14ac:dyDescent="0.25">
      <c r="A138" s="2">
        <v>2022041700137</v>
      </c>
      <c r="B138" s="58" t="s">
        <v>1192</v>
      </c>
      <c r="C138" s="2">
        <f>VLOOKUP(B138,'KPI LIST'!$B:$C,2,FALSE)</f>
        <v>20220417208</v>
      </c>
      <c r="D138" s="78" t="s">
        <v>92</v>
      </c>
      <c r="E138" s="2">
        <f>VLOOKUP(D138,'KPI GROUP LEVEL INDUX'!$C:$D,2,FALSE)</f>
        <v>20220400042</v>
      </c>
      <c r="F138" s="2" t="str">
        <f t="shared" si="4"/>
        <v xml:space="preserve">Persentase pemenuhan mitigasi pencegahan dan pengendalian Covid-19 di tempat kerja perkantoranMengoptimalkan mitigasi pencegahan dan pengendalian Covid-19 </v>
      </c>
      <c r="G138" s="2" t="str">
        <f t="shared" si="5"/>
        <v xml:space="preserve">INSERT INTO `hr_kpi_list_group` (`KPI_LIST_GROUP_ID`, `KPI_LIST_ID`, `KPI_GROUP_ID`) VALUES ('2022041700137', '20220417208', '20220400042'); </v>
      </c>
      <c r="H138" s="2" t="s">
        <v>1966</v>
      </c>
    </row>
    <row r="139" spans="1:8" ht="14.25" customHeight="1" x14ac:dyDescent="0.25">
      <c r="A139" s="2">
        <v>2022041700138</v>
      </c>
      <c r="B139" s="58" t="s">
        <v>1146</v>
      </c>
      <c r="C139" s="2">
        <f>VLOOKUP(B139,'KPI LIST'!$B:$C,2,FALSE)</f>
        <v>20220417184</v>
      </c>
      <c r="D139" s="78" t="s">
        <v>86</v>
      </c>
      <c r="E139" s="2">
        <f>VLOOKUP(D139,'KPI GROUP LEVEL INDUX'!$C:$D,2,FALSE)</f>
        <v>20220400039</v>
      </c>
      <c r="F139" s="2" t="str">
        <f t="shared" si="4"/>
        <v>Persentase pemenuhan kualitas pengembangan dan implementasi manajemen risiko secara komprehensif dan terintegrasi Memperkuat fungsi dan strategi manajemen risiko Bank</v>
      </c>
      <c r="G139" s="2" t="str">
        <f t="shared" si="5"/>
        <v xml:space="preserve">INSERT INTO `hr_kpi_list_group` (`KPI_LIST_GROUP_ID`, `KPI_LIST_ID`, `KPI_GROUP_ID`) VALUES ('2022041700138', '20220417184', '20220400039'); </v>
      </c>
      <c r="H139" s="2" t="s">
        <v>1966</v>
      </c>
    </row>
    <row r="140" spans="1:8" ht="14.25" customHeight="1" x14ac:dyDescent="0.25">
      <c r="A140" s="2">
        <v>2022041700139</v>
      </c>
      <c r="B140" s="58" t="s">
        <v>2016</v>
      </c>
      <c r="C140" s="2">
        <f>VLOOKUP(B140,'KPI LIST'!$B:$C,2,FALSE)</f>
        <v>20220417165</v>
      </c>
      <c r="D140" s="78" t="s">
        <v>86</v>
      </c>
      <c r="E140" s="2">
        <f>VLOOKUP(D140,'KPI GROUP LEVEL INDUX'!$C:$D,2,FALSE)</f>
        <v>20220400039</v>
      </c>
      <c r="F140" s="2" t="str">
        <f t="shared" si="4"/>
        <v>Persentase pemenuhan kualitas analisis, evaluasi dan implementasi ERM secara bank wide Memperkuat fungsi dan strategi manajemen risiko Bank</v>
      </c>
      <c r="G140" s="2" t="str">
        <f t="shared" si="5"/>
        <v xml:space="preserve">INSERT INTO `hr_kpi_list_group` (`KPI_LIST_GROUP_ID`, `KPI_LIST_ID`, `KPI_GROUP_ID`) VALUES ('2022041700139', '20220417165', '20220400039'); </v>
      </c>
      <c r="H140" s="2" t="s">
        <v>1966</v>
      </c>
    </row>
    <row r="141" spans="1:8" ht="14.25" customHeight="1" x14ac:dyDescent="0.25">
      <c r="A141" s="2">
        <v>2022041700140</v>
      </c>
      <c r="B141" s="58" t="s">
        <v>1174</v>
      </c>
      <c r="C141" s="2">
        <f>VLOOKUP(B141,'KPI LIST'!$B:$C,2,FALSE)</f>
        <v>20220417198</v>
      </c>
      <c r="D141" s="78" t="s">
        <v>510</v>
      </c>
      <c r="E141" s="2">
        <f>VLOOKUP(D141,'KPI GROUP LEVEL INDUX'!$C:$D,2,FALSE)</f>
        <v>20220400278</v>
      </c>
      <c r="F141" s="2" t="str">
        <f t="shared" si="4"/>
        <v xml:space="preserve">Persentase pemenuhan kualitas penyusunan Laporan Tingkat Kesehatan Bank dan Profil Risiko Bank secara akurat dan tepat waktuMemastikan pengelolaan manajemen risiko Bank sesuai ketentuan </v>
      </c>
      <c r="G141" s="2" t="str">
        <f t="shared" si="5"/>
        <v xml:space="preserve">INSERT INTO `hr_kpi_list_group` (`KPI_LIST_GROUP_ID`, `KPI_LIST_ID`, `KPI_GROUP_ID`) VALUES ('2022041700140', '20220417198', '20220400278'); </v>
      </c>
      <c r="H141" s="2" t="s">
        <v>1966</v>
      </c>
    </row>
    <row r="142" spans="1:8" ht="14.25" customHeight="1" x14ac:dyDescent="0.25">
      <c r="A142" s="2">
        <v>2022041700141</v>
      </c>
      <c r="B142" s="58" t="s">
        <v>1164</v>
      </c>
      <c r="C142" s="2">
        <f>VLOOKUP(B142,'KPI LIST'!$B:$C,2,FALSE)</f>
        <v>20220417193</v>
      </c>
      <c r="D142" s="78" t="s">
        <v>510</v>
      </c>
      <c r="E142" s="2">
        <f>VLOOKUP(D142,'KPI GROUP LEVEL INDUX'!$C:$D,2,FALSE)</f>
        <v>20220400278</v>
      </c>
      <c r="F142" s="2" t="str">
        <f t="shared" si="4"/>
        <v xml:space="preserve">Persentase pemenuhan kualitas penyusunan dan penyampaian laporan manajemen risiko bank secara akurat dan tepat waktuMemastikan pengelolaan manajemen risiko Bank sesuai ketentuan </v>
      </c>
      <c r="G142" s="2" t="str">
        <f t="shared" si="5"/>
        <v xml:space="preserve">INSERT INTO `hr_kpi_list_group` (`KPI_LIST_GROUP_ID`, `KPI_LIST_ID`, `KPI_GROUP_ID`) VALUES ('2022041700141', '20220417193', '20220400278'); </v>
      </c>
      <c r="H142" s="2" t="s">
        <v>1966</v>
      </c>
    </row>
    <row r="143" spans="1:8" ht="14.25" customHeight="1" x14ac:dyDescent="0.25">
      <c r="A143" s="2">
        <v>2022041700142</v>
      </c>
      <c r="B143" s="58" t="s">
        <v>2017</v>
      </c>
      <c r="C143" s="2">
        <f>VLOOKUP(B143,'KPI LIST'!$B:$C,2,FALSE)</f>
        <v>20220417200</v>
      </c>
      <c r="D143" s="78" t="s">
        <v>510</v>
      </c>
      <c r="E143" s="2">
        <f>VLOOKUP(D143,'KPI GROUP LEVEL INDUX'!$C:$D,2,FALSE)</f>
        <v>20220400278</v>
      </c>
      <c r="F143" s="2" t="str">
        <f t="shared" si="4"/>
        <v xml:space="preserve">Persentase pemenuhan kualitas penyusunan sistem rating risiko yang akurat Memastikan pengelolaan manajemen risiko Bank sesuai ketentuan </v>
      </c>
      <c r="G143" s="2" t="str">
        <f t="shared" si="5"/>
        <v xml:space="preserve">INSERT INTO `hr_kpi_list_group` (`KPI_LIST_GROUP_ID`, `KPI_LIST_ID`, `KPI_GROUP_ID`) VALUES ('2022041700142', '20220417200', '20220400278'); </v>
      </c>
      <c r="H143" s="2" t="s">
        <v>1966</v>
      </c>
    </row>
    <row r="144" spans="1:8" ht="14.25" customHeight="1" x14ac:dyDescent="0.25">
      <c r="A144" s="2">
        <v>2022041700143</v>
      </c>
      <c r="B144" s="58" t="s">
        <v>2018</v>
      </c>
      <c r="C144" s="2">
        <f>VLOOKUP(B144,'KPI LIST'!$B:$C,2,FALSE)</f>
        <v>20220417252</v>
      </c>
      <c r="D144" s="78" t="s">
        <v>510</v>
      </c>
      <c r="E144" s="2">
        <f>VLOOKUP(D144,'KPI GROUP LEVEL INDUX'!$C:$D,2,FALSE)</f>
        <v>20220400278</v>
      </c>
      <c r="F144" s="2" t="str">
        <f t="shared" si="4"/>
        <v xml:space="preserve">Persentase pemenuhan update Aplikasi Profil Risiko CabangMemastikan pengelolaan manajemen risiko Bank sesuai ketentuan </v>
      </c>
      <c r="G144" s="2" t="str">
        <f t="shared" si="5"/>
        <v xml:space="preserve">INSERT INTO `hr_kpi_list_group` (`KPI_LIST_GROUP_ID`, `KPI_LIST_ID`, `KPI_GROUP_ID`) VALUES ('2022041700143', '20220417252', '20220400278'); </v>
      </c>
      <c r="H144" s="2" t="s">
        <v>1966</v>
      </c>
    </row>
    <row r="145" spans="1:8" ht="14.25" customHeight="1" x14ac:dyDescent="0.25">
      <c r="A145" s="2">
        <v>2022041700144</v>
      </c>
      <c r="B145" s="58" t="s">
        <v>1146</v>
      </c>
      <c r="C145" s="2">
        <f>VLOOKUP(B145,'KPI LIST'!$B:$C,2,FALSE)</f>
        <v>20220417184</v>
      </c>
      <c r="D145" s="78" t="s">
        <v>772</v>
      </c>
      <c r="E145" s="2">
        <f>VLOOKUP(D145,'KPI GROUP LEVEL INDUX'!$C:$D,2,FALSE)</f>
        <v>20220400365</v>
      </c>
      <c r="F145" s="2" t="str">
        <f t="shared" si="4"/>
        <v xml:space="preserve">Persentase pemenuhan kualitas pengembangan dan implementasi manajemen risiko secara komprehensif dan terintegrasi Memperkuat fungsi dan strategi manajemen risiko Bank </v>
      </c>
      <c r="G145" s="2" t="str">
        <f t="shared" si="5"/>
        <v xml:space="preserve">INSERT INTO `hr_kpi_list_group` (`KPI_LIST_GROUP_ID`, `KPI_LIST_ID`, `KPI_GROUP_ID`) VALUES ('2022041700144', '20220417184', '20220400365'); </v>
      </c>
      <c r="H145" s="2" t="s">
        <v>1966</v>
      </c>
    </row>
    <row r="146" spans="1:8" ht="14.25" customHeight="1" x14ac:dyDescent="0.25">
      <c r="A146" s="2">
        <v>2022041700145</v>
      </c>
      <c r="B146" s="58" t="s">
        <v>1164</v>
      </c>
      <c r="C146" s="2">
        <f>VLOOKUP(B146,'KPI LIST'!$B:$C,2,FALSE)</f>
        <v>20220417193</v>
      </c>
      <c r="D146" s="78" t="s">
        <v>772</v>
      </c>
      <c r="E146" s="2">
        <f>VLOOKUP(D146,'KPI GROUP LEVEL INDUX'!$C:$D,2,FALSE)</f>
        <v>20220400365</v>
      </c>
      <c r="F146" s="2" t="str">
        <f t="shared" si="4"/>
        <v xml:space="preserve">Persentase pemenuhan kualitas penyusunan dan penyampaian laporan manajemen risiko bank secara akurat dan tepat waktuMemperkuat fungsi dan strategi manajemen risiko Bank </v>
      </c>
      <c r="G146" s="2" t="str">
        <f t="shared" si="5"/>
        <v xml:space="preserve">INSERT INTO `hr_kpi_list_group` (`KPI_LIST_GROUP_ID`, `KPI_LIST_ID`, `KPI_GROUP_ID`) VALUES ('2022041700145', '20220417193', '20220400365'); </v>
      </c>
      <c r="H146" s="2" t="s">
        <v>1966</v>
      </c>
    </row>
    <row r="147" spans="1:8" ht="14.25" customHeight="1" x14ac:dyDescent="0.25">
      <c r="A147" s="2">
        <v>2022041700146</v>
      </c>
      <c r="B147" s="58" t="s">
        <v>2019</v>
      </c>
      <c r="C147" s="2">
        <f>VLOOKUP(B147,'KPI LIST'!$B:$C,2,FALSE)</f>
        <v>20220417252</v>
      </c>
      <c r="D147" s="78" t="s">
        <v>772</v>
      </c>
      <c r="E147" s="2">
        <f>VLOOKUP(D147,'KPI GROUP LEVEL INDUX'!$C:$D,2,FALSE)</f>
        <v>20220400365</v>
      </c>
      <c r="F147" s="2" t="str">
        <f t="shared" si="4"/>
        <v xml:space="preserve">Persentase pemenuhan update Aplikasi Profil Risiko CabangMemperkuat fungsi dan strategi manajemen risiko Bank </v>
      </c>
      <c r="G147" s="2" t="str">
        <f t="shared" si="5"/>
        <v xml:space="preserve">INSERT INTO `hr_kpi_list_group` (`KPI_LIST_GROUP_ID`, `KPI_LIST_ID`, `KPI_GROUP_ID`) VALUES ('2022041700146', '20220417252', '20220400365'); </v>
      </c>
      <c r="H147" s="2" t="s">
        <v>1966</v>
      </c>
    </row>
    <row r="148" spans="1:8" ht="14.25" customHeight="1" x14ac:dyDescent="0.25">
      <c r="A148" s="2">
        <v>2022041700147</v>
      </c>
      <c r="B148" s="58" t="s">
        <v>1114</v>
      </c>
      <c r="C148" s="2">
        <f>VLOOKUP(B148,'KPI LIST'!$B:$C,2,FALSE)</f>
        <v>20220417168</v>
      </c>
      <c r="D148" s="58" t="s">
        <v>512</v>
      </c>
      <c r="E148" s="2">
        <f>VLOOKUP(D148,'KPI GROUP LEVEL INDUX'!$C:$D,2,FALSE)</f>
        <v>20220400279</v>
      </c>
      <c r="F148" s="2" t="str">
        <f t="shared" si="4"/>
        <v>Persentase pemenuhan kualitas kajian atas penyusunan kebijakan prosedur dan kontrak pengadaan barang dan jasa secara optimalMemastikan pengelolaan manajemen risiko pengadaan barang dan jasa sesuai ketentuan</v>
      </c>
      <c r="G148" s="2" t="str">
        <f t="shared" si="5"/>
        <v xml:space="preserve">INSERT INTO `hr_kpi_list_group` (`KPI_LIST_GROUP_ID`, `KPI_LIST_ID`, `KPI_GROUP_ID`) VALUES ('2022041700147', '20220417168', '20220400279'); </v>
      </c>
      <c r="H148" s="2" t="s">
        <v>1966</v>
      </c>
    </row>
    <row r="149" spans="1:8" ht="14.25" customHeight="1" x14ac:dyDescent="0.25">
      <c r="A149" s="2">
        <v>2022041700148</v>
      </c>
      <c r="B149" s="58" t="s">
        <v>1172</v>
      </c>
      <c r="C149" s="2">
        <f>VLOOKUP(B149,'KPI LIST'!$B:$C,2,FALSE)</f>
        <v>20220417197</v>
      </c>
      <c r="D149" s="78" t="s">
        <v>86</v>
      </c>
      <c r="E149" s="2">
        <f>VLOOKUP(D149,'KPI GROUP LEVEL INDUX'!$C:$D,2,FALSE)</f>
        <v>20220400039</v>
      </c>
      <c r="F149" s="2" t="str">
        <f t="shared" si="4"/>
        <v>Persentase pemenuhan kualitas penyusunan Laporan Tingkat Kesehatan Bank dan Profil Risiko BankMemperkuat fungsi dan strategi manajemen risiko Bank</v>
      </c>
      <c r="G149" s="2" t="str">
        <f t="shared" si="5"/>
        <v xml:space="preserve">INSERT INTO `hr_kpi_list_group` (`KPI_LIST_GROUP_ID`, `KPI_LIST_ID`, `KPI_GROUP_ID`) VALUES ('2022041700148', '20220417197', '20220400039'); </v>
      </c>
      <c r="H149" s="2" t="s">
        <v>1966</v>
      </c>
    </row>
    <row r="150" spans="1:8" ht="14.25" customHeight="1" x14ac:dyDescent="0.25">
      <c r="A150" s="2">
        <v>2022041700149</v>
      </c>
      <c r="B150" s="58" t="s">
        <v>2020</v>
      </c>
      <c r="C150" s="2">
        <f>VLOOKUP(B150,'KPI LIST'!$B:$C,2,FALSE)</f>
        <v>20220417200</v>
      </c>
      <c r="D150" s="78" t="s">
        <v>86</v>
      </c>
      <c r="E150" s="2">
        <f>VLOOKUP(D150,'KPI GROUP LEVEL INDUX'!$C:$D,2,FALSE)</f>
        <v>20220400039</v>
      </c>
      <c r="F150" s="2" t="str">
        <f t="shared" si="4"/>
        <v>Persentase pemenuhan kualitas penyusunan sistem rating risiko yang akurat Memperkuat fungsi dan strategi manajemen risiko Bank</v>
      </c>
      <c r="G150" s="2" t="str">
        <f t="shared" si="5"/>
        <v xml:space="preserve">INSERT INTO `hr_kpi_list_group` (`KPI_LIST_GROUP_ID`, `KPI_LIST_ID`, `KPI_GROUP_ID`) VALUES ('2022041700149', '20220417200', '20220400039'); </v>
      </c>
      <c r="H150" s="2" t="s">
        <v>1966</v>
      </c>
    </row>
    <row r="151" spans="1:8" ht="14.25" customHeight="1" x14ac:dyDescent="0.25">
      <c r="A151" s="2">
        <v>2022041700150</v>
      </c>
      <c r="B151" s="58" t="s">
        <v>1162</v>
      </c>
      <c r="C151" s="2">
        <f>VLOOKUP(B151,'KPI LIST'!$B:$C,2,FALSE)</f>
        <v>20220417192</v>
      </c>
      <c r="D151" s="78" t="s">
        <v>86</v>
      </c>
      <c r="E151" s="2">
        <f>VLOOKUP(D151,'KPI GROUP LEVEL INDUX'!$C:$D,2,FALSE)</f>
        <v>20220400039</v>
      </c>
      <c r="F151" s="2" t="str">
        <f t="shared" si="4"/>
        <v>Persentase pemenuhan kualitas penyusunan dan penyampaian laporan manajemen risiko bankMemperkuat fungsi dan strategi manajemen risiko Bank</v>
      </c>
      <c r="G151" s="2" t="str">
        <f t="shared" si="5"/>
        <v xml:space="preserve">INSERT INTO `hr_kpi_list_group` (`KPI_LIST_GROUP_ID`, `KPI_LIST_ID`, `KPI_GROUP_ID`) VALUES ('2022041700150', '20220417192', '20220400039'); </v>
      </c>
      <c r="H151" s="2" t="s">
        <v>1966</v>
      </c>
    </row>
    <row r="152" spans="1:8" ht="14.25" customHeight="1" x14ac:dyDescent="0.25">
      <c r="A152" s="2">
        <v>2022041700151</v>
      </c>
      <c r="B152" s="78" t="s">
        <v>1272</v>
      </c>
      <c r="C152" s="2">
        <f>VLOOKUP(B152,'KPI LIST'!$B:$C,2,FALSE)</f>
        <v>20220417251</v>
      </c>
      <c r="D152" s="58" t="s">
        <v>2021</v>
      </c>
      <c r="E152" s="2">
        <f>VLOOKUP(D152,'KPI GROUP LEVEL INDUX'!$C:$D,2,FALSE)</f>
        <v>20220400003</v>
      </c>
      <c r="F152" s="2" t="str">
        <f t="shared" si="4"/>
        <v>Persentase pemenuhan tingkat kepuasan kualitas analisis risiko kredit dan DPK (likuiditas)Meningkatnya kemampuan sebagai agent of regional development</v>
      </c>
      <c r="G152" s="2" t="str">
        <f t="shared" si="5"/>
        <v xml:space="preserve">INSERT INTO `hr_kpi_list_group` (`KPI_LIST_GROUP_ID`, `KPI_LIST_ID`, `KPI_GROUP_ID`) VALUES ('2022041700151', '20220417251', '20220400003'); </v>
      </c>
      <c r="H152" s="2" t="s">
        <v>1966</v>
      </c>
    </row>
    <row r="153" spans="1:8" ht="14.25" customHeight="1" x14ac:dyDescent="0.25">
      <c r="A153" s="2">
        <v>2022041700152</v>
      </c>
      <c r="B153" s="58" t="s">
        <v>1087</v>
      </c>
      <c r="C153" s="2">
        <f>VLOOKUP(B153,'KPI LIST'!$B:$C,2,FALSE)</f>
        <v>20220417154</v>
      </c>
      <c r="D153" s="78" t="s">
        <v>90</v>
      </c>
      <c r="E153" s="2">
        <f>VLOOKUP(D153,'KPI GROUP LEVEL INDUX'!$C:$D,2,FALSE)</f>
        <v>20220400041</v>
      </c>
      <c r="F153" s="2" t="str">
        <f t="shared" si="4"/>
        <v>Persentase pemenuhan implementasi kebijakan selera risiko, toleransi risiko dan limit risikoMemastikan implementasi pengelolaan manajemen risiko sesuai  ketentuan</v>
      </c>
      <c r="G153" s="2" t="str">
        <f t="shared" si="5"/>
        <v xml:space="preserve">INSERT INTO `hr_kpi_list_group` (`KPI_LIST_GROUP_ID`, `KPI_LIST_ID`, `KPI_GROUP_ID`) VALUES ('2022041700152', '20220417154', '20220400041'); </v>
      </c>
      <c r="H153" s="2" t="s">
        <v>1966</v>
      </c>
    </row>
    <row r="154" spans="1:8" ht="14.25" customHeight="1" x14ac:dyDescent="0.25">
      <c r="A154" s="2">
        <v>2022041700153</v>
      </c>
      <c r="B154" s="58" t="s">
        <v>2022</v>
      </c>
      <c r="C154" s="2">
        <f>VLOOKUP(B154,'KPI LIST'!$B:$C,2,FALSE)</f>
        <v>20220417190</v>
      </c>
      <c r="D154" s="78" t="s">
        <v>90</v>
      </c>
      <c r="E154" s="2">
        <f>VLOOKUP(D154,'KPI GROUP LEVEL INDUX'!$C:$D,2,FALSE)</f>
        <v>20220400041</v>
      </c>
      <c r="F154" s="2" t="str">
        <f t="shared" si="4"/>
        <v>Persentase pemenuhan kualitas penyusunan Credit Risk Register Memastikan implementasi pengelolaan manajemen risiko sesuai  ketentuan</v>
      </c>
      <c r="G154" s="2" t="str">
        <f t="shared" si="5"/>
        <v xml:space="preserve">INSERT INTO `hr_kpi_list_group` (`KPI_LIST_GROUP_ID`, `KPI_LIST_ID`, `KPI_GROUP_ID`) VALUES ('2022041700153', '20220417190', '20220400041'); </v>
      </c>
      <c r="H154" s="2" t="s">
        <v>1966</v>
      </c>
    </row>
    <row r="155" spans="1:8" ht="14.25" customHeight="1" x14ac:dyDescent="0.25">
      <c r="A155" s="2">
        <v>2022041700154</v>
      </c>
      <c r="B155" s="58" t="s">
        <v>1140</v>
      </c>
      <c r="C155" s="2">
        <f>VLOOKUP(B155,'KPI LIST'!$B:$C,2,FALSE)</f>
        <v>20220417181</v>
      </c>
      <c r="D155" s="78" t="s">
        <v>86</v>
      </c>
      <c r="E155" s="2">
        <f>VLOOKUP(D155,'KPI GROUP LEVEL INDUX'!$C:$D,2,FALSE)</f>
        <v>20220400039</v>
      </c>
      <c r="F155" s="2" t="str">
        <f t="shared" si="4"/>
        <v>Persentase pemenuhan kualitas pengelolaan dan pengendalian risiko pasar pada lini bisnisMemperkuat fungsi dan strategi manajemen risiko Bank</v>
      </c>
      <c r="G155" s="2" t="str">
        <f t="shared" si="5"/>
        <v xml:space="preserve">INSERT INTO `hr_kpi_list_group` (`KPI_LIST_GROUP_ID`, `KPI_LIST_ID`, `KPI_GROUP_ID`) VALUES ('2022041700154', '20220417181', '20220400039'); </v>
      </c>
      <c r="H155" s="2" t="s">
        <v>1966</v>
      </c>
    </row>
    <row r="156" spans="1:8" ht="14.25" customHeight="1" x14ac:dyDescent="0.25">
      <c r="A156" s="2">
        <v>2022041700155</v>
      </c>
      <c r="B156" s="58" t="s">
        <v>2023</v>
      </c>
      <c r="C156" s="2">
        <f>VLOOKUP(B156,'KPI LIST'!$B:$C,2,FALSE)</f>
        <v>20220417190</v>
      </c>
      <c r="D156" s="78" t="s">
        <v>86</v>
      </c>
      <c r="E156" s="2">
        <f>VLOOKUP(D156,'KPI GROUP LEVEL INDUX'!$C:$D,2,FALSE)</f>
        <v>20220400039</v>
      </c>
      <c r="F156" s="2" t="str">
        <f t="shared" si="4"/>
        <v>Persentase pemenuhan kualitas penyusunan Credit Risk Register Memperkuat fungsi dan strategi manajemen risiko Bank</v>
      </c>
      <c r="G156" s="2" t="str">
        <f t="shared" si="5"/>
        <v xml:space="preserve">INSERT INTO `hr_kpi_list_group` (`KPI_LIST_GROUP_ID`, `KPI_LIST_ID`, `KPI_GROUP_ID`) VALUES ('2022041700155', '20220417190', '20220400039'); </v>
      </c>
      <c r="H156" s="2" t="s">
        <v>1966</v>
      </c>
    </row>
    <row r="157" spans="1:8" ht="14.25" customHeight="1" x14ac:dyDescent="0.25">
      <c r="A157" s="2">
        <v>2022041700156</v>
      </c>
      <c r="B157" s="58" t="s">
        <v>2024</v>
      </c>
      <c r="C157" s="2">
        <f>VLOOKUP(B157,'KPI LIST'!$B:$C,2,FALSE)</f>
        <v>20220417169</v>
      </c>
      <c r="D157" s="78" t="s">
        <v>90</v>
      </c>
      <c r="E157" s="2">
        <f>VLOOKUP(D157,'KPI GROUP LEVEL INDUX'!$C:$D,2,FALSE)</f>
        <v>20220400041</v>
      </c>
      <c r="F157" s="2" t="str">
        <f t="shared" si="4"/>
        <v>Persentase pemenuhan kualitas kajian dan laporan Loss Even Database dan Key Risk Indicator secara valid dan akuratMemastikan implementasi pengelolaan manajemen risiko sesuai  ketentuan</v>
      </c>
      <c r="G157" s="2" t="str">
        <f t="shared" si="5"/>
        <v xml:space="preserve">INSERT INTO `hr_kpi_list_group` (`KPI_LIST_GROUP_ID`, `KPI_LIST_ID`, `KPI_GROUP_ID`) VALUES ('2022041700156', '20220417169', '20220400041'); </v>
      </c>
      <c r="H157" s="2" t="s">
        <v>1966</v>
      </c>
    </row>
    <row r="158" spans="1:8" ht="14.25" customHeight="1" x14ac:dyDescent="0.25">
      <c r="A158" s="2">
        <v>2022041700157</v>
      </c>
      <c r="B158" s="58" t="s">
        <v>1175</v>
      </c>
      <c r="C158" s="2">
        <f>VLOOKUP(B158,'KPI LIST'!$B:$C,2,FALSE)</f>
        <v>20220417199</v>
      </c>
      <c r="D158" s="78" t="s">
        <v>90</v>
      </c>
      <c r="E158" s="2">
        <f>VLOOKUP(D158,'KPI GROUP LEVEL INDUX'!$C:$D,2,FALSE)</f>
        <v>20220400041</v>
      </c>
      <c r="F158" s="2" t="str">
        <f t="shared" si="4"/>
        <v>Persentase pemenuhan kualitas penyusunan Profil Risiko Kantor Pusat secara komprehensif dan akuratMemastikan implementasi pengelolaan manajemen risiko sesuai  ketentuan</v>
      </c>
      <c r="G158" s="2" t="str">
        <f t="shared" si="5"/>
        <v xml:space="preserve">INSERT INTO `hr_kpi_list_group` (`KPI_LIST_GROUP_ID`, `KPI_LIST_ID`, `KPI_GROUP_ID`) VALUES ('2022041700157', '20220417199', '20220400041'); </v>
      </c>
      <c r="H158" s="2" t="s">
        <v>1966</v>
      </c>
    </row>
    <row r="159" spans="1:8" ht="14.25" customHeight="1" x14ac:dyDescent="0.25">
      <c r="A159" s="2">
        <v>2022041700158</v>
      </c>
      <c r="B159" s="58" t="s">
        <v>1138</v>
      </c>
      <c r="C159" s="2">
        <f>VLOOKUP(B159,'KPI LIST'!$B:$C,2,FALSE)</f>
        <v>20220417180</v>
      </c>
      <c r="D159" s="78" t="s">
        <v>90</v>
      </c>
      <c r="E159" s="2">
        <f>VLOOKUP(D159,'KPI GROUP LEVEL INDUX'!$C:$D,2,FALSE)</f>
        <v>20220400041</v>
      </c>
      <c r="F159" s="2" t="str">
        <f t="shared" si="4"/>
        <v>Persentase pemenuhan kualitas pengelolaan dan pengendalian risiko operasional dan risiko lainnya pada lini bisnis secara optimalMemastikan implementasi pengelolaan manajemen risiko sesuai  ketentuan</v>
      </c>
      <c r="G159" s="2" t="str">
        <f t="shared" si="5"/>
        <v xml:space="preserve">INSERT INTO `hr_kpi_list_group` (`KPI_LIST_GROUP_ID`, `KPI_LIST_ID`, `KPI_GROUP_ID`) VALUES ('2022041700158', '20220417180', '20220400041'); </v>
      </c>
      <c r="H159" s="2" t="s">
        <v>1966</v>
      </c>
    </row>
    <row r="160" spans="1:8" ht="14.25" customHeight="1" x14ac:dyDescent="0.25">
      <c r="A160" s="2">
        <v>2022041700159</v>
      </c>
      <c r="B160" s="58" t="s">
        <v>823</v>
      </c>
      <c r="C160" s="2">
        <f>VLOOKUP(B160,'KPI LIST'!$B:$C,2,FALSE)</f>
        <v>20220417001</v>
      </c>
      <c r="D160" s="78" t="s">
        <v>2025</v>
      </c>
      <c r="E160" s="2">
        <f>VLOOKUP(D160,'KPI GROUP LEVEL INDUX'!$C:$D,2,FALSE)</f>
        <v>20220400235</v>
      </c>
      <c r="F160" s="2" t="str">
        <f t="shared" si="4"/>
        <v xml:space="preserve">Competency Fit IndexMengoptimalkan kapabilitas pengelolaan SDM </v>
      </c>
      <c r="G160" s="2" t="str">
        <f t="shared" si="5"/>
        <v xml:space="preserve">INSERT INTO `hr_kpi_list_group` (`KPI_LIST_GROUP_ID`, `KPI_LIST_ID`, `KPI_GROUP_ID`) VALUES ('2022041700159', '20220417001', '20220400235'); </v>
      </c>
      <c r="H160" s="2" t="s">
        <v>1966</v>
      </c>
    </row>
    <row r="161" spans="1:8" ht="14.25" customHeight="1" x14ac:dyDescent="0.25">
      <c r="A161" s="2">
        <v>2022041700160</v>
      </c>
      <c r="B161" s="58" t="s">
        <v>1203</v>
      </c>
      <c r="C161" s="2">
        <f>VLOOKUP(B161,'KPI LIST'!$B:$C,2,FALSE)</f>
        <v>20220417214</v>
      </c>
      <c r="D161" s="58" t="s">
        <v>428</v>
      </c>
      <c r="E161" s="2">
        <f>VLOOKUP(D161,'KPI GROUP LEVEL INDUX'!$C:$D,2,FALSE)</f>
        <v>20220400210</v>
      </c>
      <c r="F161" s="2" t="str">
        <f t="shared" si="4"/>
        <v>Persentase pemenuhan pemegang jabatan atas posisi/jabatan kosong sesuai SLAMengoptimalkan pemenuhan pemegang jabatan atas posisi/jabatan kosong</v>
      </c>
      <c r="G161" s="2" t="str">
        <f t="shared" si="5"/>
        <v xml:space="preserve">INSERT INTO `hr_kpi_list_group` (`KPI_LIST_GROUP_ID`, `KPI_LIST_ID`, `KPI_GROUP_ID`) VALUES ('2022041700160', '20220417214', '20220400210'); </v>
      </c>
      <c r="H161" s="2" t="s">
        <v>1966</v>
      </c>
    </row>
    <row r="162" spans="1:8" ht="14.25" customHeight="1" x14ac:dyDescent="0.25">
      <c r="A162" s="2">
        <v>2022041700161</v>
      </c>
      <c r="B162" s="119" t="s">
        <v>835</v>
      </c>
      <c r="C162" s="2">
        <f>VLOOKUP(B162,'KPI LIST'!$B:$C,2,FALSE)</f>
        <v>20220417004</v>
      </c>
      <c r="D162" s="58" t="s">
        <v>430</v>
      </c>
      <c r="E162" s="2">
        <f>VLOOKUP(D162,'KPI GROUP LEVEL INDUX'!$C:$D,2,FALSE)</f>
        <v>20220400211</v>
      </c>
      <c r="F162" s="2" t="str">
        <f t="shared" si="4"/>
        <v>Employee Satisfaction IndexMemastikan pengelolaan sistem remunerasi dan kompensasi yang transparan, objektif dan kompetitif</v>
      </c>
      <c r="G162" s="2" t="str">
        <f t="shared" si="5"/>
        <v xml:space="preserve">INSERT INTO `hr_kpi_list_group` (`KPI_LIST_GROUP_ID`, `KPI_LIST_ID`, `KPI_GROUP_ID`) VALUES ('2022041700161', '20220417004', '20220400211'); </v>
      </c>
      <c r="H162" s="2" t="s">
        <v>1966</v>
      </c>
    </row>
    <row r="163" spans="1:8" ht="14.25" customHeight="1" x14ac:dyDescent="0.25">
      <c r="A163" s="2">
        <v>2022041700162</v>
      </c>
      <c r="B163" s="58" t="s">
        <v>3647</v>
      </c>
      <c r="C163" s="2">
        <f>VLOOKUP(B163,'KPI LIST'!$B:$C,2,FALSE)</f>
        <v>20220417246</v>
      </c>
      <c r="D163" s="58" t="s">
        <v>432</v>
      </c>
      <c r="E163" s="2">
        <f>VLOOKUP(D163,'KPI GROUP LEVEL INDUX'!$C:$D,2,FALSE)</f>
        <v>20220400212</v>
      </c>
      <c r="F163" s="2" t="str">
        <f t="shared" si="4"/>
        <v xml:space="preserve">Persentase pemenuhan successor untuk setiap jabatan kunci Mengoptimalkan pengelolaan talenta terbaik </v>
      </c>
      <c r="G163" s="2" t="str">
        <f t="shared" si="5"/>
        <v xml:space="preserve">INSERT INTO `hr_kpi_list_group` (`KPI_LIST_GROUP_ID`, `KPI_LIST_ID`, `KPI_GROUP_ID`) VALUES ('2022041700162', '20220417246', '20220400212'); </v>
      </c>
      <c r="H163" s="2" t="s">
        <v>1966</v>
      </c>
    </row>
    <row r="164" spans="1:8" ht="14.25" customHeight="1" x14ac:dyDescent="0.25">
      <c r="A164" s="2">
        <v>2022041700163</v>
      </c>
      <c r="B164" s="58" t="s">
        <v>2026</v>
      </c>
      <c r="C164" s="2">
        <f>VLOOKUP(B164,'KPI LIST'!$B:$C,2,FALSE)</f>
        <v>20220417327</v>
      </c>
      <c r="D164" s="78" t="s">
        <v>434</v>
      </c>
      <c r="E164" s="2">
        <f>VLOOKUP(D164,'KPI GROUP LEVEL INDUX'!$C:$D,2,FALSE)</f>
        <v>20220400213</v>
      </c>
      <c r="F164" s="2" t="str">
        <f t="shared" si="4"/>
        <v xml:space="preserve">Persentase performance review yang terlaksana secara tepat waktuMengoptimalkan sistem manajemen kinerja </v>
      </c>
      <c r="G164" s="2" t="str">
        <f t="shared" si="5"/>
        <v xml:space="preserve">INSERT INTO `hr_kpi_list_group` (`KPI_LIST_GROUP_ID`, `KPI_LIST_ID`, `KPI_GROUP_ID`) VALUES ('2022041700163', '20220417327', '20220400213'); </v>
      </c>
      <c r="H164" s="2" t="s">
        <v>1966</v>
      </c>
    </row>
    <row r="165" spans="1:8" ht="14.25" customHeight="1" x14ac:dyDescent="0.25">
      <c r="A165" s="2">
        <v>2022041700164</v>
      </c>
      <c r="B165" s="58" t="s">
        <v>2027</v>
      </c>
      <c r="C165" s="2">
        <f>VLOOKUP(B165,'KPI LIST'!$B:$C,2,FALSE)</f>
        <v>20220417325</v>
      </c>
      <c r="D165" s="78" t="s">
        <v>434</v>
      </c>
      <c r="E165" s="2">
        <f>VLOOKUP(D165,'KPI GROUP LEVEL INDUX'!$C:$D,2,FALSE)</f>
        <v>20220400213</v>
      </c>
      <c r="F165" s="2" t="str">
        <f t="shared" si="4"/>
        <v xml:space="preserve">Persentase performance appraisal yang terlaksana secara tepat waktuMengoptimalkan sistem manajemen kinerja </v>
      </c>
      <c r="G165" s="2" t="str">
        <f t="shared" si="5"/>
        <v xml:space="preserve">INSERT INTO `hr_kpi_list_group` (`KPI_LIST_GROUP_ID`, `KPI_LIST_ID`, `KPI_GROUP_ID`) VALUES ('2022041700164', '20220417325', '20220400213'); </v>
      </c>
      <c r="H165" s="2" t="s">
        <v>1966</v>
      </c>
    </row>
    <row r="166" spans="1:8" ht="14.25" customHeight="1" x14ac:dyDescent="0.25">
      <c r="A166" s="2">
        <v>2022041700165</v>
      </c>
      <c r="B166" s="58" t="s">
        <v>1047</v>
      </c>
      <c r="C166" s="2">
        <f>VLOOKUP(B166,'KPI LIST'!$B:$C,2,FALSE)</f>
        <v>20220417132</v>
      </c>
      <c r="D166" s="78" t="s">
        <v>436</v>
      </c>
      <c r="E166" s="2">
        <f>VLOOKUP(D166,'KPI GROUP LEVEL INDUX'!$C:$D,2,FALSE)</f>
        <v>20220400214</v>
      </c>
      <c r="F166" s="2" t="str">
        <f t="shared" si="4"/>
        <v>Persentase kesesuaian rencana formasi kebutuhan SDM dengan kebutuhan organisasi bankMengoptimalkan perencanaan SDM</v>
      </c>
      <c r="G166" s="2" t="str">
        <f t="shared" si="5"/>
        <v xml:space="preserve">INSERT INTO `hr_kpi_list_group` (`KPI_LIST_GROUP_ID`, `KPI_LIST_ID`, `KPI_GROUP_ID`) VALUES ('2022041700165', '20220417132', '20220400214'); </v>
      </c>
      <c r="H166" s="2" t="s">
        <v>1966</v>
      </c>
    </row>
    <row r="167" spans="1:8" ht="14.25" customHeight="1" x14ac:dyDescent="0.25">
      <c r="A167" s="2">
        <v>2022041700166</v>
      </c>
      <c r="B167" s="58" t="s">
        <v>1068</v>
      </c>
      <c r="C167" s="2">
        <f>VLOOKUP(B167,'KPI LIST'!$B:$C,2,FALSE)</f>
        <v>20220417144</v>
      </c>
      <c r="D167" s="109" t="s">
        <v>438</v>
      </c>
      <c r="E167" s="2">
        <f>VLOOKUP(D167,'KPI GROUP LEVEL INDUX'!$C:$D,2,FALSE)</f>
        <v>20220400215</v>
      </c>
      <c r="F167" s="2" t="str">
        <f t="shared" si="4"/>
        <v>Persentase pelaksanaan program manajemen perubahan sesuai rencanaMengoptimalkan implementasi program perubahan/transformasi</v>
      </c>
      <c r="G167" s="2" t="str">
        <f t="shared" si="5"/>
        <v xml:space="preserve">INSERT INTO `hr_kpi_list_group` (`KPI_LIST_GROUP_ID`, `KPI_LIST_ID`, `KPI_GROUP_ID`) VALUES ('2022041700166', '20220417144', '20220400215'); </v>
      </c>
      <c r="H167" s="2" t="s">
        <v>1966</v>
      </c>
    </row>
    <row r="168" spans="1:8" ht="14.25" customHeight="1" x14ac:dyDescent="0.25">
      <c r="A168" s="2">
        <v>2022041700167</v>
      </c>
      <c r="B168" s="58" t="s">
        <v>1026</v>
      </c>
      <c r="C168" s="2">
        <f>VLOOKUP(B168,'KPI LIST'!$B:$C,2,FALSE)</f>
        <v>20220417121</v>
      </c>
      <c r="D168" s="109" t="s">
        <v>2028</v>
      </c>
      <c r="E168" s="2">
        <f>VLOOKUP(D168,'KPI GROUP LEVEL INDUX'!$C:$D,2,FALSE)</f>
        <v>20220400216</v>
      </c>
      <c r="F168" s="2" t="str">
        <f t="shared" si="4"/>
        <v>Persentase kebijakan dan/atau standar operasional prosedur (SOP) pengelolaan SDM yang sudah diimplementasikan secara konsisten dan sesuai ketentuan bankMengoptimalkan implementasi kebijakan dan standar operasional prosedur (SOP) pengelolaan SDM</v>
      </c>
      <c r="G168" s="2" t="str">
        <f t="shared" si="5"/>
        <v xml:space="preserve">INSERT INTO `hr_kpi_list_group` (`KPI_LIST_GROUP_ID`, `KPI_LIST_ID`, `KPI_GROUP_ID`) VALUES ('2022041700167', '20220417121', '20220400216'); </v>
      </c>
      <c r="H168" s="2" t="s">
        <v>1966</v>
      </c>
    </row>
    <row r="169" spans="1:8" ht="14.25" customHeight="1" x14ac:dyDescent="0.25">
      <c r="A169" s="2">
        <v>2022041700168</v>
      </c>
      <c r="B169" s="58" t="s">
        <v>1064</v>
      </c>
      <c r="C169" s="2">
        <f>VLOOKUP(B169,'KPI LIST'!$B:$C,2,FALSE)</f>
        <v>20220417142</v>
      </c>
      <c r="D169" s="109" t="s">
        <v>442</v>
      </c>
      <c r="E169" s="2">
        <f>VLOOKUP(D169,'KPI GROUP LEVEL INDUX'!$C:$D,2,FALSE)</f>
        <v>20220400217</v>
      </c>
      <c r="F169" s="2" t="str">
        <f t="shared" si="4"/>
        <v>Persentase pelaksanaan program internalisasi budaya kerja sesuai rencanaMengoptimalkan internalisasi budaya kerja kepada seluruh karyawan</v>
      </c>
      <c r="G169" s="2" t="str">
        <f t="shared" si="5"/>
        <v xml:space="preserve">INSERT INTO `hr_kpi_list_group` (`KPI_LIST_GROUP_ID`, `KPI_LIST_ID`, `KPI_GROUP_ID`) VALUES ('2022041700168', '20220417142', '20220400217'); </v>
      </c>
      <c r="H169" s="2" t="s">
        <v>1966</v>
      </c>
    </row>
    <row r="170" spans="1:8" ht="14.25" customHeight="1" x14ac:dyDescent="0.25">
      <c r="A170" s="2">
        <v>2022041700169</v>
      </c>
      <c r="B170" s="78" t="s">
        <v>2029</v>
      </c>
      <c r="C170" s="2">
        <f>VLOOKUP(B170,'KPI LIST'!$B:$C,2,FALSE)</f>
        <v>20220417037</v>
      </c>
      <c r="D170" s="58" t="s">
        <v>2030</v>
      </c>
      <c r="E170" s="2">
        <f>VLOOKUP(D170,'KPI GROUP LEVEL INDUX'!$C:$D,2,FALSE)</f>
        <v>20220400038</v>
      </c>
      <c r="F170" s="2" t="str">
        <f t="shared" si="4"/>
        <v>Jumlah kejadian fraudMeningkatkan kualitas pengelolaan Governance, Risk Management dan Compliance (GRC)</v>
      </c>
      <c r="G170" s="2" t="str">
        <f t="shared" si="5"/>
        <v xml:space="preserve">INSERT INTO `hr_kpi_list_group` (`KPI_LIST_GROUP_ID`, `KPI_LIST_ID`, `KPI_GROUP_ID`) VALUES ('2022041700169', '20220417037', '20220400038'); </v>
      </c>
      <c r="H170" s="2" t="s">
        <v>1966</v>
      </c>
    </row>
    <row r="171" spans="1:8" ht="14.25" customHeight="1" x14ac:dyDescent="0.25">
      <c r="A171" s="2">
        <v>2022041700170</v>
      </c>
      <c r="B171" s="58" t="s">
        <v>2031</v>
      </c>
      <c r="C171" s="2">
        <f>VLOOKUP(B171,'KPI LIST'!$B:$C,2,FALSE)</f>
        <v>20220417250</v>
      </c>
      <c r="D171" s="109" t="s">
        <v>432</v>
      </c>
      <c r="E171" s="2">
        <f>VLOOKUP(D171,'KPI GROUP LEVEL INDUX'!$C:$D,2,FALSE)</f>
        <v>20220400212</v>
      </c>
      <c r="F171" s="2" t="str">
        <f t="shared" si="4"/>
        <v xml:space="preserve">Persentase pemenuhan talent pool sesuai SLAMengoptimalkan pengelolaan talenta terbaik </v>
      </c>
      <c r="G171" s="2" t="str">
        <f t="shared" si="5"/>
        <v xml:space="preserve">INSERT INTO `hr_kpi_list_group` (`KPI_LIST_GROUP_ID`, `KPI_LIST_ID`, `KPI_GROUP_ID`) VALUES ('2022041700170', '20220417250', '20220400212'); </v>
      </c>
      <c r="H171" s="2" t="s">
        <v>1966</v>
      </c>
    </row>
    <row r="172" spans="1:8" ht="14.25" customHeight="1" x14ac:dyDescent="0.25">
      <c r="A172" s="2">
        <v>2022041700171</v>
      </c>
      <c r="B172" s="78" t="s">
        <v>1412</v>
      </c>
      <c r="C172" s="2">
        <f>VLOOKUP(B172,'KPI LIST'!$B:$C,2,FALSE)</f>
        <v>20220417324</v>
      </c>
      <c r="D172" s="109" t="s">
        <v>432</v>
      </c>
      <c r="E172" s="2">
        <f>VLOOKUP(D172,'KPI GROUP LEVEL INDUX'!$C:$D,2,FALSE)</f>
        <v>20220400212</v>
      </c>
      <c r="F172" s="2" t="str">
        <f t="shared" si="4"/>
        <v xml:space="preserve">Persentase penyusunan program pengembangan talent sesuai SLAMengoptimalkan pengelolaan talenta terbaik </v>
      </c>
      <c r="G172" s="2" t="str">
        <f t="shared" si="5"/>
        <v xml:space="preserve">INSERT INTO `hr_kpi_list_group` (`KPI_LIST_GROUP_ID`, `KPI_LIST_ID`, `KPI_GROUP_ID`) VALUES ('2022041700171', '20220417324', '20220400212'); </v>
      </c>
      <c r="H172" s="2" t="s">
        <v>1966</v>
      </c>
    </row>
    <row r="173" spans="1:8" ht="14.25" customHeight="1" x14ac:dyDescent="0.25">
      <c r="A173" s="2">
        <v>2022041700172</v>
      </c>
      <c r="B173" s="58" t="s">
        <v>1043</v>
      </c>
      <c r="C173" s="2">
        <f>VLOOKUP(B173,'KPI LIST'!$B:$C,2,FALSE)</f>
        <v>20220417130</v>
      </c>
      <c r="D173" s="78" t="s">
        <v>436</v>
      </c>
      <c r="E173" s="2">
        <f>VLOOKUP(D173,'KPI GROUP LEVEL INDUX'!$C:$D,2,FALSE)</f>
        <v>20220400214</v>
      </c>
      <c r="F173" s="2" t="str">
        <f t="shared" si="4"/>
        <v>Persentase kesesuaian perencanaan
SDM dengan realisasinyaMengoptimalkan perencanaan SDM</v>
      </c>
      <c r="G173" s="2" t="str">
        <f t="shared" si="5"/>
        <v xml:space="preserve">INSERT INTO `hr_kpi_list_group` (`KPI_LIST_GROUP_ID`, `KPI_LIST_ID`, `KPI_GROUP_ID`) VALUES ('2022041700172', '20220417130', '20220400214'); </v>
      </c>
      <c r="H173" s="2" t="s">
        <v>1966</v>
      </c>
    </row>
    <row r="174" spans="1:8" ht="14.25" customHeight="1" x14ac:dyDescent="0.25">
      <c r="A174" s="2">
        <v>2022041700173</v>
      </c>
      <c r="B174" s="58" t="s">
        <v>1010</v>
      </c>
      <c r="C174" s="2">
        <f>VLOOKUP(B174,'KPI LIST'!$B:$C,2,FALSE)</f>
        <v>20220417113</v>
      </c>
      <c r="D174" s="78" t="s">
        <v>436</v>
      </c>
      <c r="E174" s="2">
        <f>VLOOKUP(D174,'KPI GROUP LEVEL INDUX'!$C:$D,2,FALSE)</f>
        <v>20220400214</v>
      </c>
      <c r="F174" s="2" t="str">
        <f t="shared" si="4"/>
        <v>Persentase kajian terhadap kebutuhan karyawan yang sesuai dengan perubahan susunan organisasi terkait perubahan strategi atau visi bank secara tepat waktuMengoptimalkan perencanaan SDM</v>
      </c>
      <c r="G174" s="2" t="str">
        <f t="shared" si="5"/>
        <v xml:space="preserve">INSERT INTO `hr_kpi_list_group` (`KPI_LIST_GROUP_ID`, `KPI_LIST_ID`, `KPI_GROUP_ID`) VALUES ('2022041700173', '20220417113', '20220400214'); </v>
      </c>
      <c r="H174" s="2" t="s">
        <v>1966</v>
      </c>
    </row>
    <row r="175" spans="1:8" ht="14.25" customHeight="1" x14ac:dyDescent="0.25">
      <c r="A175" s="2">
        <v>2022041700174</v>
      </c>
      <c r="B175" s="58" t="s">
        <v>1323</v>
      </c>
      <c r="C175" s="2">
        <f>VLOOKUP(B175,'KPI LIST'!$B:$C,2,FALSE)</f>
        <v>20220417278</v>
      </c>
      <c r="D175" s="109" t="s">
        <v>2032</v>
      </c>
      <c r="E175" s="2">
        <f>VLOOKUP(D175,'KPI GROUP LEVEL INDUX'!$C:$D,2,FALSE)</f>
        <v>20220400216</v>
      </c>
      <c r="F175" s="2" t="str">
        <f t="shared" si="4"/>
        <v>Persentase penyelesaiaan konsep kebijakan dan/atau  standar operasional prosedur (SOP) Divisi Sumber Daya Manusia secara tepat waktuMengoptimalkan implementasi kebijakan dan standar operasional prosedur (SOP) pengelolaan SDM</v>
      </c>
      <c r="G175" s="2" t="str">
        <f t="shared" si="5"/>
        <v xml:space="preserve">INSERT INTO `hr_kpi_list_group` (`KPI_LIST_GROUP_ID`, `KPI_LIST_ID`, `KPI_GROUP_ID`) VALUES ('2022041700174', '20220417278', '20220400216'); </v>
      </c>
      <c r="H175" s="2" t="s">
        <v>1966</v>
      </c>
    </row>
    <row r="176" spans="1:8" ht="14.25" customHeight="1" x14ac:dyDescent="0.25">
      <c r="A176" s="2">
        <v>2022041700175</v>
      </c>
      <c r="B176" s="58" t="s">
        <v>1463</v>
      </c>
      <c r="C176" s="2">
        <f>VLOOKUP(B176,'KPI LIST'!$B:$C,2,FALSE)</f>
        <v>20220417350</v>
      </c>
      <c r="D176" s="109" t="s">
        <v>2033</v>
      </c>
      <c r="E176" s="2">
        <f>VLOOKUP(D176,'KPI GROUP LEVEL INDUX'!$C:$D,2,FALSE)</f>
        <v>20220400216</v>
      </c>
      <c r="F176" s="2" t="str">
        <f t="shared" si="4"/>
        <v>Persentase sosialisasi kebijakan dan/atau standar operasional prosedur (SOP) pengelolaan SDM secara tepat waktuMengoptimalkan implementasi kebijakan dan standar operasional prosedur (SOP) pengelolaan SDM</v>
      </c>
      <c r="G176" s="2" t="str">
        <f t="shared" si="5"/>
        <v xml:space="preserve">INSERT INTO `hr_kpi_list_group` (`KPI_LIST_GROUP_ID`, `KPI_LIST_ID`, `KPI_GROUP_ID`) VALUES ('2022041700175', '20220417350', '20220400216'); </v>
      </c>
      <c r="H176" s="2" t="s">
        <v>1966</v>
      </c>
    </row>
    <row r="177" spans="1:8" ht="14.25" customHeight="1" x14ac:dyDescent="0.25">
      <c r="A177" s="2">
        <v>2022041700176</v>
      </c>
      <c r="B177" s="58" t="s">
        <v>1453</v>
      </c>
      <c r="C177" s="2">
        <f>VLOOKUP(B177,'KPI LIST'!$B:$C,2,FALSE)</f>
        <v>20220417345</v>
      </c>
      <c r="D177" s="109" t="s">
        <v>706</v>
      </c>
      <c r="E177" s="2">
        <f>VLOOKUP(D177,'KPI GROUP LEVEL INDUX'!$C:$D,2,FALSE)</f>
        <v>20220400280</v>
      </c>
      <c r="F177" s="2" t="str">
        <f t="shared" si="4"/>
        <v>Persentase review/kajian terhadap pengembangan organisasi Divisi Sumber Daya Manusia secara tepat waktuMengoptimalkan pengembangan organisasi beserta kajian terhadap uraian tugas Divisi Sumber Daya Manusia</v>
      </c>
      <c r="G177" s="2" t="str">
        <f t="shared" si="5"/>
        <v xml:space="preserve">INSERT INTO `hr_kpi_list_group` (`KPI_LIST_GROUP_ID`, `KPI_LIST_ID`, `KPI_GROUP_ID`) VALUES ('2022041700176', '20220417345', '20220400280'); </v>
      </c>
      <c r="H177" s="2" t="s">
        <v>1966</v>
      </c>
    </row>
    <row r="178" spans="1:8" ht="14.25" customHeight="1" x14ac:dyDescent="0.25">
      <c r="A178" s="2">
        <v>2022041700177</v>
      </c>
      <c r="B178" s="58" t="s">
        <v>1455</v>
      </c>
      <c r="C178" s="2">
        <f>VLOOKUP(B178,'KPI LIST'!$B:$C,2,FALSE)</f>
        <v>20220417346</v>
      </c>
      <c r="D178" s="109" t="s">
        <v>706</v>
      </c>
      <c r="E178" s="2">
        <f>VLOOKUP(D178,'KPI GROUP LEVEL INDUX'!$C:$D,2,FALSE)</f>
        <v>20220400280</v>
      </c>
      <c r="F178" s="2" t="str">
        <f t="shared" si="4"/>
        <v>Persentase review/kajian terhadap uraian tugas Divisi Sumber Daya Manusia secara tepat waktuMengoptimalkan pengembangan organisasi beserta kajian terhadap uraian tugas Divisi Sumber Daya Manusia</v>
      </c>
      <c r="G178" s="2" t="str">
        <f t="shared" si="5"/>
        <v xml:space="preserve">INSERT INTO `hr_kpi_list_group` (`KPI_LIST_GROUP_ID`, `KPI_LIST_ID`, `KPI_GROUP_ID`) VALUES ('2022041700177', '20220417346', '20220400280'); </v>
      </c>
      <c r="H178" s="2" t="s">
        <v>1966</v>
      </c>
    </row>
    <row r="179" spans="1:8" ht="14.25" customHeight="1" x14ac:dyDescent="0.25">
      <c r="A179" s="2">
        <v>2022041700178</v>
      </c>
      <c r="B179" s="58" t="s">
        <v>2034</v>
      </c>
      <c r="C179" s="2">
        <f>VLOOKUP(B179,'KPI LIST'!$B:$C,2,FALSE)</f>
        <v>20220417283</v>
      </c>
      <c r="D179" s="58" t="s">
        <v>432</v>
      </c>
      <c r="E179" s="2">
        <f>VLOOKUP(D179,'KPI GROUP LEVEL INDUX'!$C:$D,2,FALSE)</f>
        <v>20220400212</v>
      </c>
      <c r="F179" s="2" t="str">
        <f t="shared" si="4"/>
        <v xml:space="preserve">Persentase penyelesaiaan review/kajian identifikasi dan pemetaan jabatan kunci dan karyawan-karyawan potensial (talent pool) secara tepat waktu.Mengoptimalkan pengelolaan talenta terbaik </v>
      </c>
      <c r="G179" s="2" t="str">
        <f t="shared" si="5"/>
        <v xml:space="preserve">INSERT INTO `hr_kpi_list_group` (`KPI_LIST_GROUP_ID`, `KPI_LIST_ID`, `KPI_GROUP_ID`) VALUES ('2022041700178', '20220417283', '20220400212'); </v>
      </c>
      <c r="H179" s="2" t="s">
        <v>1966</v>
      </c>
    </row>
    <row r="180" spans="1:8" ht="14.25" customHeight="1" x14ac:dyDescent="0.25">
      <c r="A180" s="2">
        <v>2022041700179</v>
      </c>
      <c r="B180" s="58" t="s">
        <v>2035</v>
      </c>
      <c r="C180" s="2">
        <f>VLOOKUP(B180,'KPI LIST'!$B:$C,2,FALSE)</f>
        <v>20220417328</v>
      </c>
      <c r="D180" s="78" t="s">
        <v>444</v>
      </c>
      <c r="E180" s="2">
        <f>VLOOKUP(D180,'KPI GROUP LEVEL INDUX'!$C:$D,2,FALSE)</f>
        <v>20220400218</v>
      </c>
      <c r="F180" s="2" t="str">
        <f t="shared" si="4"/>
        <v>Persentase performance review yang terlaksana secara tepat waktu.Mengoptimalkan sistem manajemen kinerja.</v>
      </c>
      <c r="G180" s="2" t="str">
        <f t="shared" si="5"/>
        <v xml:space="preserve">INSERT INTO `hr_kpi_list_group` (`KPI_LIST_GROUP_ID`, `KPI_LIST_ID`, `KPI_GROUP_ID`) VALUES ('2022041700179', '20220417328', '20220400218'); </v>
      </c>
      <c r="H180" s="2" t="s">
        <v>1966</v>
      </c>
    </row>
    <row r="181" spans="1:8" ht="14.25" customHeight="1" x14ac:dyDescent="0.25">
      <c r="A181" s="2">
        <v>2022041700180</v>
      </c>
      <c r="B181" s="58" t="s">
        <v>2036</v>
      </c>
      <c r="C181" s="2">
        <f>VLOOKUP(B181,'KPI LIST'!$B:$C,2,FALSE)</f>
        <v>20220417326</v>
      </c>
      <c r="D181" s="78" t="s">
        <v>444</v>
      </c>
      <c r="E181" s="2">
        <f>VLOOKUP(D181,'KPI GROUP LEVEL INDUX'!$C:$D,2,FALSE)</f>
        <v>20220400218</v>
      </c>
      <c r="F181" s="2" t="str">
        <f t="shared" si="4"/>
        <v>Persentase performance appraisal yang terlaksana secara tepat waktu.Mengoptimalkan sistem manajemen kinerja.</v>
      </c>
      <c r="G181" s="2" t="str">
        <f t="shared" si="5"/>
        <v xml:space="preserve">INSERT INTO `hr_kpi_list_group` (`KPI_LIST_GROUP_ID`, `KPI_LIST_ID`, `KPI_GROUP_ID`) VALUES ('2022041700180', '20220417326', '20220400218'); </v>
      </c>
      <c r="H181" s="2" t="s">
        <v>1966</v>
      </c>
    </row>
    <row r="182" spans="1:8" ht="14.25" customHeight="1" x14ac:dyDescent="0.25">
      <c r="A182" s="2">
        <v>2022041700181</v>
      </c>
      <c r="B182" s="58" t="s">
        <v>1331</v>
      </c>
      <c r="C182" s="2">
        <f>VLOOKUP(B182,'KPI LIST'!$B:$C,2,FALSE)</f>
        <v>20220417282</v>
      </c>
      <c r="D182" s="109" t="s">
        <v>708</v>
      </c>
      <c r="E182" s="2">
        <f>VLOOKUP(D182,'KPI GROUP LEVEL INDUX'!$C:$D,2,FALSE)</f>
        <v>20220400281</v>
      </c>
      <c r="F182" s="2" t="str">
        <f t="shared" si="4"/>
        <v>Persentase penyelesaiaan review dan/atau pengembangan program total management reward terkait manajemen kinerja secara tepat waktu.Mengoptimalkan penghargaan terhadap pencapaian kinerja terbaik.</v>
      </c>
      <c r="G182" s="2" t="str">
        <f t="shared" si="5"/>
        <v xml:space="preserve">INSERT INTO `hr_kpi_list_group` (`KPI_LIST_GROUP_ID`, `KPI_LIST_ID`, `KPI_GROUP_ID`) VALUES ('2022041700181', '20220417282', '20220400281'); </v>
      </c>
      <c r="H182" s="2" t="s">
        <v>1966</v>
      </c>
    </row>
    <row r="183" spans="1:8" ht="14.25" customHeight="1" x14ac:dyDescent="0.25">
      <c r="A183" s="2">
        <v>2022041700182</v>
      </c>
      <c r="B183" s="58" t="s">
        <v>2037</v>
      </c>
      <c r="C183" s="2">
        <f>VLOOKUP(B183,'KPI LIST'!$B:$C,2,FALSE)</f>
        <v>20220417315</v>
      </c>
      <c r="D183" s="109" t="s">
        <v>710</v>
      </c>
      <c r="E183" s="2">
        <f>VLOOKUP(D183,'KPI GROUP LEVEL INDUX'!$C:$D,2,FALSE)</f>
        <v>20220400282</v>
      </c>
      <c r="F183" s="2" t="str">
        <f t="shared" si="4"/>
        <v>Persentase penyelesaian review dan/atau pengembangan program-program terkait pengembangan karyawan yang tergolong High Potential/ Successor secara tepat waktu.Mengoptimalkan pengembangan High Potential/ Successor.</v>
      </c>
      <c r="G183" s="2" t="str">
        <f t="shared" si="5"/>
        <v xml:space="preserve">INSERT INTO `hr_kpi_list_group` (`KPI_LIST_GROUP_ID`, `KPI_LIST_ID`, `KPI_GROUP_ID`) VALUES ('2022041700182', '20220417315', '20220400282'); </v>
      </c>
      <c r="H183" s="2" t="s">
        <v>1966</v>
      </c>
    </row>
    <row r="184" spans="1:8" ht="14.25" customHeight="1" x14ac:dyDescent="0.25">
      <c r="A184" s="2">
        <v>2022041700183</v>
      </c>
      <c r="B184" s="58" t="s">
        <v>2038</v>
      </c>
      <c r="C184" s="2">
        <f>VLOOKUP(B184,'KPI LIST'!$B:$C,2,FALSE)</f>
        <v>20220417293</v>
      </c>
      <c r="D184" s="109" t="s">
        <v>710</v>
      </c>
      <c r="E184" s="2">
        <f>VLOOKUP(D184,'KPI GROUP LEVEL INDUX'!$C:$D,2,FALSE)</f>
        <v>20220400282</v>
      </c>
      <c r="F184" s="2" t="str">
        <f t="shared" si="4"/>
        <v>Persentase penyelesaian kajian review/pengembangan jalur karir bagi karyawan-karyawan High Potential/ Successor secara tepat waktu.Mengoptimalkan pengembangan High Potential/ Successor.</v>
      </c>
      <c r="G184" s="2" t="str">
        <f t="shared" si="5"/>
        <v xml:space="preserve">INSERT INTO `hr_kpi_list_group` (`KPI_LIST_GROUP_ID`, `KPI_LIST_ID`, `KPI_GROUP_ID`) VALUES ('2022041700183', '20220417293', '20220400282'); </v>
      </c>
      <c r="H184" s="2" t="s">
        <v>1966</v>
      </c>
    </row>
    <row r="185" spans="1:8" ht="14.25" customHeight="1" x14ac:dyDescent="0.25">
      <c r="A185" s="2">
        <v>2022041700184</v>
      </c>
      <c r="B185" s="58" t="s">
        <v>2039</v>
      </c>
      <c r="C185" s="2">
        <f>VLOOKUP(B185,'KPI LIST'!$B:$C,2,FALSE)</f>
        <v>20220417289</v>
      </c>
      <c r="D185" s="109" t="s">
        <v>710</v>
      </c>
      <c r="E185" s="2">
        <f>VLOOKUP(D185,'KPI GROUP LEVEL INDUX'!$C:$D,2,FALSE)</f>
        <v>20220400282</v>
      </c>
      <c r="F185" s="2" t="str">
        <f t="shared" si="4"/>
        <v>Persentase penyelesaian assessmen kompetensi terhadap karyawan High Potential/Successor secara tepat waktu.Mengoptimalkan pengembangan High Potential/ Successor.</v>
      </c>
      <c r="G185" s="2" t="str">
        <f t="shared" si="5"/>
        <v xml:space="preserve">INSERT INTO `hr_kpi_list_group` (`KPI_LIST_GROUP_ID`, `KPI_LIST_ID`, `KPI_GROUP_ID`) VALUES ('2022041700184', '20220417289', '20220400282'); </v>
      </c>
      <c r="H185" s="2" t="s">
        <v>1966</v>
      </c>
    </row>
    <row r="186" spans="1:8" ht="14.25" customHeight="1" x14ac:dyDescent="0.25">
      <c r="A186" s="2">
        <v>2022041700185</v>
      </c>
      <c r="B186" s="58" t="s">
        <v>1070</v>
      </c>
      <c r="C186" s="2">
        <f>VLOOKUP(B186,'KPI LIST'!$B:$C,2,FALSE)</f>
        <v>20220417145</v>
      </c>
      <c r="D186" s="58" t="s">
        <v>438</v>
      </c>
      <c r="E186" s="2">
        <f>VLOOKUP(D186,'KPI GROUP LEVEL INDUX'!$C:$D,2,FALSE)</f>
        <v>20220400215</v>
      </c>
      <c r="F186" s="2" t="str">
        <f t="shared" si="4"/>
        <v>Persentase pelaksanaan program manajemen perubahan sesuai rencana.Mengoptimalkan implementasi program perubahan/transformasi</v>
      </c>
      <c r="G186" s="2" t="str">
        <f t="shared" si="5"/>
        <v xml:space="preserve">INSERT INTO `hr_kpi_list_group` (`KPI_LIST_GROUP_ID`, `KPI_LIST_ID`, `KPI_GROUP_ID`) VALUES ('2022041700185', '20220417145', '20220400215'); </v>
      </c>
      <c r="H186" s="2" t="s">
        <v>1966</v>
      </c>
    </row>
    <row r="187" spans="1:8" ht="14.25" customHeight="1" x14ac:dyDescent="0.25">
      <c r="A187" s="2">
        <v>2022041700186</v>
      </c>
      <c r="B187" s="58" t="s">
        <v>1066</v>
      </c>
      <c r="C187" s="2">
        <f>VLOOKUP(B187,'KPI LIST'!$B:$C,2,FALSE)</f>
        <v>20220417143</v>
      </c>
      <c r="D187" s="109" t="s">
        <v>446</v>
      </c>
      <c r="E187" s="2">
        <f>VLOOKUP(D187,'KPI GROUP LEVEL INDUX'!$C:$D,2,FALSE)</f>
        <v>20220400219</v>
      </c>
      <c r="F187" s="2" t="str">
        <f t="shared" si="4"/>
        <v>Persentase pelaksanaan program internalisasi budaya kerja sesuai rencana.Mengoptimalkan internalisasi budaya kerja kepada seluruh karyawan.</v>
      </c>
      <c r="G187" s="2" t="str">
        <f t="shared" si="5"/>
        <v xml:space="preserve">INSERT INTO `hr_kpi_list_group` (`KPI_LIST_GROUP_ID`, `KPI_LIST_ID`, `KPI_GROUP_ID`) VALUES ('2022041700186', '20220417143', '20220400219'); </v>
      </c>
      <c r="H187" s="2" t="s">
        <v>1966</v>
      </c>
    </row>
    <row r="188" spans="1:8" ht="14.25" customHeight="1" x14ac:dyDescent="0.25">
      <c r="A188" s="2">
        <v>2022041700187</v>
      </c>
      <c r="B188" s="58" t="s">
        <v>1363</v>
      </c>
      <c r="C188" s="2">
        <f>VLOOKUP(B188,'KPI LIST'!$B:$C,2,FALSE)</f>
        <v>20220417299</v>
      </c>
      <c r="D188" s="78" t="s">
        <v>712</v>
      </c>
      <c r="E188" s="2">
        <f>VLOOKUP(D188,'KPI GROUP LEVEL INDUX'!$C:$D,2,FALSE)</f>
        <v>20220400283</v>
      </c>
      <c r="F188" s="2" t="str">
        <f t="shared" si="4"/>
        <v>Persentase penyelesaian pengembanan program internalisasi nilai-nilai budaya kerja Bank secara tepat waktu.Mengoptimalkan kajian terhadap budaya kerja Bank BPD Bali</v>
      </c>
      <c r="G188" s="2" t="str">
        <f t="shared" si="5"/>
        <v xml:space="preserve">INSERT INTO `hr_kpi_list_group` (`KPI_LIST_GROUP_ID`, `KPI_LIST_ID`, `KPI_GROUP_ID`) VALUES ('2022041700187', '20220417299', '20220400283'); </v>
      </c>
      <c r="H188" s="2" t="s">
        <v>1966</v>
      </c>
    </row>
    <row r="189" spans="1:8" ht="14.25" customHeight="1" x14ac:dyDescent="0.25">
      <c r="A189" s="2">
        <v>2022041700188</v>
      </c>
      <c r="B189" s="58" t="s">
        <v>1349</v>
      </c>
      <c r="C189" s="2">
        <f>VLOOKUP(B189,'KPI LIST'!$B:$C,2,FALSE)</f>
        <v>20220417291</v>
      </c>
      <c r="D189" s="78" t="s">
        <v>712</v>
      </c>
      <c r="E189" s="2">
        <f>VLOOKUP(D189,'KPI GROUP LEVEL INDUX'!$C:$D,2,FALSE)</f>
        <v>20220400283</v>
      </c>
      <c r="F189" s="2" t="str">
        <f t="shared" si="4"/>
        <v>Persentase penyelesaian evaluasi atas pelaksanaan internalisasi Budaya Kerja kepada karyawan secara tepat waktu.Mengoptimalkan kajian terhadap budaya kerja Bank BPD Bali</v>
      </c>
      <c r="G189" s="2" t="str">
        <f t="shared" si="5"/>
        <v xml:space="preserve">INSERT INTO `hr_kpi_list_group` (`KPI_LIST_GROUP_ID`, `KPI_LIST_ID`, `KPI_GROUP_ID`) VALUES ('2022041700188', '20220417291', '20220400283'); </v>
      </c>
      <c r="H189" s="2" t="s">
        <v>1966</v>
      </c>
    </row>
    <row r="190" spans="1:8" ht="14.25" customHeight="1" x14ac:dyDescent="0.25">
      <c r="A190" s="2">
        <v>2022041700189</v>
      </c>
      <c r="B190" s="58" t="s">
        <v>1365</v>
      </c>
      <c r="C190" s="2">
        <f>VLOOKUP(B190,'KPI LIST'!$B:$C,2,FALSE)</f>
        <v>20220417300</v>
      </c>
      <c r="D190" s="109" t="s">
        <v>714</v>
      </c>
      <c r="E190" s="2">
        <f>VLOOKUP(D190,'KPI GROUP LEVEL INDUX'!$C:$D,2,FALSE)</f>
        <v>20220400284</v>
      </c>
      <c r="F190" s="2" t="str">
        <f t="shared" si="4"/>
        <v>Persentase penyelesaian pengembangan program perubahan secara tepat waktu.Mengoptimalkan kajian terhadap manajemen perubahan dalam Bank BPD Bali</v>
      </c>
      <c r="G190" s="2" t="str">
        <f t="shared" si="5"/>
        <v xml:space="preserve">INSERT INTO `hr_kpi_list_group` (`KPI_LIST_GROUP_ID`, `KPI_LIST_ID`, `KPI_GROUP_ID`) VALUES ('2022041700189', '20220417300', '20220400284'); </v>
      </c>
      <c r="H190" s="2" t="s">
        <v>1966</v>
      </c>
    </row>
    <row r="191" spans="1:8" ht="14.25" customHeight="1" x14ac:dyDescent="0.25">
      <c r="A191" s="2">
        <v>2022041700190</v>
      </c>
      <c r="B191" s="58" t="s">
        <v>1341</v>
      </c>
      <c r="C191" s="2">
        <f>VLOOKUP(B191,'KPI LIST'!$B:$C,2,FALSE)</f>
        <v>20220417287</v>
      </c>
      <c r="D191" s="109" t="s">
        <v>714</v>
      </c>
      <c r="E191" s="2">
        <f>VLOOKUP(D191,'KPI GROUP LEVEL INDUX'!$C:$D,2,FALSE)</f>
        <v>20220400284</v>
      </c>
      <c r="F191" s="2" t="str">
        <f t="shared" si="4"/>
        <v>Persentase penyelesaian  evaluasi atas implementasi program perubahan secara tepat waktu.Mengoptimalkan kajian terhadap manajemen perubahan dalam Bank BPD Bali</v>
      </c>
      <c r="G191" s="2" t="str">
        <f t="shared" si="5"/>
        <v xml:space="preserve">INSERT INTO `hr_kpi_list_group` (`KPI_LIST_GROUP_ID`, `KPI_LIST_ID`, `KPI_GROUP_ID`) VALUES ('2022041700190', '20220417287', '20220400284'); </v>
      </c>
      <c r="H191" s="2" t="s">
        <v>1966</v>
      </c>
    </row>
    <row r="192" spans="1:8" ht="14.25" customHeight="1" x14ac:dyDescent="0.25">
      <c r="A192" s="2">
        <v>2022041700191</v>
      </c>
      <c r="B192" s="58" t="s">
        <v>1276</v>
      </c>
      <c r="C192" s="2">
        <f>VLOOKUP(B192,'KPI LIST'!$B:$C,2,FALSE)</f>
        <v>20220417253</v>
      </c>
      <c r="D192" s="78" t="s">
        <v>448</v>
      </c>
      <c r="E192" s="2">
        <f>VLOOKUP(D192,'KPI GROUP LEVEL INDUX'!$C:$D,2,FALSE)</f>
        <v>20220400220</v>
      </c>
      <c r="F192" s="2" t="str">
        <f t="shared" si="4"/>
        <v>Persentase penerimaan dan penempatan karyawan di Kantor Pusat dan Kantor Cabang yang sesuai BPP dan SOPMemastikan penerimaan dan penempatan karyawan di Kantor Pusat dan Kantor Cabang sesuai BPP dan SOP</v>
      </c>
      <c r="G192" s="2" t="str">
        <f t="shared" si="5"/>
        <v xml:space="preserve">INSERT INTO `hr_kpi_list_group` (`KPI_LIST_GROUP_ID`, `KPI_LIST_ID`, `KPI_GROUP_ID`) VALUES ('2022041700191', '20220417253', '20220400220'); </v>
      </c>
      <c r="H192" s="2" t="s">
        <v>1966</v>
      </c>
    </row>
    <row r="193" spans="1:8" ht="14.25" customHeight="1" x14ac:dyDescent="0.25">
      <c r="A193" s="2">
        <v>2022041700192</v>
      </c>
      <c r="B193" s="58" t="s">
        <v>1288</v>
      </c>
      <c r="C193" s="2">
        <f>VLOOKUP(B193,'KPI LIST'!$B:$C,2,FALSE)</f>
        <v>20220417259</v>
      </c>
      <c r="D193" s="109" t="s">
        <v>2040</v>
      </c>
      <c r="E193" s="2">
        <f>VLOOKUP(D193,'KPI GROUP LEVEL INDUX'!$C:$D,2,FALSE)</f>
        <v>20220400221</v>
      </c>
      <c r="F193" s="2" t="str">
        <f t="shared" ref="F193:F254" si="6">_xlfn.CONCAT(B193,D193)</f>
        <v xml:space="preserve">Persentase pengembangan program-program kesejahteraan karyawan yang sesuai ketentuan dan kebijakan perusahaanMeningkatkan efektivitas sistem reward dan punishment karyawan </v>
      </c>
      <c r="G193" s="2" t="str">
        <f t="shared" si="5"/>
        <v xml:space="preserve">INSERT INTO `hr_kpi_list_group` (`KPI_LIST_GROUP_ID`, `KPI_LIST_ID`, `KPI_GROUP_ID`) VALUES ('2022041700192', '20220417259', '20220400221'); </v>
      </c>
      <c r="H193" s="2" t="s">
        <v>1966</v>
      </c>
    </row>
    <row r="194" spans="1:8" ht="14.25" customHeight="1" x14ac:dyDescent="0.25">
      <c r="A194" s="2">
        <v>2022041700193</v>
      </c>
      <c r="B194" s="58" t="s">
        <v>1446</v>
      </c>
      <c r="C194" s="2">
        <f>VLOOKUP(B194,'KPI LIST'!$B:$C,2,FALSE)</f>
        <v>20220417341</v>
      </c>
      <c r="D194" s="109" t="s">
        <v>460</v>
      </c>
      <c r="E194" s="2">
        <f>VLOOKUP(D194,'KPI GROUP LEVEL INDUX'!$C:$D,2,FALSE)</f>
        <v>20220400226</v>
      </c>
      <c r="F194" s="2" t="str">
        <f t="shared" si="6"/>
        <v>Persentase realisasi pemberian remunerasi dan kompensasi disertai pembayaran pajak penghasilan karyawan yang akurat dan tepat waktu.Memastikan remunerasi dan kompensasi karyawan dihitung dengan akurat dan dibayarkan tepat waktu.</v>
      </c>
      <c r="G194" s="2" t="str">
        <f t="shared" si="5"/>
        <v xml:space="preserve">INSERT INTO `hr_kpi_list_group` (`KPI_LIST_GROUP_ID`, `KPI_LIST_ID`, `KPI_GROUP_ID`) VALUES ('2022041700193', '20220417341', '20220400226'); </v>
      </c>
      <c r="H194" s="2" t="s">
        <v>1966</v>
      </c>
    </row>
    <row r="195" spans="1:8" ht="14.25" customHeight="1" x14ac:dyDescent="0.25">
      <c r="A195" s="2">
        <v>2022041700194</v>
      </c>
      <c r="B195" s="58" t="s">
        <v>2041</v>
      </c>
      <c r="C195" s="2">
        <f>VLOOKUP(B195,'KPI LIST'!$B:$C,2,FALSE)</f>
        <v>20220417215</v>
      </c>
      <c r="D195" s="78" t="s">
        <v>454</v>
      </c>
      <c r="E195" s="2">
        <f>VLOOKUP(D195,'KPI GROUP LEVEL INDUX'!$C:$D,2,FALSE)</f>
        <v>20220400223</v>
      </c>
      <c r="F195" s="2" t="str">
        <f t="shared" si="6"/>
        <v>Persentase pemenuhan pengembangan dan/atau maintenance Sistem Informasi Manajemen (SIM) SDM sesuai kebijakan/ketentuan bankMengoptimalkan pengelolaan Sistem Informasi Manajemen (SIM) SDM Bank dalam mendukung bisnis Bank.</v>
      </c>
      <c r="G195" s="2" t="str">
        <f t="shared" ref="G195:G258" si="7">"INSERT INTO `hr_kpi_list_group` (`KPI_LIST_GROUP_ID`, `KPI_LIST_ID`, `KPI_GROUP_ID`) VALUES ('"&amp;A195&amp;"', '"&amp;C195&amp;"', '"&amp;E195&amp;"'); "</f>
        <v xml:space="preserve">INSERT INTO `hr_kpi_list_group` (`KPI_LIST_GROUP_ID`, `KPI_LIST_ID`, `KPI_GROUP_ID`) VALUES ('2022041700194', '20220417215', '20220400223'); </v>
      </c>
      <c r="H195" s="2" t="s">
        <v>1966</v>
      </c>
    </row>
    <row r="196" spans="1:8" ht="14.25" customHeight="1" x14ac:dyDescent="0.25">
      <c r="A196" s="2">
        <v>2022041700195</v>
      </c>
      <c r="B196" s="58" t="s">
        <v>1041</v>
      </c>
      <c r="C196" s="2">
        <f>VLOOKUP(B196,'KPI LIST'!$B:$C,2,FALSE)</f>
        <v>20220417129</v>
      </c>
      <c r="D196" s="109" t="s">
        <v>456</v>
      </c>
      <c r="E196" s="2">
        <f>VLOOKUP(D196,'KPI GROUP LEVEL INDUX'!$C:$D,2,FALSE)</f>
        <v>20220400224</v>
      </c>
      <c r="F196" s="2" t="str">
        <f t="shared" si="6"/>
        <v>Persentase kesesuaian pemenuhan kebutuhan tenaga alih daya terhadap kebutuhan organisasiMengoptimal pemenuhan tenaga alih daya sesuai kebutuhan organisasi</v>
      </c>
      <c r="G196" s="2" t="str">
        <f t="shared" si="7"/>
        <v xml:space="preserve">INSERT INTO `hr_kpi_list_group` (`KPI_LIST_GROUP_ID`, `KPI_LIST_ID`, `KPI_GROUP_ID`) VALUES ('2022041700195', '20220417129', '20220400224'); </v>
      </c>
      <c r="H196" s="2" t="s">
        <v>1966</v>
      </c>
    </row>
    <row r="197" spans="1:8" ht="14.25" customHeight="1" x14ac:dyDescent="0.25">
      <c r="A197" s="2">
        <v>2022041700196</v>
      </c>
      <c r="B197" s="58" t="s">
        <v>2042</v>
      </c>
      <c r="C197" s="2">
        <f>VLOOKUP(B197,'KPI LIST'!$B:$C,2,FALSE)</f>
        <v>20220417115</v>
      </c>
      <c r="D197" s="78" t="s">
        <v>2043</v>
      </c>
      <c r="E197" s="2">
        <f>VLOOKUP(D197,'KPI GROUP LEVEL INDUX'!$C:$D,2,FALSE)</f>
        <v>20220400225</v>
      </c>
      <c r="F197" s="2" t="str">
        <f t="shared" si="6"/>
        <v xml:space="preserve">Persentase keakuratan dan keterkinian database dalam Sistem Informasi Manajemen (SIM) SDM Mengoptimalkan pengelolaan database karyawan </v>
      </c>
      <c r="G197" s="2" t="str">
        <f t="shared" si="7"/>
        <v xml:space="preserve">INSERT INTO `hr_kpi_list_group` (`KPI_LIST_GROUP_ID`, `KPI_LIST_ID`, `KPI_GROUP_ID`) VALUES ('2022041700196', '20220417115', '20220400225'); </v>
      </c>
      <c r="H197" s="2" t="s">
        <v>1966</v>
      </c>
    </row>
    <row r="198" spans="1:8" ht="14.25" customHeight="1" x14ac:dyDescent="0.25">
      <c r="A198" s="2">
        <v>2022041700197</v>
      </c>
      <c r="B198" s="1" t="s">
        <v>1572</v>
      </c>
      <c r="C198" s="2">
        <f>VLOOKUP(B198,'KPI LIST'!$B:$C,2,FALSE)</f>
        <v>20220417408</v>
      </c>
      <c r="D198" s="1" t="s">
        <v>795</v>
      </c>
      <c r="E198" s="2">
        <f>VLOOKUP(D198,'KPI GROUP LEVEL INDUX'!$C:$D,2,FALSE)</f>
        <v>20220400236</v>
      </c>
      <c r="F198" s="2" t="str">
        <f t="shared" si="6"/>
        <v xml:space="preserve">Persentase pemenuhan laporan finansial bank berdasarkan sistem akuntansi dan bukti fisik transaksi-transaksi operasional bank/OLIB/ core banking/ GSSL (General Sub Ledger)Memastikan laporan finansial bank yang berkualiitas </v>
      </c>
      <c r="G198" s="2" t="str">
        <f t="shared" si="7"/>
        <v xml:space="preserve">INSERT INTO `hr_kpi_list_group` (`KPI_LIST_GROUP_ID`, `KPI_LIST_ID`, `KPI_GROUP_ID`) VALUES ('2022041700197', '20220417408', '20220400236'); </v>
      </c>
      <c r="H198" s="2" t="s">
        <v>1966</v>
      </c>
    </row>
    <row r="199" spans="1:8" ht="14.25" customHeight="1" x14ac:dyDescent="0.25">
      <c r="A199" s="2">
        <v>2022041700198</v>
      </c>
      <c r="B199" s="58" t="s">
        <v>1382</v>
      </c>
      <c r="C199" s="2">
        <f>VLOOKUP(B199,'KPI LIST'!$B:$C,2,FALSE)</f>
        <v>20220417309</v>
      </c>
      <c r="D199" s="109" t="s">
        <v>716</v>
      </c>
      <c r="E199" s="2">
        <f>VLOOKUP(D199,'KPI GROUP LEVEL INDUX'!$C:$D,2,FALSE)</f>
        <v>20220400285</v>
      </c>
      <c r="F199" s="2" t="str">
        <f t="shared" si="6"/>
        <v>Persentase penyelesaian proses pengelolaan karyawan yang telah memasuki Masa Bebas Tugas sampai dengan Memasuki Masa Pensiun sesuai SLAMengoptimalkan pengelolaan karyawan yang telah memasuki Masa Bebas Tugas sampai dengan Memasuki Masa Pensiun.</v>
      </c>
      <c r="G199" s="2" t="str">
        <f t="shared" si="7"/>
        <v xml:space="preserve">INSERT INTO `hr_kpi_list_group` (`KPI_LIST_GROUP_ID`, `KPI_LIST_ID`, `KPI_GROUP_ID`) VALUES ('2022041700198', '20220417309', '20220400285'); </v>
      </c>
      <c r="H199" s="2" t="s">
        <v>1966</v>
      </c>
    </row>
    <row r="200" spans="1:8" ht="14.25" customHeight="1" x14ac:dyDescent="0.25">
      <c r="A200" s="2">
        <v>2022041700199</v>
      </c>
      <c r="B200" s="58" t="s">
        <v>1315</v>
      </c>
      <c r="C200" s="2">
        <f>VLOOKUP(B200,'KPI LIST'!$B:$C,2,FALSE)</f>
        <v>20220417274</v>
      </c>
      <c r="D200" s="109" t="s">
        <v>718</v>
      </c>
      <c r="E200" s="2">
        <f>VLOOKUP(D200,'KPI GROUP LEVEL INDUX'!$C:$D,2,FALSE)</f>
        <v>20220400286</v>
      </c>
      <c r="F200" s="2" t="str">
        <f t="shared" si="6"/>
        <v>Persentase penyelesaiaan  administrasi termasuk cuti, asuransi kesehatan, detasir/penunjukan, perjalanan dinas, dana pensiun, pelaporan karyawan, pihak terkait dan tenaga alih daya sesuai SLAMengoptimalkan pengelolaan administrasi termasuk cuti, asuransi kesehatan, detasir/penunjukan, perjalanan dinas, dana pensiun, pelaporan karyawan, pihak terkait dan tenaga alih daya</v>
      </c>
      <c r="G200" s="2" t="str">
        <f t="shared" si="7"/>
        <v xml:space="preserve">INSERT INTO `hr_kpi_list_group` (`KPI_LIST_GROUP_ID`, `KPI_LIST_ID`, `KPI_GROUP_ID`) VALUES ('2022041700199', '20220417274', '20220400286'); </v>
      </c>
      <c r="H200" s="2" t="s">
        <v>1966</v>
      </c>
    </row>
    <row r="201" spans="1:8" ht="14.25" customHeight="1" x14ac:dyDescent="0.25">
      <c r="A201" s="2">
        <v>2022041700200</v>
      </c>
      <c r="B201" s="58" t="s">
        <v>1355</v>
      </c>
      <c r="C201" s="2">
        <f>VLOOKUP(B201,'KPI LIST'!$B:$C,2,FALSE)</f>
        <v>20220417294</v>
      </c>
      <c r="D201" s="58" t="s">
        <v>430</v>
      </c>
      <c r="E201" s="2">
        <f>VLOOKUP(D201,'KPI GROUP LEVEL INDUX'!$C:$D,2,FALSE)</f>
        <v>20220400211</v>
      </c>
      <c r="F201" s="2" t="str">
        <f t="shared" si="6"/>
        <v>Persentase penyelesaian kajian terhadap sistem penggajian dan remunerasi (kompensasi)
bank secara tepat waktu.Memastikan pengelolaan sistem remunerasi dan kompensasi yang transparan, objektif dan kompetitif</v>
      </c>
      <c r="G201" s="2" t="str">
        <f t="shared" si="7"/>
        <v xml:space="preserve">INSERT INTO `hr_kpi_list_group` (`KPI_LIST_GROUP_ID`, `KPI_LIST_ID`, `KPI_GROUP_ID`) VALUES ('2022041700200', '20220417294', '20220400211'); </v>
      </c>
      <c r="H201" s="2" t="s">
        <v>1966</v>
      </c>
    </row>
    <row r="202" spans="1:8" ht="14.25" customHeight="1" x14ac:dyDescent="0.25">
      <c r="A202" s="2">
        <v>2022041700201</v>
      </c>
      <c r="B202" s="58" t="s">
        <v>1380</v>
      </c>
      <c r="C202" s="2">
        <f>VLOOKUP(B202,'KPI LIST'!$B:$C,2,FALSE)</f>
        <v>20220417308</v>
      </c>
      <c r="D202" s="109" t="s">
        <v>720</v>
      </c>
      <c r="E202" s="2">
        <f>VLOOKUP(D202,'KPI GROUP LEVEL INDUX'!$C:$D,2,FALSE)</f>
        <v>20220400287</v>
      </c>
      <c r="F202" s="2" t="str">
        <f t="shared" si="6"/>
        <v>Persentase penyelesaian proses pembentukan cadangan imbalan kerja karyawan dihitung sesuai ketentuan dan dilaksanakan tepat waktuMemastikan pembentukan cadangan imbalan kerja karyawan dihitung sesuai ketentuan dan dilaksanakan tepat waktu</v>
      </c>
      <c r="G202" s="2" t="str">
        <f t="shared" si="7"/>
        <v xml:space="preserve">INSERT INTO `hr_kpi_list_group` (`KPI_LIST_GROUP_ID`, `KPI_LIST_ID`, `KPI_GROUP_ID`) VALUES ('2022041700201', '20220417308', '20220400287'); </v>
      </c>
      <c r="H202" s="2" t="s">
        <v>1966</v>
      </c>
    </row>
    <row r="203" spans="1:8" ht="14.25" customHeight="1" x14ac:dyDescent="0.25">
      <c r="A203" s="2">
        <v>2022041700202</v>
      </c>
      <c r="B203" s="58" t="s">
        <v>1317</v>
      </c>
      <c r="C203" s="2">
        <f>VLOOKUP(B203,'KPI LIST'!$B:$C,2,FALSE)</f>
        <v>20220417275</v>
      </c>
      <c r="D203" s="109" t="s">
        <v>722</v>
      </c>
      <c r="E203" s="2">
        <f>VLOOKUP(D203,'KPI GROUP LEVEL INDUX'!$C:$D,2,FALSE)</f>
        <v>20220400288</v>
      </c>
      <c r="F203" s="2" t="str">
        <f t="shared" si="6"/>
        <v>Persentase penyelesaiaan administrasi dokumen-dokumen terkait remunerasi, kompensasi/penggajian dan pajak penghasilan Karyawan sesuai SLA dan ketentuan bankMengoptimalkan pengelolaan administrasi dokumen-dokumen terkait remunerasi, kompensasi/penggajian dan pajak penghasilan Karyawan</v>
      </c>
      <c r="G203" s="2" t="str">
        <f t="shared" si="7"/>
        <v xml:space="preserve">INSERT INTO `hr_kpi_list_group` (`KPI_LIST_GROUP_ID`, `KPI_LIST_ID`, `KPI_GROUP_ID`) VALUES ('2022041700202', '20220417275', '20220400288'); </v>
      </c>
      <c r="H203" s="2" t="s">
        <v>1966</v>
      </c>
    </row>
    <row r="204" spans="1:8" ht="14.25" customHeight="1" x14ac:dyDescent="0.25">
      <c r="A204" s="2">
        <v>2022041700203</v>
      </c>
      <c r="B204" s="58" t="s">
        <v>1099</v>
      </c>
      <c r="C204" s="2">
        <f>VLOOKUP(B204,'KPI LIST'!$B:$C,2,FALSE)</f>
        <v>20220417160</v>
      </c>
      <c r="D204" s="78" t="s">
        <v>724</v>
      </c>
      <c r="E204" s="2">
        <f>VLOOKUP(D204,'KPI GROUP LEVEL INDUX'!$C:$D,2,FALSE)</f>
        <v>20220400289</v>
      </c>
      <c r="F204" s="2" t="str">
        <f t="shared" si="6"/>
        <v>Persentase pemenuhan kesesuaian sistem kompensasi dan kesejahteraan karyawan mengikuti ketentuan yang berlaku khususnya terkait pajak.Memastikan sistem kompensasi dan kesejahteraan karyawan mengikuti ketentuan yang berlaku khususnya terkait pajak.</v>
      </c>
      <c r="G204" s="2" t="str">
        <f t="shared" si="7"/>
        <v xml:space="preserve">INSERT INTO `hr_kpi_list_group` (`KPI_LIST_GROUP_ID`, `KPI_LIST_ID`, `KPI_GROUP_ID`) VALUES ('2022041700203', '20220417160', '20220400289'); </v>
      </c>
      <c r="H204" s="2" t="s">
        <v>1966</v>
      </c>
    </row>
    <row r="205" spans="1:8" ht="14.25" customHeight="1" x14ac:dyDescent="0.25">
      <c r="A205" s="2">
        <v>2022041700204</v>
      </c>
      <c r="B205" s="58" t="s">
        <v>1089</v>
      </c>
      <c r="C205" s="2">
        <f>VLOOKUP(B205,'KPI LIST'!$B:$C,2,FALSE)</f>
        <v>20220417155</v>
      </c>
      <c r="D205" s="58" t="s">
        <v>462</v>
      </c>
      <c r="E205" s="2">
        <f>VLOOKUP(D205,'KPI GROUP LEVEL INDUX'!$C:$D,2,FALSE)</f>
        <v>20220400227</v>
      </c>
      <c r="F205" s="2" t="str">
        <f t="shared" si="6"/>
        <v xml:space="preserve">Persentase pemenuhan jumlah hari pelatihan per karyawan per tahun sesuai ketentuan bankMengoptimalkan kemampuan dan kompetensi karyawan melalui program pelatihan </v>
      </c>
      <c r="G205" s="2" t="str">
        <f t="shared" si="7"/>
        <v xml:space="preserve">INSERT INTO `hr_kpi_list_group` (`KPI_LIST_GROUP_ID`, `KPI_LIST_ID`, `KPI_GROUP_ID`) VALUES ('2022041700204', '20220417155', '20220400227'); </v>
      </c>
      <c r="H205" s="2" t="s">
        <v>1966</v>
      </c>
    </row>
    <row r="206" spans="1:8" ht="14.25" customHeight="1" x14ac:dyDescent="0.25">
      <c r="A206" s="2">
        <v>2022041700205</v>
      </c>
      <c r="B206" s="58" t="s">
        <v>1448</v>
      </c>
      <c r="C206" s="2">
        <f>VLOOKUP(B206,'KPI LIST'!$B:$C,2,FALSE)</f>
        <v>20220417342</v>
      </c>
      <c r="D206" s="78" t="s">
        <v>464</v>
      </c>
      <c r="E206" s="2">
        <f>VLOOKUP(D206,'KPI GROUP LEVEL INDUX'!$C:$D,2,FALSE)</f>
        <v>20220400228</v>
      </c>
      <c r="F206" s="2" t="str">
        <f t="shared" si="6"/>
        <v>Persentase realisasi program pembinaan karyawan di setiap unit kerja yang sesuai dengan rencana dan ketentuan bank Memastikan rencana program pembinaan karyawan sesuai dengan kebutuhan dan  ketentuan bank</v>
      </c>
      <c r="G206" s="2" t="str">
        <f t="shared" si="7"/>
        <v xml:space="preserve">INSERT INTO `hr_kpi_list_group` (`KPI_LIST_GROUP_ID`, `KPI_LIST_ID`, `KPI_GROUP_ID`) VALUES ('2022041700205', '20220417342', '20220400228'); </v>
      </c>
      <c r="H206" s="2" t="s">
        <v>1966</v>
      </c>
    </row>
    <row r="207" spans="1:8" ht="14.25" customHeight="1" x14ac:dyDescent="0.25">
      <c r="A207" s="2">
        <v>2022041700206</v>
      </c>
      <c r="B207" s="58" t="s">
        <v>1036</v>
      </c>
      <c r="C207" s="2">
        <f>VLOOKUP(B207,'KPI LIST'!$B:$C,2,FALSE)</f>
        <v>20220417126</v>
      </c>
      <c r="D207" s="109" t="s">
        <v>466</v>
      </c>
      <c r="E207" s="2">
        <f>VLOOKUP(D207,'KPI GROUP LEVEL INDUX'!$C:$D,2,FALSE)</f>
        <v>20220400229</v>
      </c>
      <c r="F207" s="2" t="str">
        <f t="shared" si="6"/>
        <v xml:space="preserve">Persentase kesesuaian materi-materi pendidikan dan pelatihan terhadap kebutuhan bank Memastikan materi-materi pendidikan dan pelatihan sesuai dengan kebutuhan bank </v>
      </c>
      <c r="G207" s="2" t="str">
        <f t="shared" si="7"/>
        <v xml:space="preserve">INSERT INTO `hr_kpi_list_group` (`KPI_LIST_GROUP_ID`, `KPI_LIST_ID`, `KPI_GROUP_ID`) VALUES ('2022041700206', '20220417126', '20220400229'); </v>
      </c>
      <c r="H207" s="2" t="s">
        <v>1966</v>
      </c>
    </row>
    <row r="208" spans="1:8" ht="14.25" customHeight="1" x14ac:dyDescent="0.25">
      <c r="A208" s="2">
        <v>2022041700207</v>
      </c>
      <c r="B208" s="58" t="s">
        <v>1286</v>
      </c>
      <c r="C208" s="2">
        <f>VLOOKUP(B208,'KPI LIST'!$B:$C,2,FALSE)</f>
        <v>20220417258</v>
      </c>
      <c r="D208" s="115" t="s">
        <v>468</v>
      </c>
      <c r="E208" s="2">
        <f>VLOOKUP(D208,'KPI GROUP LEVEL INDUX'!$C:$D,2,FALSE)</f>
        <v>20220400230</v>
      </c>
      <c r="F208" s="2" t="str">
        <f t="shared" si="6"/>
        <v xml:space="preserve">Persentase pengembangan program pendidikan dan pelatihan yang diperbaharui sesuai rencanaMengoptimalkan program pendidikan dan pelatihan karyawan </v>
      </c>
      <c r="G208" s="2" t="str">
        <f t="shared" si="7"/>
        <v xml:space="preserve">INSERT INTO `hr_kpi_list_group` (`KPI_LIST_GROUP_ID`, `KPI_LIST_ID`, `KPI_GROUP_ID`) VALUES ('2022041700207', '20220417258', '20220400230'); </v>
      </c>
      <c r="H208" s="2" t="s">
        <v>1966</v>
      </c>
    </row>
    <row r="209" spans="1:8" ht="14.25" customHeight="1" x14ac:dyDescent="0.25">
      <c r="A209" s="2">
        <v>2022041700208</v>
      </c>
      <c r="B209" s="58" t="s">
        <v>1464</v>
      </c>
      <c r="C209" s="2">
        <f>VLOOKUP(B209,'KPI LIST'!$B:$C,2,FALSE)</f>
        <v>20220417351</v>
      </c>
      <c r="D209" s="115" t="s">
        <v>468</v>
      </c>
      <c r="E209" s="2">
        <f>VLOOKUP(D209,'KPI GROUP LEVEL INDUX'!$C:$D,2,FALSE)</f>
        <v>20220400230</v>
      </c>
      <c r="F209" s="2" t="str">
        <f t="shared" si="6"/>
        <v xml:space="preserve">Persentase tingkat kepuasan unit kerja terhadap program pendidikan dan pelatihanMengoptimalkan program pendidikan dan pelatihan karyawan </v>
      </c>
      <c r="G209" s="2" t="str">
        <f t="shared" si="7"/>
        <v xml:space="preserve">INSERT INTO `hr_kpi_list_group` (`KPI_LIST_GROUP_ID`, `KPI_LIST_ID`, `KPI_GROUP_ID`) VALUES ('2022041700208', '20220417351', '20220400230'); </v>
      </c>
      <c r="H209" s="2" t="s">
        <v>1966</v>
      </c>
    </row>
    <row r="210" spans="1:8" ht="14.25" customHeight="1" x14ac:dyDescent="0.25">
      <c r="A210" s="2">
        <v>2022041700209</v>
      </c>
      <c r="B210" s="58" t="s">
        <v>1325</v>
      </c>
      <c r="C210" s="2">
        <f>VLOOKUP(B210,'KPI LIST'!$B:$C,2,FALSE)</f>
        <v>20220417279</v>
      </c>
      <c r="D210" s="109" t="s">
        <v>789</v>
      </c>
      <c r="E210" s="2">
        <f>VLOOKUP(D210,'KPI GROUP LEVEL INDUX'!$C:$D,2,FALSE)</f>
        <v>20220400263</v>
      </c>
      <c r="F210" s="2" t="str">
        <f t="shared" si="6"/>
        <v>Persentase penyelesaiaan masalah kekaryawanan sesuai SLAMengoptimalkan pelayanan dan penyelesaian masalah kekaryawanan secara professional.</v>
      </c>
      <c r="G210" s="2" t="str">
        <f t="shared" si="7"/>
        <v xml:space="preserve">INSERT INTO `hr_kpi_list_group` (`KPI_LIST_GROUP_ID`, `KPI_LIST_ID`, `KPI_GROUP_ID`) VALUES ('2022041700209', '20220417279', '20220400263'); </v>
      </c>
      <c r="H210" s="2" t="s">
        <v>1966</v>
      </c>
    </row>
    <row r="211" spans="1:8" ht="14.25" customHeight="1" x14ac:dyDescent="0.25">
      <c r="A211" s="2">
        <v>2022041700210</v>
      </c>
      <c r="B211" s="58" t="s">
        <v>1311</v>
      </c>
      <c r="C211" s="2">
        <f>VLOOKUP(B211,'KPI LIST'!$B:$C,2,FALSE)</f>
        <v>20220417272</v>
      </c>
      <c r="D211" s="58" t="s">
        <v>462</v>
      </c>
      <c r="E211" s="2">
        <f>VLOOKUP(D211,'KPI GROUP LEVEL INDUX'!$C:$D,2,FALSE)</f>
        <v>20220400227</v>
      </c>
      <c r="F211" s="2" t="str">
        <f t="shared" si="6"/>
        <v xml:space="preserve">Persentase penyelenggaraan pelatihan secara tepat waktuMengoptimalkan kemampuan dan kompetensi karyawan melalui program pelatihan </v>
      </c>
      <c r="G211" s="2" t="str">
        <f t="shared" si="7"/>
        <v xml:space="preserve">INSERT INTO `hr_kpi_list_group` (`KPI_LIST_GROUP_ID`, `KPI_LIST_ID`, `KPI_GROUP_ID`) VALUES ('2022041700210', '20220417272', '20220400227'); </v>
      </c>
      <c r="H211" s="2" t="s">
        <v>1966</v>
      </c>
    </row>
    <row r="212" spans="1:8" ht="14.25" customHeight="1" x14ac:dyDescent="0.25">
      <c r="A212" s="2">
        <v>2022041700211</v>
      </c>
      <c r="B212" s="58" t="s">
        <v>2044</v>
      </c>
      <c r="C212" s="2">
        <f>VLOOKUP(B212,'KPI LIST'!$B:$C,2,FALSE)</f>
        <v>20220417273</v>
      </c>
      <c r="D212" s="58" t="s">
        <v>432</v>
      </c>
      <c r="E212" s="2">
        <f>VLOOKUP(D212,'KPI GROUP LEVEL INDUX'!$C:$D,2,FALSE)</f>
        <v>20220400212</v>
      </c>
      <c r="F212" s="2" t="str">
        <f t="shared" si="6"/>
        <v xml:space="preserve">Persentase penyelenggaraan program pengembangan bagi High Potential/ Successor secara tepat waktuMengoptimalkan pengelolaan talenta terbaik </v>
      </c>
      <c r="G212" s="2" t="str">
        <f t="shared" si="7"/>
        <v xml:space="preserve">INSERT INTO `hr_kpi_list_group` (`KPI_LIST_GROUP_ID`, `KPI_LIST_ID`, `KPI_GROUP_ID`) VALUES ('2022041700211', '20220417273', '20220400212'); </v>
      </c>
      <c r="H212" s="2" t="s">
        <v>1966</v>
      </c>
    </row>
    <row r="213" spans="1:8" ht="14.25" customHeight="1" x14ac:dyDescent="0.25">
      <c r="A213" s="2">
        <v>2022041700212</v>
      </c>
      <c r="B213" s="58" t="s">
        <v>1045</v>
      </c>
      <c r="C213" s="2">
        <f>VLOOKUP(B213,'KPI LIST'!$B:$C,2,FALSE)</f>
        <v>20220417131</v>
      </c>
      <c r="D213" s="78" t="s">
        <v>806</v>
      </c>
      <c r="E213" s="2">
        <f>VLOOKUP(D213,'KPI GROUP LEVEL INDUX'!$C:$D,2,FALSE)</f>
        <v>20220400237</v>
      </c>
      <c r="F213" s="2" t="str">
        <f t="shared" si="6"/>
        <v xml:space="preserve">Persentase kesesuaian realisasi terhadap anggaran pelaksanaan pelatihan/pendidikan Satuan Kerja dan Kantor CabangMemastikan kesesuaian anggaran pelaksanaan pelatihan/pendidikan Satuan Kerja dan Kantor Cabang 
</v>
      </c>
      <c r="G213" s="2" t="str">
        <f t="shared" si="7"/>
        <v xml:space="preserve">INSERT INTO `hr_kpi_list_group` (`KPI_LIST_GROUP_ID`, `KPI_LIST_ID`, `KPI_GROUP_ID`) VALUES ('2022041700212', '20220417131', '20220400237'); </v>
      </c>
      <c r="H213" s="2" t="s">
        <v>1966</v>
      </c>
    </row>
    <row r="214" spans="1:8" ht="14.25" customHeight="1" x14ac:dyDescent="0.25">
      <c r="A214" s="2">
        <v>2022041700213</v>
      </c>
      <c r="B214" s="58" t="s">
        <v>1438</v>
      </c>
      <c r="C214" s="2">
        <f>VLOOKUP(B214,'KPI LIST'!$B:$C,2,FALSE)</f>
        <v>20220417337</v>
      </c>
      <c r="D214" s="109" t="s">
        <v>728</v>
      </c>
      <c r="E214" s="2">
        <f>VLOOKUP(D214,'KPI GROUP LEVEL INDUX'!$C:$D,2,FALSE)</f>
        <v>20220400290</v>
      </c>
      <c r="F214" s="2" t="str">
        <f t="shared" si="6"/>
        <v>Persentase penyelesaian kajian evaluasi program pelatihan dan pendidikan karyawan dan penyedia jasa pelatihan secara tepat waktuMengoptimalkan evaluasi program pelatihan dan pendidikan karyawan, penyedia jasa pelatihan, dan penilaian atas hasil pelatihan dan pendidikan yang telah diikuti oleh karyawan.</v>
      </c>
      <c r="G214" s="2" t="str">
        <f t="shared" si="7"/>
        <v xml:space="preserve">INSERT INTO `hr_kpi_list_group` (`KPI_LIST_GROUP_ID`, `KPI_LIST_ID`, `KPI_GROUP_ID`) VALUES ('2022041700213', '20220417337', '20220400290'); </v>
      </c>
      <c r="H214" s="2" t="s">
        <v>1966</v>
      </c>
    </row>
    <row r="215" spans="1:8" ht="14.25" customHeight="1" x14ac:dyDescent="0.25">
      <c r="A215" s="2">
        <v>2022041700214</v>
      </c>
      <c r="B215" s="58" t="s">
        <v>1335</v>
      </c>
      <c r="C215" s="2">
        <f>VLOOKUP(B215,'KPI LIST'!$B:$C,2,FALSE)</f>
        <v>20220417284</v>
      </c>
      <c r="D215" s="78" t="s">
        <v>730</v>
      </c>
      <c r="E215" s="2">
        <f>VLOOKUP(D215,'KPI GROUP LEVEL INDUX'!$C:$D,2,FALSE)</f>
        <v>20220400291</v>
      </c>
      <c r="F215" s="2" t="str">
        <f t="shared" si="6"/>
        <v>Persentase penyelesaiaan review/pengembangan program pembinaan karyawan Bank BPD Bali secara tepat waktuMengoptimalkan pembinaan karyawan Bank BPD Bali</v>
      </c>
      <c r="G215" s="2" t="str">
        <f t="shared" si="7"/>
        <v xml:space="preserve">INSERT INTO `hr_kpi_list_group` (`KPI_LIST_GROUP_ID`, `KPI_LIST_ID`, `KPI_GROUP_ID`) VALUES ('2022041700214', '20220417284', '20220400291'); </v>
      </c>
      <c r="H215" s="2" t="s">
        <v>1966</v>
      </c>
    </row>
    <row r="216" spans="1:8" ht="14.25" customHeight="1" x14ac:dyDescent="0.25">
      <c r="A216" s="2">
        <v>2022041700215</v>
      </c>
      <c r="B216" s="58" t="s">
        <v>1321</v>
      </c>
      <c r="C216" s="2">
        <f>VLOOKUP(B216,'KPI LIST'!$B:$C,2,FALSE)</f>
        <v>20220417277</v>
      </c>
      <c r="D216" s="78" t="s">
        <v>730</v>
      </c>
      <c r="E216" s="2">
        <f>VLOOKUP(D216,'KPI GROUP LEVEL INDUX'!$C:$D,2,FALSE)</f>
        <v>20220400291</v>
      </c>
      <c r="F216" s="2" t="str">
        <f t="shared" si="6"/>
        <v>Persentase penyelesaiaan evaluasi atas pengenaan sanksi yang diberikan kepada karyawan secara tepat waktuMengoptimalkan pembinaan karyawan Bank BPD Bali</v>
      </c>
      <c r="G216" s="2" t="str">
        <f t="shared" si="7"/>
        <v xml:space="preserve">INSERT INTO `hr_kpi_list_group` (`KPI_LIST_GROUP_ID`, `KPI_LIST_ID`, `KPI_GROUP_ID`) VALUES ('2022041700215', '20220417277', '20220400291'); </v>
      </c>
      <c r="H216" s="2" t="s">
        <v>1966</v>
      </c>
    </row>
    <row r="217" spans="1:8" ht="14.25" customHeight="1" x14ac:dyDescent="0.25">
      <c r="A217" s="2">
        <v>2022041700216</v>
      </c>
      <c r="B217" s="1" t="s">
        <v>1466</v>
      </c>
      <c r="C217" s="2">
        <f>VLOOKUP(B217,'KPI LIST'!$B:$C,2,FALSE)</f>
        <v>20220417352</v>
      </c>
      <c r="D217" s="1" t="s">
        <v>254</v>
      </c>
      <c r="E217" s="2">
        <f>VLOOKUP(D217,'KPI GROUP LEVEL INDUX'!$C:$D,2,FALSE)</f>
        <v>20220400123</v>
      </c>
      <c r="F217" s="2" t="str">
        <f t="shared" si="6"/>
        <v xml:space="preserve">Persentase  kesesuaian pencatatan transaksi-transaksi bank dengan nominal rupiah/valas pada sistem akuntansiMemastikan keakuratan sistem akuntansi bank </v>
      </c>
      <c r="G217" s="2" t="str">
        <f t="shared" si="7"/>
        <v xml:space="preserve">INSERT INTO `hr_kpi_list_group` (`KPI_LIST_GROUP_ID`, `KPI_LIST_ID`, `KPI_GROUP_ID`) VALUES ('2022041700216', '20220417352', '20220400123'); </v>
      </c>
      <c r="H217" s="2" t="s">
        <v>1966</v>
      </c>
    </row>
    <row r="218" spans="1:8" ht="14.25" customHeight="1" x14ac:dyDescent="0.25">
      <c r="A218" s="2">
        <v>2022041700217</v>
      </c>
      <c r="B218" s="64" t="s">
        <v>1370</v>
      </c>
      <c r="C218" s="2">
        <f>VLOOKUP(B218,'KPI LIST'!$B:$C,2,FALSE)</f>
        <v>20220417303</v>
      </c>
      <c r="D218" s="109" t="s">
        <v>807</v>
      </c>
      <c r="E218" s="2">
        <f>VLOOKUP(D218,'KPI GROUP LEVEL INDUX'!$C:$D,2,FALSE)</f>
        <v>20220400238</v>
      </c>
      <c r="F218" s="2" t="str">
        <f t="shared" si="6"/>
        <v>Persentase penyelesaian permasalahan yang berkaitan dengan hubungan ke karyawan
dan hubungan industrial secara tepat waktuMengoptimalkan penyelesaian permasalahan yang berkaitan dengan hubungan kekaryawan
dan hubungan industrial</v>
      </c>
      <c r="G218" s="2" t="str">
        <f t="shared" si="7"/>
        <v xml:space="preserve">INSERT INTO `hr_kpi_list_group` (`KPI_LIST_GROUP_ID`, `KPI_LIST_ID`, `KPI_GROUP_ID`) VALUES ('2022041700217', '20220417303', '20220400238'); </v>
      </c>
      <c r="H218" s="2" t="s">
        <v>1966</v>
      </c>
    </row>
    <row r="219" spans="1:8" ht="14.25" customHeight="1" x14ac:dyDescent="0.25">
      <c r="A219" s="2">
        <v>2022041700218</v>
      </c>
      <c r="B219" s="78" t="s">
        <v>1337</v>
      </c>
      <c r="C219" s="2">
        <f>VLOOKUP(B219,'KPI LIST'!$B:$C,2,FALSE)</f>
        <v>20220417285</v>
      </c>
      <c r="D219" s="109" t="s">
        <v>807</v>
      </c>
      <c r="E219" s="2">
        <f>VLOOKUP(D219,'KPI GROUP LEVEL INDUX'!$C:$D,2,FALSE)</f>
        <v>20220400238</v>
      </c>
      <c r="F219" s="2" t="str">
        <f t="shared" si="6"/>
        <v>Persentase penyelesaiaan review/pengembangan program pengelolaan hubungan industrial Bank BPD Bali secara tepat waktuMengoptimalkan penyelesaian permasalahan yang berkaitan dengan hubungan kekaryawan
dan hubungan industrial</v>
      </c>
      <c r="G219" s="2" t="str">
        <f t="shared" si="7"/>
        <v xml:space="preserve">INSERT INTO `hr_kpi_list_group` (`KPI_LIST_GROUP_ID`, `KPI_LIST_ID`, `KPI_GROUP_ID`) VALUES ('2022041700218', '20220417285', '20220400238'); </v>
      </c>
      <c r="H219" s="2" t="s">
        <v>1966</v>
      </c>
    </row>
    <row r="220" spans="1:8" ht="14.25" customHeight="1" x14ac:dyDescent="0.25">
      <c r="A220" s="2">
        <v>2022041700219</v>
      </c>
      <c r="B220" s="78" t="s">
        <v>1444</v>
      </c>
      <c r="C220" s="2">
        <f>VLOOKUP(B220,'KPI LIST'!$B:$C,2,FALSE)</f>
        <v>20220417340</v>
      </c>
      <c r="D220" s="109" t="s">
        <v>807</v>
      </c>
      <c r="E220" s="2">
        <f>VLOOKUP(D220,'KPI GROUP LEVEL INDUX'!$C:$D,2,FALSE)</f>
        <v>20220400238</v>
      </c>
      <c r="F220" s="2" t="str">
        <f t="shared" si="6"/>
        <v>Persentase realisasi implementasi program pengelolaan hubungan industrial Bank BPD Bali secara tepat waktuMengoptimalkan penyelesaian permasalahan yang berkaitan dengan hubungan kekaryawan
dan hubungan industrial</v>
      </c>
      <c r="G220" s="2" t="str">
        <f t="shared" si="7"/>
        <v xml:space="preserve">INSERT INTO `hr_kpi_list_group` (`KPI_LIST_GROUP_ID`, `KPI_LIST_ID`, `KPI_GROUP_ID`) VALUES ('2022041700219', '20220417340', '20220400238'); </v>
      </c>
      <c r="H220" s="2" t="s">
        <v>1966</v>
      </c>
    </row>
    <row r="221" spans="1:8" ht="14.25" customHeight="1" x14ac:dyDescent="0.25">
      <c r="A221" s="2">
        <v>2022041700220</v>
      </c>
      <c r="B221" s="1" t="s">
        <v>1160</v>
      </c>
      <c r="C221" s="2">
        <f>VLOOKUP(B221,'KPI LIST'!$B:$C,2,FALSE)</f>
        <v>20220417191</v>
      </c>
      <c r="D221" s="78" t="s">
        <v>86</v>
      </c>
      <c r="E221" s="2">
        <f>VLOOKUP(D221,'KPI GROUP LEVEL INDUX'!$C:$D,2,FALSE)</f>
        <v>20220400039</v>
      </c>
      <c r="F221" s="2" t="str">
        <f t="shared" si="6"/>
        <v>Persentase pemenuhan kualitas penyusunan dan implementasi kebijakan selera risiko, toleransi risiko dan limit risiko. 
Memperkuat fungsi dan strategi manajemen risiko Bank</v>
      </c>
      <c r="G221" s="2" t="str">
        <f t="shared" si="7"/>
        <v xml:space="preserve">INSERT INTO `hr_kpi_list_group` (`KPI_LIST_GROUP_ID`, `KPI_LIST_ID`, `KPI_GROUP_ID`) VALUES ('2022041700220', '20220417191', '20220400039'); </v>
      </c>
      <c r="H221" s="2" t="s">
        <v>1966</v>
      </c>
    </row>
    <row r="222" spans="1:8" ht="14.25" customHeight="1" x14ac:dyDescent="0.25">
      <c r="A222" s="2">
        <v>2022041700221</v>
      </c>
      <c r="B222" s="1" t="s">
        <v>1470</v>
      </c>
      <c r="C222" s="2">
        <f>VLOOKUP(B222,'KPI LIST'!$B:$C,2,FALSE)</f>
        <v>20220417354</v>
      </c>
      <c r="D222" s="1" t="s">
        <v>256</v>
      </c>
      <c r="E222" s="2">
        <f>VLOOKUP(D222,'KPI GROUP LEVEL INDUX'!$C:$D,2,FALSE)</f>
        <v>20220400124</v>
      </c>
      <c r="F222" s="2" t="str">
        <f t="shared" si="6"/>
        <v>Persentase  pemenuhan pelaksanaan dan evaluasi operasional bank secara efektif dan efisienMengoptimalkan operasional bank secara efektif dan efisien</v>
      </c>
      <c r="G222" s="2" t="str">
        <f t="shared" si="7"/>
        <v xml:space="preserve">INSERT INTO `hr_kpi_list_group` (`KPI_LIST_GROUP_ID`, `KPI_LIST_ID`, `KPI_GROUP_ID`) VALUES ('2022041700221', '20220417354', '20220400124'); </v>
      </c>
      <c r="H222" s="2" t="s">
        <v>1966</v>
      </c>
    </row>
    <row r="223" spans="1:8" ht="14.25" customHeight="1" x14ac:dyDescent="0.25">
      <c r="A223" s="2">
        <v>2022041700222</v>
      </c>
      <c r="B223" s="1" t="s">
        <v>896</v>
      </c>
      <c r="C223" s="2">
        <f>VLOOKUP(B223,'KPI LIST'!$B:$C,2,FALSE)</f>
        <v>20220417040</v>
      </c>
      <c r="D223" s="1" t="s">
        <v>96</v>
      </c>
      <c r="E223" s="2">
        <f>VLOOKUP(D223,'KPI GROUP LEVEL INDUX'!$C:$D,2,FALSE)</f>
        <v>20220400038</v>
      </c>
      <c r="F223" s="2" t="str">
        <f t="shared" si="6"/>
        <v>Jumlah kejadian fraud
(operasional bank)Meningkatkan kualitas pengelolaan Governance, Risk Management dan Compliance (GRC)</v>
      </c>
      <c r="G223" s="2" t="str">
        <f t="shared" si="7"/>
        <v xml:space="preserve">INSERT INTO `hr_kpi_list_group` (`KPI_LIST_GROUP_ID`, `KPI_LIST_ID`, `KPI_GROUP_ID`) VALUES ('2022041700222', '20220417040', '20220400038'); </v>
      </c>
      <c r="H223" s="2" t="s">
        <v>1966</v>
      </c>
    </row>
    <row r="224" spans="1:8" ht="14.25" customHeight="1" x14ac:dyDescent="0.25">
      <c r="A224" s="2">
        <v>2022041700223</v>
      </c>
      <c r="B224" s="1" t="s">
        <v>1505</v>
      </c>
      <c r="C224" s="2">
        <f>VLOOKUP(B224,'KPI LIST'!$B:$C,2,FALSE)</f>
        <v>20220417373</v>
      </c>
      <c r="D224" s="1" t="s">
        <v>254</v>
      </c>
      <c r="E224" s="2">
        <f>VLOOKUP(D224,'KPI GROUP LEVEL INDUX'!$C:$D,2,FALSE)</f>
        <v>20220400123</v>
      </c>
      <c r="F224" s="2" t="str">
        <f t="shared" si="6"/>
        <v xml:space="preserve">Persentase kesesuaian data-data transaksi antara sistem operasional bank dan bukti transaksi operasional bankMemastikan keakuratan sistem akuntansi bank </v>
      </c>
      <c r="G224" s="2" t="str">
        <f t="shared" si="7"/>
        <v xml:space="preserve">INSERT INTO `hr_kpi_list_group` (`KPI_LIST_GROUP_ID`, `KPI_LIST_ID`, `KPI_GROUP_ID`) VALUES ('2022041700223', '20220417373', '20220400123'); </v>
      </c>
      <c r="H224" s="2" t="s">
        <v>1966</v>
      </c>
    </row>
    <row r="225" spans="1:8" ht="14.25" customHeight="1" x14ac:dyDescent="0.25">
      <c r="A225" s="2">
        <v>2022041700224</v>
      </c>
      <c r="B225" s="1" t="s">
        <v>1574</v>
      </c>
      <c r="C225" s="2">
        <f>VLOOKUP(B225,'KPI LIST'!$B:$C,2,FALSE)</f>
        <v>20220417409</v>
      </c>
      <c r="D225" s="1" t="s">
        <v>256</v>
      </c>
      <c r="E225" s="2">
        <f>VLOOKUP(D225,'KPI GROUP LEVEL INDUX'!$C:$D,2,FALSE)</f>
        <v>20220400124</v>
      </c>
      <c r="F225" s="2" t="str">
        <f t="shared" si="6"/>
        <v>Persentase pemenuhan pelaksanaan dan evaluasi operasional bank secara efektif dan efisienMengoptimalkan operasional bank secara efektif dan efisien</v>
      </c>
      <c r="G225" s="2" t="str">
        <f t="shared" si="7"/>
        <v xml:space="preserve">INSERT INTO `hr_kpi_list_group` (`KPI_LIST_GROUP_ID`, `KPI_LIST_ID`, `KPI_GROUP_ID`) VALUES ('2022041700224', '20220417409', '20220400124'); </v>
      </c>
      <c r="H225" s="2" t="s">
        <v>1966</v>
      </c>
    </row>
    <row r="226" spans="1:8" ht="14.25" customHeight="1" x14ac:dyDescent="0.25">
      <c r="A226" s="2">
        <v>2022041700225</v>
      </c>
      <c r="B226" s="1" t="s">
        <v>904</v>
      </c>
      <c r="C226" s="2">
        <f>VLOOKUP(B226,'KPI LIST'!$B:$C,2,FALSE)</f>
        <v>20220417046</v>
      </c>
      <c r="D226" s="1" t="s">
        <v>258</v>
      </c>
      <c r="E226" s="2">
        <f>VLOOKUP(D226,'KPI GROUP LEVEL INDUX'!$C:$D,2,FALSE)</f>
        <v>20220400125</v>
      </c>
      <c r="F226" s="2" t="str">
        <f t="shared" si="6"/>
        <v xml:space="preserve">Jumlah kejadian security breach pada sistem operasional bankMeningkatkan pengelolaan akses sistem operasional bank </v>
      </c>
      <c r="G226" s="2" t="str">
        <f t="shared" si="7"/>
        <v xml:space="preserve">INSERT INTO `hr_kpi_list_group` (`KPI_LIST_GROUP_ID`, `KPI_LIST_ID`, `KPI_GROUP_ID`) VALUES ('2022041700225', '20220417046', '20220400125'); </v>
      </c>
      <c r="H226" s="2" t="s">
        <v>1966</v>
      </c>
    </row>
    <row r="227" spans="1:8" ht="14.25" customHeight="1" x14ac:dyDescent="0.25">
      <c r="A227" s="2">
        <v>2022041700226</v>
      </c>
      <c r="B227" s="1" t="s">
        <v>936</v>
      </c>
      <c r="C227" s="2">
        <f>VLOOKUP(B227,'KPI LIST'!$B:$C,2,FALSE)</f>
        <v>20220417065</v>
      </c>
      <c r="D227" s="1" t="s">
        <v>262</v>
      </c>
      <c r="E227" s="2">
        <f>VLOOKUP(D227,'KPI GROUP LEVEL INDUX'!$C:$D,2,FALSE)</f>
        <v>20220400127</v>
      </c>
      <c r="F227" s="2" t="str">
        <f t="shared" si="6"/>
        <v xml:space="preserve">Jumlah prosedur operasional bankMemastikan kebijakan dan prosedur terkait operasional bank </v>
      </c>
      <c r="G227" s="2" t="str">
        <f t="shared" si="7"/>
        <v xml:space="preserve">INSERT INTO `hr_kpi_list_group` (`KPI_LIST_GROUP_ID`, `KPI_LIST_ID`, `KPI_GROUP_ID`) VALUES ('2022041700226', '20220417065', '20220400127'); </v>
      </c>
      <c r="H227" s="2" t="s">
        <v>1966</v>
      </c>
    </row>
    <row r="228" spans="1:8" ht="14.25" customHeight="1" x14ac:dyDescent="0.25">
      <c r="A228" s="2">
        <v>2022041700227</v>
      </c>
      <c r="B228" s="1" t="s">
        <v>1761</v>
      </c>
      <c r="C228" s="2">
        <f>VLOOKUP(B228,'KPI LIST'!$B:$C,2,FALSE)</f>
        <v>20220417512</v>
      </c>
      <c r="D228" s="1" t="s">
        <v>564</v>
      </c>
      <c r="E228" s="2">
        <f>VLOOKUP(D228,'KPI GROUP LEVEL INDUX'!$C:$D,2,FALSE)</f>
        <v>20220400292</v>
      </c>
      <c r="F228" s="2" t="str">
        <f t="shared" si="6"/>
        <v>Waktu penyelesaian rekonsiliasi transaksi bankMemastikan rekonsiliasi transaksi  bank</v>
      </c>
      <c r="G228" s="2" t="str">
        <f t="shared" si="7"/>
        <v xml:space="preserve">INSERT INTO `hr_kpi_list_group` (`KPI_LIST_GROUP_ID`, `KPI_LIST_ID`, `KPI_GROUP_ID`) VALUES ('2022041700227', '20220417512', '20220400292'); </v>
      </c>
      <c r="H228" s="2" t="s">
        <v>1966</v>
      </c>
    </row>
    <row r="229" spans="1:8" ht="14.25" customHeight="1" x14ac:dyDescent="0.25">
      <c r="A229" s="2">
        <v>2022041700228</v>
      </c>
      <c r="B229" s="1" t="s">
        <v>1517</v>
      </c>
      <c r="C229" s="2">
        <f>VLOOKUP(B229,'KPI LIST'!$B:$C,2,FALSE)</f>
        <v>20220417379</v>
      </c>
      <c r="D229" s="1" t="s">
        <v>264</v>
      </c>
      <c r="E229" s="2">
        <f>VLOOKUP(D229,'KPI GROUP LEVEL INDUX'!$C:$D,2,FALSE)</f>
        <v>20220400128</v>
      </c>
      <c r="F229" s="2" t="str">
        <f t="shared" si="6"/>
        <v xml:space="preserve">Persentase kesesuaian nominal pelimpahan pajak dan operasional sistem Modul Penerimaan Pajak (MPN) sesuai timelineMeningkatkan aktivitas pelimpahan pajak dan operasional sistem Modul Penerimaan Pajak (MPN) </v>
      </c>
      <c r="G229" s="2" t="str">
        <f t="shared" si="7"/>
        <v xml:space="preserve">INSERT INTO `hr_kpi_list_group` (`KPI_LIST_GROUP_ID`, `KPI_LIST_ID`, `KPI_GROUP_ID`) VALUES ('2022041700228', '20220417379', '20220400128'); </v>
      </c>
      <c r="H229" s="2" t="s">
        <v>1966</v>
      </c>
    </row>
    <row r="230" spans="1:8" ht="14.25" customHeight="1" x14ac:dyDescent="0.25">
      <c r="A230" s="2">
        <v>2022041700229</v>
      </c>
      <c r="B230" s="1" t="s">
        <v>1513</v>
      </c>
      <c r="C230" s="2">
        <f>VLOOKUP(B230,'KPI LIST'!$B:$C,2,FALSE)</f>
        <v>20220417377</v>
      </c>
      <c r="D230" s="1" t="s">
        <v>264</v>
      </c>
      <c r="E230" s="2">
        <f>VLOOKUP(D230,'KPI GROUP LEVEL INDUX'!$C:$D,2,FALSE)</f>
        <v>20220400128</v>
      </c>
      <c r="F230" s="2" t="str">
        <f t="shared" si="6"/>
        <v xml:space="preserve">Persentase kesesuaian fee imbal jasa dari  kementerian Keuangan RI terhadap pendapatan fee imbal jasa kepada kantor cabang Meningkatkan aktivitas pelimpahan pajak dan operasional sistem Modul Penerimaan Pajak (MPN) </v>
      </c>
      <c r="G230" s="2" t="str">
        <f t="shared" si="7"/>
        <v xml:space="preserve">INSERT INTO `hr_kpi_list_group` (`KPI_LIST_GROUP_ID`, `KPI_LIST_ID`, `KPI_GROUP_ID`) VALUES ('2022041700229', '20220417377', '20220400128'); </v>
      </c>
      <c r="H230" s="2" t="s">
        <v>1966</v>
      </c>
    </row>
    <row r="231" spans="1:8" ht="14.25" customHeight="1" x14ac:dyDescent="0.25">
      <c r="A231" s="2">
        <v>2022041700230</v>
      </c>
      <c r="B231" s="1" t="s">
        <v>1503</v>
      </c>
      <c r="C231" s="2">
        <f>VLOOKUP(B231,'KPI LIST'!$B:$C,2,FALSE)</f>
        <v>20220417372</v>
      </c>
      <c r="D231" s="1" t="s">
        <v>254</v>
      </c>
      <c r="E231" s="2">
        <f>VLOOKUP(D231,'KPI GROUP LEVEL INDUX'!$C:$D,2,FALSE)</f>
        <v>20220400123</v>
      </c>
      <c r="F231" s="2" t="str">
        <f t="shared" si="6"/>
        <v xml:space="preserve">Persentase kesesuaian Data Keuangan Elektronik (DKE) Transfer Dana dan Warkat Debit yang diproses antara sistem operasional  bank (core banking) dengan SPK dan SSKMemastikan keakuratan sistem akuntansi bank </v>
      </c>
      <c r="G231" s="2" t="str">
        <f t="shared" si="7"/>
        <v xml:space="preserve">INSERT INTO `hr_kpi_list_group` (`KPI_LIST_GROUP_ID`, `KPI_LIST_ID`, `KPI_GROUP_ID`) VALUES ('2022041700230', '20220417372', '20220400123'); </v>
      </c>
      <c r="H231" s="2" t="s">
        <v>1966</v>
      </c>
    </row>
    <row r="232" spans="1:8" ht="14.25" customHeight="1" x14ac:dyDescent="0.25">
      <c r="A232" s="2">
        <v>2022041700231</v>
      </c>
      <c r="B232" s="1" t="s">
        <v>1757</v>
      </c>
      <c r="C232" s="2">
        <f>VLOOKUP(B232,'KPI LIST'!$B:$C,2,FALSE)</f>
        <v>20220417510</v>
      </c>
      <c r="D232" s="1" t="s">
        <v>260</v>
      </c>
      <c r="E232" s="2">
        <f>VLOOKUP(D232,'KPI GROUP LEVEL INDUX'!$C:$D,2,FALSE)</f>
        <v>20220400126</v>
      </c>
      <c r="F232" s="2" t="str">
        <f t="shared" si="6"/>
        <v>Waktu penyelesaian rekonsiliasi rekening titipan kliring Bank dengan laporan dari SPK dan SSK Memastikan rekonsiliasi transaksi bank</v>
      </c>
      <c r="G232" s="2" t="str">
        <f t="shared" si="7"/>
        <v xml:space="preserve">INSERT INTO `hr_kpi_list_group` (`KPI_LIST_GROUP_ID`, `KPI_LIST_ID`, `KPI_GROUP_ID`) VALUES ('2022041700231', '20220417510', '20220400126'); </v>
      </c>
      <c r="H232" s="2" t="s">
        <v>1966</v>
      </c>
    </row>
    <row r="233" spans="1:8" ht="14.25" customHeight="1" x14ac:dyDescent="0.25">
      <c r="A233" s="2">
        <v>2022041700232</v>
      </c>
      <c r="B233" s="1" t="s">
        <v>1566</v>
      </c>
      <c r="C233" s="2">
        <f>VLOOKUP(B233,'KPI LIST'!$B:$C,2,FALSE)</f>
        <v>20220417405</v>
      </c>
      <c r="D233" s="1" t="s">
        <v>566</v>
      </c>
      <c r="E233" s="2">
        <f>VLOOKUP(D233,'KPI GROUP LEVEL INDUX'!$C:$D,2,FALSE)</f>
        <v>20220400293</v>
      </c>
      <c r="F233" s="2" t="str">
        <f t="shared" si="6"/>
        <v>Persentase pemenuhan kegiatan administrasi operasional bank yang efektif dan efisienMengoptimalkan kegiatan administrasi operasional bank yang efektif dan efisien</v>
      </c>
      <c r="G233" s="2" t="str">
        <f t="shared" si="7"/>
        <v xml:space="preserve">INSERT INTO `hr_kpi_list_group` (`KPI_LIST_GROUP_ID`, `KPI_LIST_ID`, `KPI_GROUP_ID`) VALUES ('2022041700232', '20220417405', '20220400293'); </v>
      </c>
      <c r="H233" s="2" t="s">
        <v>1966</v>
      </c>
    </row>
    <row r="234" spans="1:8" ht="14.25" customHeight="1" x14ac:dyDescent="0.25">
      <c r="A234" s="2">
        <v>2022041700233</v>
      </c>
      <c r="B234" s="1" t="s">
        <v>1484</v>
      </c>
      <c r="C234" s="2">
        <f>VLOOKUP(B234,'KPI LIST'!$B:$C,2,FALSE)</f>
        <v>20220417361</v>
      </c>
      <c r="D234" s="1" t="s">
        <v>568</v>
      </c>
      <c r="E234" s="2">
        <f>VLOOKUP(D234,'KPI GROUP LEVEL INDUX'!$C:$D,2,FALSE)</f>
        <v>20220400294</v>
      </c>
      <c r="F234" s="2" t="str">
        <f t="shared" si="6"/>
        <v>Persentase Data Keuangan Elektronik (DKE) atas transaksi SKNBI yang terselesaikan Memastikan transaksi SKNBI  sesuai ketentuan/regulasi bank</v>
      </c>
      <c r="G234" s="2" t="str">
        <f t="shared" si="7"/>
        <v xml:space="preserve">INSERT INTO `hr_kpi_list_group` (`KPI_LIST_GROUP_ID`, `KPI_LIST_ID`, `KPI_GROUP_ID`) VALUES ('2022041700233', '20220417361', '20220400294'); </v>
      </c>
      <c r="H234" s="2" t="s">
        <v>1966</v>
      </c>
    </row>
    <row r="235" spans="1:8" ht="14.25" customHeight="1" x14ac:dyDescent="0.25">
      <c r="A235" s="2">
        <v>2022041700234</v>
      </c>
      <c r="B235" s="1" t="s">
        <v>1525</v>
      </c>
      <c r="C235" s="2">
        <f>VLOOKUP(B235,'KPI LIST'!$B:$C,2,FALSE)</f>
        <v>20220417383</v>
      </c>
      <c r="D235" s="1" t="s">
        <v>2045</v>
      </c>
      <c r="E235" s="2">
        <f>VLOOKUP(D235,'KPI GROUP LEVEL INDUX'!$C:$D,2,FALSE)</f>
        <v>20220400295</v>
      </c>
      <c r="F235" s="2" t="str">
        <f t="shared" si="6"/>
        <v>Persentase kesesuaian transaksi  atas pengiriman dan penerimaan  dana/transfer setiap periode per hari.Memastikan pengiriman dan penerimaan  dana/ transfer dari/untuk nasabah sesuai ketentuan Bank Indonesia</v>
      </c>
      <c r="G235" s="2" t="str">
        <f t="shared" si="7"/>
        <v xml:space="preserve">INSERT INTO `hr_kpi_list_group` (`KPI_LIST_GROUP_ID`, `KPI_LIST_ID`, `KPI_GROUP_ID`) VALUES ('2022041700234', '20220417383', '20220400295'); </v>
      </c>
      <c r="H235" s="2" t="s">
        <v>1966</v>
      </c>
    </row>
    <row r="236" spans="1:8" ht="14.25" customHeight="1" x14ac:dyDescent="0.25">
      <c r="A236" s="2">
        <v>2022041700235</v>
      </c>
      <c r="B236" s="1" t="s">
        <v>1494</v>
      </c>
      <c r="C236" s="2">
        <f>VLOOKUP(B236,'KPI LIST'!$B:$C,2,FALSE)</f>
        <v>20220417367</v>
      </c>
      <c r="D236" s="1" t="s">
        <v>572</v>
      </c>
      <c r="E236" s="2">
        <f>VLOOKUP(D236,'KPI GROUP LEVEL INDUX'!$C:$D,2,FALSE)</f>
        <v>20220400296</v>
      </c>
      <c r="F236" s="2" t="str">
        <f t="shared" si="6"/>
        <v>Persentase Jumlah lembar   Cek dan/Bilyet Giro Kosong bank yang tidak dapat diselesaikan pencairannya oleh   nasabah Memastikan penatausahaan  Cek dan/atau Bilyet Giro Kosong pada Bank dan memastikan pelaporan penggunaan dan penolakan  Cek dan Bilyet Giro sesuai ketentuan BI</v>
      </c>
      <c r="G236" s="2" t="str">
        <f t="shared" si="7"/>
        <v xml:space="preserve">INSERT INTO `hr_kpi_list_group` (`KPI_LIST_GROUP_ID`, `KPI_LIST_ID`, `KPI_GROUP_ID`) VALUES ('2022041700235', '20220417367', '20220400296'); </v>
      </c>
      <c r="H236" s="2" t="s">
        <v>1966</v>
      </c>
    </row>
    <row r="237" spans="1:8" ht="14.25" customHeight="1" x14ac:dyDescent="0.25">
      <c r="A237" s="2">
        <v>2022041700236</v>
      </c>
      <c r="B237" s="1" t="s">
        <v>997</v>
      </c>
      <c r="C237" s="2">
        <f>VLOOKUP(B237,'KPI LIST'!$B:$C,2,FALSE)</f>
        <v>20220417106</v>
      </c>
      <c r="D237" s="1" t="s">
        <v>574</v>
      </c>
      <c r="E237" s="2">
        <v>20220400414</v>
      </c>
      <c r="F237" s="2" t="str">
        <f t="shared" si="6"/>
        <v>Pelaporan   DHIB  yang dilaporkan KPDHN kepada BI dan penyampaian DHN ke kantor cabang telah sesuai  per periode dan laporan Berkala dan laporan Insidental telah sesuai tanggal pengiriman .Memastikan pengelolaan dan pelaporan Daftar Hitam Individual Bank (DHIB) dan Daftar Hitam Nasional (DHN) terkait kewajiban sebagai KPDHN sesuai dengan kebijakan/regulasi bank  dan memastikan pelaporan Laporan Berkala dan Laporan Insidentil sesuai ketentuan BI.</v>
      </c>
      <c r="G237" s="2" t="str">
        <f t="shared" si="7"/>
        <v xml:space="preserve">INSERT INTO `hr_kpi_list_group` (`KPI_LIST_GROUP_ID`, `KPI_LIST_ID`, `KPI_GROUP_ID`) VALUES ('2022041700236', '20220417106', '20220400414'); </v>
      </c>
      <c r="H237" s="2" t="s">
        <v>1966</v>
      </c>
    </row>
    <row r="238" spans="1:8" ht="14.25" customHeight="1" x14ac:dyDescent="0.25">
      <c r="A238" s="2">
        <v>2022041700237</v>
      </c>
      <c r="B238" s="1" t="s">
        <v>1507</v>
      </c>
      <c r="C238" s="2">
        <f>VLOOKUP(B238,'KPI LIST'!$B:$C,2,FALSE)</f>
        <v>20220417374</v>
      </c>
      <c r="D238" s="1" t="s">
        <v>254</v>
      </c>
      <c r="E238" s="2">
        <f>VLOOKUP(D238,'KPI GROUP LEVEL INDUX'!$C:$D,2,FALSE)</f>
        <v>20220400123</v>
      </c>
      <c r="F238" s="2" t="str">
        <f t="shared" si="6"/>
        <v xml:space="preserve">Persentase kesesuaian data-data transaksi antara sistem operasional bank dan sistem BI-RTGS, BI-SSSS dan BI-ETPMemastikan keakuratan sistem akuntansi bank </v>
      </c>
      <c r="G238" s="2" t="str">
        <f t="shared" si="7"/>
        <v xml:space="preserve">INSERT INTO `hr_kpi_list_group` (`KPI_LIST_GROUP_ID`, `KPI_LIST_ID`, `KPI_GROUP_ID`) VALUES ('2022041700237', '20220417374', '20220400123'); </v>
      </c>
      <c r="H238" s="2" t="s">
        <v>1966</v>
      </c>
    </row>
    <row r="239" spans="1:8" ht="14.25" customHeight="1" x14ac:dyDescent="0.25">
      <c r="A239" s="2">
        <v>2022041700238</v>
      </c>
      <c r="B239" s="1" t="s">
        <v>1759</v>
      </c>
      <c r="C239" s="2">
        <f>VLOOKUP(B239,'KPI LIST'!$B:$C,2,FALSE)</f>
        <v>20220417511</v>
      </c>
      <c r="D239" s="1" t="s">
        <v>260</v>
      </c>
      <c r="E239" s="2">
        <f>VLOOKUP(D239,'KPI GROUP LEVEL INDUX'!$C:$D,2,FALSE)</f>
        <v>20220400126</v>
      </c>
      <c r="F239" s="2" t="str">
        <f t="shared" si="6"/>
        <v>Waktu penyelesaian rekonsiliasi terkait transaksi BI-RTGS bankMemastikan rekonsiliasi transaksi bank</v>
      </c>
      <c r="G239" s="2" t="str">
        <f t="shared" si="7"/>
        <v xml:space="preserve">INSERT INTO `hr_kpi_list_group` (`KPI_LIST_GROUP_ID`, `KPI_LIST_ID`, `KPI_GROUP_ID`) VALUES ('2022041700238', '20220417511', '20220400126'); </v>
      </c>
      <c r="H239" s="2" t="s">
        <v>1966</v>
      </c>
    </row>
    <row r="240" spans="1:8" ht="14.25" customHeight="1" x14ac:dyDescent="0.25">
      <c r="A240" s="2">
        <v>2022041700239</v>
      </c>
      <c r="B240" s="1" t="s">
        <v>1515</v>
      </c>
      <c r="C240" s="2">
        <f>VLOOKUP(B240,'KPI LIST'!$B:$C,2,FALSE)</f>
        <v>20220417378</v>
      </c>
      <c r="D240" s="1" t="s">
        <v>264</v>
      </c>
      <c r="E240" s="2">
        <f>VLOOKUP(D240,'KPI GROUP LEVEL INDUX'!$C:$D,2,FALSE)</f>
        <v>20220400128</v>
      </c>
      <c r="F240" s="2" t="str">
        <f t="shared" si="6"/>
        <v xml:space="preserve">Persentase kesesuaian nominal pelimpahan pajak dan operasional sistem Modul Penerimaan Pajak (MPN) dari sistem BI-RTGS kepada Bank IndonesiaMeningkatkan aktivitas pelimpahan pajak dan operasional sistem Modul Penerimaan Pajak (MPN) </v>
      </c>
      <c r="G240" s="2" t="str">
        <f t="shared" si="7"/>
        <v xml:space="preserve">INSERT INTO `hr_kpi_list_group` (`KPI_LIST_GROUP_ID`, `KPI_LIST_ID`, `KPI_GROUP_ID`) VALUES ('2022041700239', '20220417378', '20220400128'); </v>
      </c>
      <c r="H240" s="2" t="s">
        <v>1966</v>
      </c>
    </row>
    <row r="241" spans="1:8" ht="14.25" customHeight="1" x14ac:dyDescent="0.25">
      <c r="A241" s="2">
        <v>2022041700240</v>
      </c>
      <c r="B241" s="1" t="s">
        <v>1529</v>
      </c>
      <c r="C241" s="2">
        <f>VLOOKUP(B241,'KPI LIST'!$B:$C,2,FALSE)</f>
        <v>20220417385</v>
      </c>
      <c r="D241" s="1" t="s">
        <v>576</v>
      </c>
      <c r="E241" s="2">
        <f>VLOOKUP(D241,'KPI GROUP LEVEL INDUX'!$C:$D,2,FALSE)</f>
        <v>20220400297</v>
      </c>
      <c r="F241" s="2" t="str">
        <f t="shared" si="6"/>
        <v xml:space="preserve">Persentase nominal hasil transaksi lelang surat berharga yang disetujui oleh Bank Indonesia akan dilaporkan kepada divisi TreasuryMemastikan transaksi lelang surat berharga </v>
      </c>
      <c r="G241" s="2" t="str">
        <f t="shared" si="7"/>
        <v xml:space="preserve">INSERT INTO `hr_kpi_list_group` (`KPI_LIST_GROUP_ID`, `KPI_LIST_ID`, `KPI_GROUP_ID`) VALUES ('2022041700240', '20220417385', '20220400297'); </v>
      </c>
      <c r="H241" s="2" t="s">
        <v>1966</v>
      </c>
    </row>
    <row r="242" spans="1:8" ht="14.25" customHeight="1" x14ac:dyDescent="0.25">
      <c r="A242" s="2">
        <v>2022041700241</v>
      </c>
      <c r="B242" s="1" t="s">
        <v>1527</v>
      </c>
      <c r="C242" s="2">
        <f>VLOOKUP(B242,'KPI LIST'!$B:$C,2,FALSE)</f>
        <v>20220417384</v>
      </c>
      <c r="D242" s="1" t="s">
        <v>2046</v>
      </c>
      <c r="E242" s="2">
        <f>VLOOKUP(D242,'KPI GROUP LEVEL INDUX'!$C:$D,2,FALSE)</f>
        <v>20220400298</v>
      </c>
      <c r="F242" s="2" t="str">
        <f t="shared" si="6"/>
        <v>Persentase kesesuaian transaksi BI-RTGS dan BI-SSSS dengan sistem BI-RTGS dan sistem BI-SSSS yang telah disetujui (approve) Memastikan  approval transaksi pada sistem BI-RTGS dan sistem BI-SSSS</v>
      </c>
      <c r="G242" s="2" t="str">
        <f t="shared" si="7"/>
        <v xml:space="preserve">INSERT INTO `hr_kpi_list_group` (`KPI_LIST_GROUP_ID`, `KPI_LIST_ID`, `KPI_GROUP_ID`) VALUES ('2022041700241', '20220417384', '20220400298'); </v>
      </c>
      <c r="H242" s="2" t="s">
        <v>1966</v>
      </c>
    </row>
    <row r="243" spans="1:8" ht="14.25" customHeight="1" x14ac:dyDescent="0.25">
      <c r="A243" s="2">
        <v>2022041700242</v>
      </c>
      <c r="B243" s="1" t="s">
        <v>1519</v>
      </c>
      <c r="C243" s="2">
        <f>VLOOKUP(B243,'KPI LIST'!$B:$C,2,FALSE)</f>
        <v>20220417380</v>
      </c>
      <c r="D243" s="1" t="s">
        <v>580</v>
      </c>
      <c r="E243" s="2">
        <f>VLOOKUP(D243,'KPI GROUP LEVEL INDUX'!$C:$D,2,FALSE)</f>
        <v>20220400299</v>
      </c>
      <c r="F243" s="2" t="str">
        <f t="shared" si="6"/>
        <v>Persentase kesesuaian nominal penempatan dana dan/atau pelunasan dana antar bankMemastikan penempatan dana dan/atau pelunasan dana antar bank</v>
      </c>
      <c r="G243" s="2" t="str">
        <f t="shared" si="7"/>
        <v xml:space="preserve">INSERT INTO `hr_kpi_list_group` (`KPI_LIST_GROUP_ID`, `KPI_LIST_ID`, `KPI_GROUP_ID`) VALUES ('2022041700242', '20220417380', '20220400299'); </v>
      </c>
      <c r="H243" s="2" t="s">
        <v>1966</v>
      </c>
    </row>
    <row r="244" spans="1:8" ht="14.25" customHeight="1" x14ac:dyDescent="0.25">
      <c r="A244" s="2">
        <v>2022041700243</v>
      </c>
      <c r="B244" s="1" t="s">
        <v>887</v>
      </c>
      <c r="C244" s="2">
        <f>VLOOKUP(B244,'KPI LIST'!$B:$C,2,FALSE)</f>
        <v>20220417035</v>
      </c>
      <c r="D244" s="1" t="s">
        <v>2047</v>
      </c>
      <c r="E244" s="2">
        <f>VLOOKUP(D244,'KPI GROUP LEVEL INDUX'!$C:$D,2,FALSE)</f>
        <v>20220400300</v>
      </c>
      <c r="F244" s="2" t="str">
        <f t="shared" si="6"/>
        <v>Jumlah kegagalan login (suspended) untuk melakukan transaksi ketika menggunakan hard token dan soft token Memastikan pemeliharaan Digital Certificate Hard Token maupun Soft Token secara berkala untuk menghindari kegagalan login (suspended)</v>
      </c>
      <c r="G244" s="2" t="str">
        <f t="shared" si="7"/>
        <v xml:space="preserve">INSERT INTO `hr_kpi_list_group` (`KPI_LIST_GROUP_ID`, `KPI_LIST_ID`, `KPI_GROUP_ID`) VALUES ('2022041700243', '20220417035', '20220400300'); </v>
      </c>
      <c r="H244" s="2" t="s">
        <v>1966</v>
      </c>
    </row>
    <row r="245" spans="1:8" ht="14.25" customHeight="1" x14ac:dyDescent="0.25">
      <c r="A245" s="2">
        <v>2022041700244</v>
      </c>
      <c r="B245" s="1" t="s">
        <v>1509</v>
      </c>
      <c r="C245" s="2">
        <f>VLOOKUP(B245,'KPI LIST'!$B:$C,2,FALSE)</f>
        <v>20220417375</v>
      </c>
      <c r="D245" s="1" t="s">
        <v>254</v>
      </c>
      <c r="E245" s="2">
        <f>VLOOKUP(D245,'KPI GROUP LEVEL INDUX'!$C:$D,2,FALSE)</f>
        <v>20220400123</v>
      </c>
      <c r="F245" s="2" t="str">
        <f t="shared" si="6"/>
        <v xml:space="preserve">Persentase kesesuaian data-data transaksi antara sistem operasional bank/core banking dan sistem billerMemastikan keakuratan sistem akuntansi bank </v>
      </c>
      <c r="G245" s="2" t="str">
        <f t="shared" si="7"/>
        <v xml:space="preserve">INSERT INTO `hr_kpi_list_group` (`KPI_LIST_GROUP_ID`, `KPI_LIST_ID`, `KPI_GROUP_ID`) VALUES ('2022041700244', '20220417375', '20220400123'); </v>
      </c>
      <c r="H245" s="2" t="s">
        <v>1966</v>
      </c>
    </row>
    <row r="246" spans="1:8" ht="14.25" customHeight="1" x14ac:dyDescent="0.25">
      <c r="A246" s="2">
        <v>2022041700245</v>
      </c>
      <c r="B246" s="1" t="s">
        <v>1761</v>
      </c>
      <c r="C246" s="2">
        <f>VLOOKUP(B246,'KPI LIST'!$B:$C,2,FALSE)</f>
        <v>20220417512</v>
      </c>
      <c r="D246" s="1" t="s">
        <v>260</v>
      </c>
      <c r="E246" s="2">
        <f>VLOOKUP(D246,'KPI GROUP LEVEL INDUX'!$C:$D,2,FALSE)</f>
        <v>20220400126</v>
      </c>
      <c r="F246" s="2" t="str">
        <f t="shared" si="6"/>
        <v>Waktu penyelesaian rekonsiliasi transaksi bankMemastikan rekonsiliasi transaksi bank</v>
      </c>
      <c r="G246" s="2" t="str">
        <f t="shared" si="7"/>
        <v xml:space="preserve">INSERT INTO `hr_kpi_list_group` (`KPI_LIST_GROUP_ID`, `KPI_LIST_ID`, `KPI_GROUP_ID`) VALUES ('2022041700245', '20220417512', '20220400126'); </v>
      </c>
      <c r="H246" s="2" t="s">
        <v>1966</v>
      </c>
    </row>
    <row r="247" spans="1:8" ht="14.25" customHeight="1" x14ac:dyDescent="0.25">
      <c r="A247" s="2">
        <v>2022041700246</v>
      </c>
      <c r="B247" s="1" t="s">
        <v>1521</v>
      </c>
      <c r="C247" s="2">
        <f>VLOOKUP(B247,'KPI LIST'!$B:$C,2,FALSE)</f>
        <v>20220417381</v>
      </c>
      <c r="D247" s="1" t="s">
        <v>264</v>
      </c>
      <c r="E247" s="2">
        <f>VLOOKUP(D247,'KPI GROUP LEVEL INDUX'!$C:$D,2,FALSE)</f>
        <v>20220400128</v>
      </c>
      <c r="F247" s="2" t="str">
        <f t="shared" si="6"/>
        <v xml:space="preserve">Persentase kesesuaian pelaporan fee imbal jasa dari  kementerian keuangan RI terhadap pendapatan fee imbal jasa kepada kantor cabang Meningkatkan aktivitas pelimpahan pajak dan operasional sistem Modul Penerimaan Pajak (MPN) </v>
      </c>
      <c r="G247" s="2" t="str">
        <f t="shared" si="7"/>
        <v xml:space="preserve">INSERT INTO `hr_kpi_list_group` (`KPI_LIST_GROUP_ID`, `KPI_LIST_ID`, `KPI_GROUP_ID`) VALUES ('2022041700246', '20220417381', '20220400128'); </v>
      </c>
      <c r="H247" s="2" t="s">
        <v>1966</v>
      </c>
    </row>
    <row r="248" spans="1:8" ht="14.25" customHeight="1" x14ac:dyDescent="0.25">
      <c r="A248" s="2">
        <v>2022041700247</v>
      </c>
      <c r="B248" s="1" t="s">
        <v>936</v>
      </c>
      <c r="C248" s="2">
        <f>VLOOKUP(B248,'KPI LIST'!$B:$C,2,FALSE)</f>
        <v>20220417065</v>
      </c>
      <c r="D248" s="1" t="s">
        <v>584</v>
      </c>
      <c r="E248" s="2">
        <f>VLOOKUP(D248,'KPI GROUP LEVEL INDUX'!$C:$D,2,FALSE)</f>
        <v>20220400301</v>
      </c>
      <c r="F248" s="2" t="str">
        <f t="shared" si="6"/>
        <v xml:space="preserve">Jumlah prosedur operasional bankMengembangkan kebijakan dan prosedur operasional bank yang berlaku </v>
      </c>
      <c r="G248" s="2" t="str">
        <f t="shared" si="7"/>
        <v xml:space="preserve">INSERT INTO `hr_kpi_list_group` (`KPI_LIST_GROUP_ID`, `KPI_LIST_ID`, `KPI_GROUP_ID`) VALUES ('2022041700247', '20220417065', '20220400301'); </v>
      </c>
      <c r="H248" s="2" t="s">
        <v>1966</v>
      </c>
    </row>
    <row r="249" spans="1:8" ht="14.25" customHeight="1" x14ac:dyDescent="0.25">
      <c r="A249" s="2">
        <v>2022041700248</v>
      </c>
      <c r="B249" s="1" t="s">
        <v>893</v>
      </c>
      <c r="C249" s="2">
        <f>VLOOKUP(B249,'KPI LIST'!$B:$C,2,FALSE)</f>
        <v>20220417038</v>
      </c>
      <c r="D249" s="1" t="s">
        <v>96</v>
      </c>
      <c r="E249" s="2">
        <f>VLOOKUP(D249,'KPI GROUP LEVEL INDUX'!$C:$D,2,FALSE)</f>
        <v>20220400038</v>
      </c>
      <c r="F249" s="2" t="str">
        <f t="shared" si="6"/>
        <v>Jumlah kejadian fraud
(bagian keuangan dan akuntansi)Meningkatkan kualitas pengelolaan Governance, Risk Management dan Compliance (GRC)</v>
      </c>
      <c r="G249" s="2" t="str">
        <f t="shared" si="7"/>
        <v xml:space="preserve">INSERT INTO `hr_kpi_list_group` (`KPI_LIST_GROUP_ID`, `KPI_LIST_ID`, `KPI_GROUP_ID`) VALUES ('2022041700248', '20220417038', '20220400038'); </v>
      </c>
      <c r="H249" s="2" t="s">
        <v>1966</v>
      </c>
    </row>
    <row r="250" spans="1:8" ht="14.25" customHeight="1" x14ac:dyDescent="0.25">
      <c r="A250" s="2">
        <v>2022041700249</v>
      </c>
      <c r="B250" s="1" t="s">
        <v>1572</v>
      </c>
      <c r="C250" s="2">
        <f>VLOOKUP(B250,'KPI LIST'!$B:$C,2,FALSE)</f>
        <v>20220417408</v>
      </c>
      <c r="D250" s="1" t="s">
        <v>252</v>
      </c>
      <c r="E250" s="2">
        <f>VLOOKUP(D250,'KPI GROUP LEVEL INDUX'!$C:$D,2,FALSE)</f>
        <v>20220400122</v>
      </c>
      <c r="F250" s="2" t="str">
        <f t="shared" si="6"/>
        <v>Persentase pemenuhan laporan finansial bank berdasarkan sistem akuntansi dan bukti fisik transaksi-transaksi operasional bank/OLIB/ core banking/ GSSL (General Sub Ledger)Memastikan laporan finansial bank yang berkualitas</v>
      </c>
      <c r="G250" s="2" t="str">
        <f t="shared" si="7"/>
        <v xml:space="preserve">INSERT INTO `hr_kpi_list_group` (`KPI_LIST_GROUP_ID`, `KPI_LIST_ID`, `KPI_GROUP_ID`) VALUES ('2022041700249', '20220417408', '20220400122'); </v>
      </c>
      <c r="H250" s="2" t="s">
        <v>1966</v>
      </c>
    </row>
    <row r="251" spans="1:8" ht="14.25" customHeight="1" x14ac:dyDescent="0.25">
      <c r="A251" s="2">
        <v>2022041700250</v>
      </c>
      <c r="B251" s="1" t="s">
        <v>1764</v>
      </c>
      <c r="C251" s="2">
        <f>VLOOKUP(B251,'KPI LIST'!$B:$C,2,FALSE)</f>
        <v>20220417514</v>
      </c>
      <c r="D251" s="1" t="s">
        <v>266</v>
      </c>
      <c r="E251" s="2">
        <f>VLOOKUP(D251,'KPI GROUP LEVEL INDUX'!$C:$D,2,FALSE)</f>
        <v>20220400129</v>
      </c>
      <c r="F251" s="2" t="str">
        <f t="shared" si="6"/>
        <v xml:space="preserve">Waktu penyelesaian verifikasi/ rekonsiliasi transaksi keuangan bank Memastikan verifikasi/rekonsiliasi transaksi keuangan bank </v>
      </c>
      <c r="G251" s="2" t="str">
        <f t="shared" si="7"/>
        <v xml:space="preserve">INSERT INTO `hr_kpi_list_group` (`KPI_LIST_GROUP_ID`, `KPI_LIST_ID`, `KPI_GROUP_ID`) VALUES ('2022041700250', '20220417514', '20220400129'); </v>
      </c>
      <c r="H251" s="2" t="s">
        <v>1966</v>
      </c>
    </row>
    <row r="252" spans="1:8" ht="14.25" customHeight="1" x14ac:dyDescent="0.25">
      <c r="A252" s="2">
        <v>2022041700251</v>
      </c>
      <c r="B252" s="1" t="s">
        <v>1568</v>
      </c>
      <c r="C252" s="2">
        <f>VLOOKUP(B252,'KPI LIST'!$B:$C,2,FALSE)</f>
        <v>20220417406</v>
      </c>
      <c r="D252" s="1" t="s">
        <v>268</v>
      </c>
      <c r="E252" s="2">
        <f>VLOOKUP(D252,'KPI GROUP LEVEL INDUX'!$C:$D,2,FALSE)</f>
        <v>20220400130</v>
      </c>
      <c r="F252" s="2" t="str">
        <f t="shared" si="6"/>
        <v>Persentase pemenuhan kesesuaian pelaporan pajak badan dengan bukti pajak yang dibayarkanMeningkatan pelaporan pajak badan</v>
      </c>
      <c r="G252" s="2" t="str">
        <f t="shared" si="7"/>
        <v xml:space="preserve">INSERT INTO `hr_kpi_list_group` (`KPI_LIST_GROUP_ID`, `KPI_LIST_ID`, `KPI_GROUP_ID`) VALUES ('2022041700251', '20220417406', '20220400130'); </v>
      </c>
      <c r="H252" s="2" t="s">
        <v>1966</v>
      </c>
    </row>
    <row r="253" spans="1:8" ht="14.25" customHeight="1" x14ac:dyDescent="0.25">
      <c r="A253" s="2">
        <v>2022041700252</v>
      </c>
      <c r="B253" s="1" t="s">
        <v>872</v>
      </c>
      <c r="C253" s="2">
        <f>VLOOKUP(B253,'KPI LIST'!$B:$C,2,FALSE)</f>
        <v>20220417025</v>
      </c>
      <c r="D253" s="1" t="s">
        <v>270</v>
      </c>
      <c r="E253" s="2">
        <f>VLOOKUP(D253,'KPI GROUP LEVEL INDUX'!$C:$D,2,FALSE)</f>
        <v>20220400131</v>
      </c>
      <c r="F253" s="2" t="str">
        <f t="shared" si="6"/>
        <v>Jumlah dokumentasi pengaturan terkait keuangan dan sistem akuntansi bankMengembangkan kebijakan dan prosedur terkait keuangan dan sistem akuntansi  bank</v>
      </c>
      <c r="G253" s="2" t="str">
        <f t="shared" si="7"/>
        <v xml:space="preserve">INSERT INTO `hr_kpi_list_group` (`KPI_LIST_GROUP_ID`, `KPI_LIST_ID`, `KPI_GROUP_ID`) VALUES ('2022041700252', '20220417025', '20220400131'); </v>
      </c>
      <c r="H253" s="2" t="s">
        <v>1966</v>
      </c>
    </row>
    <row r="254" spans="1:8" ht="14.25" customHeight="1" x14ac:dyDescent="0.25">
      <c r="A254" s="2">
        <v>2022041700253</v>
      </c>
      <c r="B254" s="1" t="s">
        <v>1511</v>
      </c>
      <c r="C254" s="2">
        <f>VLOOKUP(B254,'KPI LIST'!$B:$C,2,FALSE)</f>
        <v>20220417376</v>
      </c>
      <c r="D254" s="1" t="s">
        <v>272</v>
      </c>
      <c r="E254" s="2">
        <f>VLOOKUP(D254,'KPI GROUP LEVEL INDUX'!$C:$D,2,FALSE)</f>
        <v>20220400132</v>
      </c>
      <c r="F254" s="2" t="str">
        <f t="shared" si="6"/>
        <v xml:space="preserve">Persentase kesesuaian data-data transaksi keuangan bank pada sistem informasi manajemen keuangan bank dengan sistem akuntansi yang telah di transaksi bank Mengoptimalkan sistem informasi manajemen keuangan bank </v>
      </c>
      <c r="G254" s="2" t="str">
        <f t="shared" si="7"/>
        <v xml:space="preserve">INSERT INTO `hr_kpi_list_group` (`KPI_LIST_GROUP_ID`, `KPI_LIST_ID`, `KPI_GROUP_ID`) VALUES ('2022041700253', '20220417376', '20220400132'); </v>
      </c>
      <c r="H254" s="2" t="s">
        <v>1966</v>
      </c>
    </row>
    <row r="255" spans="1:8" ht="14.25" customHeight="1" x14ac:dyDescent="0.25">
      <c r="A255" s="2">
        <v>2022041700254</v>
      </c>
      <c r="B255" s="1" t="s">
        <v>1570</v>
      </c>
      <c r="C255" s="2">
        <f>VLOOKUP(B255,'KPI LIST'!$B:$C,2,FALSE)</f>
        <v>20220417407</v>
      </c>
      <c r="D255" s="1" t="s">
        <v>252</v>
      </c>
      <c r="E255" s="2">
        <f>VLOOKUP(D255,'KPI GROUP LEVEL INDUX'!$C:$D,2,FALSE)</f>
        <v>20220400122</v>
      </c>
      <c r="F255" s="2" t="str">
        <f t="shared" ref="F255:F317" si="8">_xlfn.CONCAT(B255,D255)</f>
        <v>Persentase pemenuhan laporan finansial bank berdasarkan sistem akuntansi dan bukti fisik transaksi-transaksi operasional bank/ OLIP/ core banking/GSSL (General Sub Ledger)Memastikan laporan finansial bank yang berkualitas</v>
      </c>
      <c r="G255" s="2" t="str">
        <f t="shared" si="7"/>
        <v xml:space="preserve">INSERT INTO `hr_kpi_list_group` (`KPI_LIST_GROUP_ID`, `KPI_LIST_ID`, `KPI_GROUP_ID`) VALUES ('2022041700254', '20220417407', '20220400122'); </v>
      </c>
      <c r="H255" s="2" t="s">
        <v>1966</v>
      </c>
    </row>
    <row r="256" spans="1:8" ht="14.25" customHeight="1" x14ac:dyDescent="0.25">
      <c r="A256" s="2">
        <v>2022041700255</v>
      </c>
      <c r="B256" s="1" t="s">
        <v>875</v>
      </c>
      <c r="C256" s="2">
        <f>VLOOKUP(B256,'KPI LIST'!$B:$C,2,FALSE)</f>
        <v>20220417027</v>
      </c>
      <c r="D256" s="1" t="s">
        <v>270</v>
      </c>
      <c r="E256" s="2">
        <f>VLOOKUP(D256,'KPI GROUP LEVEL INDUX'!$C:$D,2,FALSE)</f>
        <v>20220400131</v>
      </c>
      <c r="F256" s="2" t="str">
        <f t="shared" si="8"/>
        <v>Jumlah dokumentasi pengaturan terkait sistem keuangan  bankMengembangkan kebijakan dan prosedur terkait keuangan dan sistem akuntansi  bank</v>
      </c>
      <c r="G256" s="2" t="str">
        <f t="shared" si="7"/>
        <v xml:space="preserve">INSERT INTO `hr_kpi_list_group` (`KPI_LIST_GROUP_ID`, `KPI_LIST_ID`, `KPI_GROUP_ID`) VALUES ('2022041700255', '20220417027', '20220400131'); </v>
      </c>
      <c r="H256" s="2" t="s">
        <v>1966</v>
      </c>
    </row>
    <row r="257" spans="1:8" ht="14.25" customHeight="1" x14ac:dyDescent="0.25">
      <c r="A257" s="2">
        <v>2022041700256</v>
      </c>
      <c r="B257" s="1" t="s">
        <v>1749</v>
      </c>
      <c r="C257" s="2">
        <f>VLOOKUP(B257,'KPI LIST'!$B:$C,2,FALSE)</f>
        <v>20220417503</v>
      </c>
      <c r="D257" s="1" t="s">
        <v>586</v>
      </c>
      <c r="E257" s="2">
        <f>VLOOKUP(D257,'KPI GROUP LEVEL INDUX'!$C:$D,2,FALSE)</f>
        <v>20220400302</v>
      </c>
      <c r="F257" s="2" t="str">
        <f t="shared" si="8"/>
        <v>Waktu pelaksanaan proses analisis dan dampak keuangan atas Neraca dan Rugi/Laba sesuai timelineMengembangkan proses analisis dan dampak keuangan atas Neraca dan Rugi/Laba</v>
      </c>
      <c r="G257" s="2" t="str">
        <f t="shared" si="7"/>
        <v xml:space="preserve">INSERT INTO `hr_kpi_list_group` (`KPI_LIST_GROUP_ID`, `KPI_LIST_ID`, `KPI_GROUP_ID`) VALUES ('2022041700256', '20220417503', '20220400302'); </v>
      </c>
      <c r="H257" s="2" t="s">
        <v>1966</v>
      </c>
    </row>
    <row r="258" spans="1:8" ht="14.25" customHeight="1" x14ac:dyDescent="0.25">
      <c r="A258" s="2">
        <v>2022041700257</v>
      </c>
      <c r="B258" s="1" t="s">
        <v>985</v>
      </c>
      <c r="C258" s="2">
        <f>VLOOKUP(B258,'KPI LIST'!$B:$C,2,FALSE)</f>
        <v>20220417096</v>
      </c>
      <c r="D258" s="1" t="s">
        <v>252</v>
      </c>
      <c r="E258" s="2">
        <f>VLOOKUP(D258,'KPI GROUP LEVEL INDUX'!$C:$D,2,FALSE)</f>
        <v>20220400122</v>
      </c>
      <c r="F258" s="2" t="str">
        <f t="shared" si="8"/>
        <v>Ketepatan waktu dalam pemenuhan pemeriksaan laporan finansial bank sesuai SLAMemastikan laporan finansial bank yang berkualitas</v>
      </c>
      <c r="G258" s="2" t="str">
        <f t="shared" si="7"/>
        <v xml:space="preserve">INSERT INTO `hr_kpi_list_group` (`KPI_LIST_GROUP_ID`, `KPI_LIST_ID`, `KPI_GROUP_ID`) VALUES ('2022041700257', '20220417096', '20220400122'); </v>
      </c>
      <c r="H258" s="2" t="s">
        <v>1966</v>
      </c>
    </row>
    <row r="259" spans="1:8" ht="14.25" customHeight="1" x14ac:dyDescent="0.25">
      <c r="A259" s="2">
        <v>2022041700258</v>
      </c>
      <c r="B259" s="1" t="s">
        <v>874</v>
      </c>
      <c r="C259" s="2">
        <f>VLOOKUP(B259,'KPI LIST'!$B:$C,2,FALSE)</f>
        <v>20220417026</v>
      </c>
      <c r="D259" s="1" t="s">
        <v>270</v>
      </c>
      <c r="E259" s="2">
        <f>VLOOKUP(D259,'KPI GROUP LEVEL INDUX'!$C:$D,2,FALSE)</f>
        <v>20220400131</v>
      </c>
      <c r="F259" s="2" t="str">
        <f t="shared" si="8"/>
        <v>Jumlah dokumentasi pengaturan terkait sistem akuntansi bankMengembangkan kebijakan dan prosedur terkait keuangan dan sistem akuntansi  bank</v>
      </c>
      <c r="G259" s="2" t="str">
        <f t="shared" ref="G259:G322" si="9">"INSERT INTO `hr_kpi_list_group` (`KPI_LIST_GROUP_ID`, `KPI_LIST_ID`, `KPI_GROUP_ID`) VALUES ('"&amp;A259&amp;"', '"&amp;C259&amp;"', '"&amp;E259&amp;"'); "</f>
        <v xml:space="preserve">INSERT INTO `hr_kpi_list_group` (`KPI_LIST_GROUP_ID`, `KPI_LIST_ID`, `KPI_GROUP_ID`) VALUES ('2022041700258', '20220417026', '20220400131'); </v>
      </c>
      <c r="H259" s="2" t="s">
        <v>1966</v>
      </c>
    </row>
    <row r="260" spans="1:8" ht="14.25" customHeight="1" x14ac:dyDescent="0.25">
      <c r="A260" s="2">
        <v>2022041700259</v>
      </c>
      <c r="B260" s="1" t="s">
        <v>1498</v>
      </c>
      <c r="C260" s="2">
        <f>VLOOKUP(B260,'KPI LIST'!$B:$C,2,FALSE)</f>
        <v>20220417369</v>
      </c>
      <c r="D260" s="1" t="s">
        <v>588</v>
      </c>
      <c r="E260" s="2">
        <f>VLOOKUP(D260,'KPI GROUP LEVEL INDUX'!$C:$D,2,FALSE)</f>
        <v>20220400303</v>
      </c>
      <c r="F260" s="2" t="str">
        <f t="shared" si="8"/>
        <v xml:space="preserve">Persentase kelengkapan arsip dokumen transaksi bank yang sudah di verifikasi oleh officer akuntansi, verifikasi dan perpajakanMengoptimalkan pengarsipan bukti transaksi bank sesuai ketentuan </v>
      </c>
      <c r="G260" s="2" t="str">
        <f t="shared" si="9"/>
        <v xml:space="preserve">INSERT INTO `hr_kpi_list_group` (`KPI_LIST_GROUP_ID`, `KPI_LIST_ID`, `KPI_GROUP_ID`) VALUES ('2022041700259', '20220417369', '20220400303'); </v>
      </c>
      <c r="H260" s="2" t="s">
        <v>1966</v>
      </c>
    </row>
    <row r="261" spans="1:8" ht="14.25" customHeight="1" x14ac:dyDescent="0.25">
      <c r="A261" s="2">
        <v>2022041700260</v>
      </c>
      <c r="B261" s="1" t="s">
        <v>966</v>
      </c>
      <c r="C261" s="2">
        <f>VLOOKUP(B261,'KPI LIST'!$B:$C,2,FALSE)</f>
        <v>20220417086</v>
      </c>
      <c r="D261" s="1" t="s">
        <v>17</v>
      </c>
      <c r="E261" s="2">
        <f>VLOOKUP(D261,'KPI GROUP LEVEL INDUX'!$C:$D,2,FALSE)</f>
        <v>20220400004</v>
      </c>
      <c r="F261" s="2" t="str">
        <f t="shared" si="8"/>
        <v xml:space="preserve">Jumlah total delivery channel Memperluas jangkauan layanan keuangan </v>
      </c>
      <c r="G261" s="2" t="str">
        <f t="shared" si="9"/>
        <v xml:space="preserve">INSERT INTO `hr_kpi_list_group` (`KPI_LIST_GROUP_ID`, `KPI_LIST_ID`, `KPI_GROUP_ID`) VALUES ('2022041700260', '20220417086', '20220400004'); </v>
      </c>
      <c r="H261" s="2" t="s">
        <v>1966</v>
      </c>
    </row>
    <row r="262" spans="1:8" ht="14.25" customHeight="1" x14ac:dyDescent="0.25">
      <c r="A262" s="2">
        <v>2022041700261</v>
      </c>
      <c r="B262" s="1" t="s">
        <v>858</v>
      </c>
      <c r="C262" s="2">
        <f>VLOOKUP(B262,'KPI LIST'!$B:$C,2,FALSE)</f>
        <v>20220417017</v>
      </c>
      <c r="D262" s="1" t="s">
        <v>778</v>
      </c>
      <c r="E262" s="2">
        <f>VLOOKUP(D262,'KPI GROUP LEVEL INDUX'!$C:$D,2,FALSE)</f>
        <v>20220400252</v>
      </c>
      <c r="F262" s="2" t="str">
        <f t="shared" si="8"/>
        <v xml:space="preserve">Indeks persepsi efektivitas organisasiMengoptimalkan kapabilitas oganisasi </v>
      </c>
      <c r="G262" s="2" t="str">
        <f t="shared" si="9"/>
        <v xml:space="preserve">INSERT INTO `hr_kpi_list_group` (`KPI_LIST_GROUP_ID`, `KPI_LIST_ID`, `KPI_GROUP_ID`) VALUES ('2022041700261', '20220417017', '20220400252'); </v>
      </c>
      <c r="H262" s="2" t="s">
        <v>1966</v>
      </c>
    </row>
    <row r="263" spans="1:8" ht="14.25" customHeight="1" x14ac:dyDescent="0.25">
      <c r="A263" s="2">
        <v>2022041700262</v>
      </c>
      <c r="B263" s="1" t="s">
        <v>1713</v>
      </c>
      <c r="C263" s="2">
        <f>VLOOKUP(B263,'KPI LIST'!$B:$C,2,FALSE)</f>
        <v>20220417484</v>
      </c>
      <c r="D263" s="1" t="s">
        <v>186</v>
      </c>
      <c r="E263" s="2">
        <f>VLOOKUP(D263,'KPI GROUP LEVEL INDUX'!$C:$D,2,FALSE)</f>
        <v>20220400089</v>
      </c>
      <c r="F263" s="2" t="str">
        <f t="shared" si="8"/>
        <v>Tingkat pemenuhan RBB dan RAKB yang berkualitas ke regulatorMeningkatkan keandalan proses penyusunan dan diseminasi rencana strategis dan bisnis</v>
      </c>
      <c r="G263" s="2" t="str">
        <f t="shared" si="9"/>
        <v xml:space="preserve">INSERT INTO `hr_kpi_list_group` (`KPI_LIST_GROUP_ID`, `KPI_LIST_ID`, `KPI_GROUP_ID`) VALUES ('2022041700262', '20220417484', '20220400089'); </v>
      </c>
      <c r="H263" s="2" t="s">
        <v>1966</v>
      </c>
    </row>
    <row r="264" spans="1:8" ht="14.25" customHeight="1" x14ac:dyDescent="0.25">
      <c r="A264" s="2">
        <v>2022041700263</v>
      </c>
      <c r="B264" s="1" t="s">
        <v>870</v>
      </c>
      <c r="C264" s="2">
        <f>VLOOKUP(B264,'KPI LIST'!$B:$C,2,FALSE)</f>
        <v>20220417024</v>
      </c>
      <c r="D264" s="1" t="s">
        <v>188</v>
      </c>
      <c r="E264" s="2">
        <f>VLOOKUP(D264,'KPI GROUP LEVEL INDUX'!$C:$D,2,FALSE)</f>
        <v>20220400090</v>
      </c>
      <c r="F264" s="2" t="str">
        <f t="shared" si="8"/>
        <v>Jumlah dokumen riset yang dihasilkanMemastikan pemenuhan riset yang berkualitas untuk menopang penyusunan Renstra dan RBB</v>
      </c>
      <c r="G264" s="2" t="str">
        <f t="shared" si="9"/>
        <v xml:space="preserve">INSERT INTO `hr_kpi_list_group` (`KPI_LIST_GROUP_ID`, `KPI_LIST_ID`, `KPI_GROUP_ID`) VALUES ('2022041700263', '20220417024', '20220400090'); </v>
      </c>
      <c r="H264" s="2" t="s">
        <v>1966</v>
      </c>
    </row>
    <row r="265" spans="1:8" ht="14.25" customHeight="1" x14ac:dyDescent="0.25">
      <c r="A265" s="2">
        <v>2022041700264</v>
      </c>
      <c r="B265" s="1" t="s">
        <v>1196</v>
      </c>
      <c r="C265" s="2">
        <f>VLOOKUP(B265,'KPI LIST'!$B:$C,2,FALSE)</f>
        <v>20220417210</v>
      </c>
      <c r="D265" s="1" t="s">
        <v>198</v>
      </c>
      <c r="E265" s="2">
        <f>VLOOKUP(D265,'KPI GROUP LEVEL INDUX'!$C:$D,2,FALSE)</f>
        <v>20220400095</v>
      </c>
      <c r="F265" s="2" t="str">
        <f t="shared" si="8"/>
        <v xml:space="preserve">Persentase pemenuhan pelaksanaan program promosi sesuai rencanaMeningkatkan kualitas program promosi </v>
      </c>
      <c r="G265" s="2" t="str">
        <f t="shared" si="9"/>
        <v xml:space="preserve">INSERT INTO `hr_kpi_list_group` (`KPI_LIST_GROUP_ID`, `KPI_LIST_ID`, `KPI_GROUP_ID`) VALUES ('2022041700264', '20220417210', '20220400095'); </v>
      </c>
      <c r="H265" s="2" t="s">
        <v>1966</v>
      </c>
    </row>
    <row r="266" spans="1:8" ht="14.25" customHeight="1" x14ac:dyDescent="0.25">
      <c r="A266" s="2">
        <v>2022041700265</v>
      </c>
      <c r="B266" s="1" t="s">
        <v>1442</v>
      </c>
      <c r="C266" s="2">
        <f>VLOOKUP(B266,'KPI LIST'!$B:$C,2,FALSE)</f>
        <v>20220417339</v>
      </c>
      <c r="D266" s="1" t="s">
        <v>204</v>
      </c>
      <c r="E266" s="2">
        <f>VLOOKUP(D266,'KPI GROUP LEVEL INDUX'!$C:$D,2,FALSE)</f>
        <v>20220400098</v>
      </c>
      <c r="F266" s="2" t="str">
        <f t="shared" si="8"/>
        <v>Persentase proyek yang dirampungkan sesuai kaidah OTOBOSMemastikan pelaksanaan proyek yang memenuhi kaidah OTOBOS</v>
      </c>
      <c r="G266" s="2" t="str">
        <f t="shared" si="9"/>
        <v xml:space="preserve">INSERT INTO `hr_kpi_list_group` (`KPI_LIST_GROUP_ID`, `KPI_LIST_ID`, `KPI_GROUP_ID`) VALUES ('2022041700265', '20220417339', '20220400098'); </v>
      </c>
      <c r="H266" s="2" t="s">
        <v>1966</v>
      </c>
    </row>
    <row r="267" spans="1:8" ht="14.25" customHeight="1" x14ac:dyDescent="0.25">
      <c r="A267" s="2">
        <v>2022041700266</v>
      </c>
      <c r="B267" s="1" t="s">
        <v>1028</v>
      </c>
      <c r="C267" s="2">
        <f>VLOOKUP(B267,'KPI LIST'!$B:$C,2,FALSE)</f>
        <v>20220417122</v>
      </c>
      <c r="D267" s="1" t="s">
        <v>206</v>
      </c>
      <c r="E267" s="2">
        <f>VLOOKUP(D267,'KPI GROUP LEVEL INDUX'!$C:$D,2,FALSE)</f>
        <v>20220400099</v>
      </c>
      <c r="F267" s="2" t="str">
        <f t="shared" si="8"/>
        <v>Persentase kegiatan program transformasi yang dirampungkan sesuai dengan kaidah OTOBOSMemastikan implementasi program transformasi yang memenuhi kaidah OTOBOS</v>
      </c>
      <c r="G267" s="2" t="str">
        <f t="shared" si="9"/>
        <v xml:space="preserve">INSERT INTO `hr_kpi_list_group` (`KPI_LIST_GROUP_ID`, `KPI_LIST_ID`, `KPI_GROUP_ID`) VALUES ('2022041700266', '20220417122', '20220400099'); </v>
      </c>
      <c r="H267" s="2" t="s">
        <v>1966</v>
      </c>
    </row>
    <row r="268" spans="1:8" ht="14.25" customHeight="1" x14ac:dyDescent="0.25">
      <c r="A268" s="2">
        <v>2022041700267</v>
      </c>
      <c r="B268" s="1" t="s">
        <v>1689</v>
      </c>
      <c r="C268" s="2">
        <f>VLOOKUP(B268,'KPI LIST'!$B:$C,2,FALSE)</f>
        <v>20220417471</v>
      </c>
      <c r="D268" s="1" t="s">
        <v>186</v>
      </c>
      <c r="E268" s="2">
        <f>VLOOKUP(D268,'KPI GROUP LEVEL INDUX'!$C:$D,2,FALSE)</f>
        <v>20220400089</v>
      </c>
      <c r="F268" s="2" t="str">
        <f t="shared" si="8"/>
        <v>Tingkat pemenuhan CP berkualitas ke regulatorMeningkatkan keandalan proses penyusunan dan diseminasi rencana strategis dan bisnis</v>
      </c>
      <c r="G268" s="2" t="str">
        <f t="shared" si="9"/>
        <v xml:space="preserve">INSERT INTO `hr_kpi_list_group` (`KPI_LIST_GROUP_ID`, `KPI_LIST_ID`, `KPI_GROUP_ID`) VALUES ('2022041700267', '20220417471', '20220400089'); </v>
      </c>
      <c r="H268" s="2" t="s">
        <v>1966</v>
      </c>
    </row>
    <row r="269" spans="1:8" ht="14.25" customHeight="1" x14ac:dyDescent="0.25">
      <c r="A269" s="2">
        <v>2022041700268</v>
      </c>
      <c r="B269" s="1" t="s">
        <v>1715</v>
      </c>
      <c r="C269" s="2">
        <f>VLOOKUP(B269,'KPI LIST'!$B:$C,2,FALSE)</f>
        <v>20220417485</v>
      </c>
      <c r="D269" s="1" t="s">
        <v>186</v>
      </c>
      <c r="E269" s="2">
        <f>VLOOKUP(D269,'KPI GROUP LEVEL INDUX'!$C:$D,2,FALSE)</f>
        <v>20220400089</v>
      </c>
      <c r="F269" s="2" t="str">
        <f t="shared" si="8"/>
        <v>Tingkat pemenuhan Renstra, RBB dan RAKB yang berkualitas ke regulatorMeningkatkan keandalan proses penyusunan dan diseminasi rencana strategis dan bisnis</v>
      </c>
      <c r="G269" s="2" t="str">
        <f t="shared" si="9"/>
        <v xml:space="preserve">INSERT INTO `hr_kpi_list_group` (`KPI_LIST_GROUP_ID`, `KPI_LIST_ID`, `KPI_GROUP_ID`) VALUES ('2022041700268', '20220417485', '20220400089'); </v>
      </c>
      <c r="H269" s="2" t="s">
        <v>1966</v>
      </c>
    </row>
    <row r="270" spans="1:8" ht="14.25" customHeight="1" x14ac:dyDescent="0.25">
      <c r="A270" s="2">
        <v>2022041700269</v>
      </c>
      <c r="B270" s="1" t="s">
        <v>870</v>
      </c>
      <c r="C270" s="2">
        <f>VLOOKUP(B270,'KPI LIST'!$B:$C,2,FALSE)</f>
        <v>20220417024</v>
      </c>
      <c r="D270" s="1" t="s">
        <v>781</v>
      </c>
      <c r="E270" s="2">
        <f>VLOOKUP(D270,'KPI GROUP LEVEL INDUX'!$C:$D,2,FALSE)</f>
        <v>20220400255</v>
      </c>
      <c r="F270" s="2" t="str">
        <f t="shared" si="8"/>
        <v>Jumlah dokumen riset yang dihasilkanMmastikan pemenuhan riset yang berkualitas untuk menopang penyusunan Renstra dan RBB</v>
      </c>
      <c r="G270" s="2" t="str">
        <f t="shared" si="9"/>
        <v xml:space="preserve">INSERT INTO `hr_kpi_list_group` (`KPI_LIST_GROUP_ID`, `KPI_LIST_ID`, `KPI_GROUP_ID`) VALUES ('2022041700269', '20220417024', '20220400255'); </v>
      </c>
      <c r="H270" s="2" t="s">
        <v>1966</v>
      </c>
    </row>
    <row r="271" spans="1:8" ht="14.25" customHeight="1" x14ac:dyDescent="0.25">
      <c r="A271" s="2">
        <v>2022041700270</v>
      </c>
      <c r="B271" s="1" t="s">
        <v>1085</v>
      </c>
      <c r="C271" s="2">
        <f>VLOOKUP(B271,'KPI LIST'!$B:$C,2,FALSE)</f>
        <v>20220417153</v>
      </c>
      <c r="D271" s="1" t="s">
        <v>190</v>
      </c>
      <c r="E271" s="2">
        <f>VLOOKUP(D271,'KPI GROUP LEVEL INDUX'!$C:$D,2,FALSE)</f>
        <v>20220400091</v>
      </c>
      <c r="F271" s="2" t="str">
        <f t="shared" si="8"/>
        <v>Persentase pemenuhan evaluasi rencana bisnis bankMeningkatkan kualitas pelaksanaan evaluasi rencana bisnis bank</v>
      </c>
      <c r="G271" s="2" t="str">
        <f t="shared" si="9"/>
        <v xml:space="preserve">INSERT INTO `hr_kpi_list_group` (`KPI_LIST_GROUP_ID`, `KPI_LIST_ID`, `KPI_GROUP_ID`) VALUES ('2022041700270', '20220417153', '20220400091'); </v>
      </c>
      <c r="H271" s="2" t="s">
        <v>1966</v>
      </c>
    </row>
    <row r="272" spans="1:8" ht="14.25" customHeight="1" x14ac:dyDescent="0.25">
      <c r="A272" s="2">
        <v>2022041700271</v>
      </c>
      <c r="B272" s="1" t="s">
        <v>1077</v>
      </c>
      <c r="C272" s="2">
        <f>VLOOKUP(B272,'KPI LIST'!$B:$C,2,FALSE)</f>
        <v>20220417149</v>
      </c>
      <c r="D272" s="1" t="s">
        <v>192</v>
      </c>
      <c r="E272" s="2">
        <f>VLOOKUP(D272,'KPI GROUP LEVEL INDUX'!$C:$D,2,FALSE)</f>
        <v>20220400092</v>
      </c>
      <c r="F272" s="2" t="str">
        <f t="shared" si="8"/>
        <v>Persentase pemenuhan dokumen strategis bank sesuai tenggat waktuMemastikan ketersediaan dokumen strategis bank</v>
      </c>
      <c r="G272" s="2" t="str">
        <f t="shared" si="9"/>
        <v xml:space="preserve">INSERT INTO `hr_kpi_list_group` (`KPI_LIST_GROUP_ID`, `KPI_LIST_ID`, `KPI_GROUP_ID`) VALUES ('2022041700271', '20220417149', '20220400092'); </v>
      </c>
      <c r="H272" s="2" t="s">
        <v>1966</v>
      </c>
    </row>
    <row r="273" spans="1:8" ht="14.25" customHeight="1" x14ac:dyDescent="0.25">
      <c r="A273" s="2">
        <v>2022041700272</v>
      </c>
      <c r="B273" s="1" t="s">
        <v>1731</v>
      </c>
      <c r="C273" s="2">
        <f>VLOOKUP(B273,'KPI LIST'!$B:$C,2,FALSE)</f>
        <v>20220417493</v>
      </c>
      <c r="D273" s="1" t="s">
        <v>2048</v>
      </c>
      <c r="E273" s="2">
        <f>VLOOKUP(D273,'KPI GROUP LEVEL INDUX'!$C:$D,2,FALSE)</f>
        <v>20220400093</v>
      </c>
      <c r="F273" s="2" t="str">
        <f t="shared" si="8"/>
        <v>Tingkat persepsi unit kerja terhadap kualitas pendampinganMengoptimalkan pendampingan penyusunan dan review goal setting unit kerja</v>
      </c>
      <c r="G273" s="2" t="str">
        <f t="shared" si="9"/>
        <v xml:space="preserve">INSERT INTO `hr_kpi_list_group` (`KPI_LIST_GROUP_ID`, `KPI_LIST_ID`, `KPI_GROUP_ID`) VALUES ('2022041700272', '20220417493', '20220400093'); </v>
      </c>
      <c r="H273" s="2" t="s">
        <v>1966</v>
      </c>
    </row>
    <row r="274" spans="1:8" ht="14.25" customHeight="1" x14ac:dyDescent="0.25">
      <c r="A274" s="2">
        <v>2022041700273</v>
      </c>
      <c r="B274" s="1" t="s">
        <v>1091</v>
      </c>
      <c r="C274" s="2">
        <f>VLOOKUP(B274,'KPI LIST'!$B:$C,2,FALSE)</f>
        <v>20220417156</v>
      </c>
      <c r="D274" s="1" t="s">
        <v>530</v>
      </c>
      <c r="E274" s="2">
        <f>VLOOKUP(D274,'KPI GROUP LEVEL INDUX'!$C:$D,2,FALSE)</f>
        <v>20220400304</v>
      </c>
      <c r="F274" s="2" t="str">
        <f t="shared" si="8"/>
        <v xml:space="preserve">Persentase pemenuhan kajian/usulan yang berkualitasMengoptimalkan pemanfaatan survei sebagai dasar pengembangan layanan dan produk untuk pengembangan bisnis bank </v>
      </c>
      <c r="G274" s="2" t="str">
        <f t="shared" si="9"/>
        <v xml:space="preserve">INSERT INTO `hr_kpi_list_group` (`KPI_LIST_GROUP_ID`, `KPI_LIST_ID`, `KPI_GROUP_ID`) VALUES ('2022041700273', '20220417156', '20220400304'); </v>
      </c>
      <c r="H274" s="2" t="s">
        <v>1966</v>
      </c>
    </row>
    <row r="275" spans="1:8" ht="14.25" customHeight="1" x14ac:dyDescent="0.25">
      <c r="A275" s="2">
        <v>2022041700274</v>
      </c>
      <c r="B275" s="1" t="s">
        <v>1703</v>
      </c>
      <c r="C275" s="2">
        <f>VLOOKUP(B275,'KPI LIST'!$B:$C,2,FALSE)</f>
        <v>20220417479</v>
      </c>
      <c r="D275" s="1" t="s">
        <v>532</v>
      </c>
      <c r="E275" s="2">
        <f>VLOOKUP(D275,'KPI GROUP LEVEL INDUX'!$C:$D,2,FALSE)</f>
        <v>20220400305</v>
      </c>
      <c r="F275" s="2" t="str">
        <f t="shared" si="8"/>
        <v>Tingkat pemenuhan pelaporan Rencana Bisnis Bank dan Realisasi Rencana Bisnis Bank melalui sistem pelaporan Otoritas Jasa Keuangan Memastikan pemenuhan laporan realisasi dan penggunaan rencana kerja dan anggaran tahunan ke regulator</v>
      </c>
      <c r="G275" s="2" t="str">
        <f t="shared" si="9"/>
        <v xml:space="preserve">INSERT INTO `hr_kpi_list_group` (`KPI_LIST_GROUP_ID`, `KPI_LIST_ID`, `KPI_GROUP_ID`) VALUES ('2022041700274', '20220417479', '20220400305'); </v>
      </c>
      <c r="H275" s="2" t="s">
        <v>1966</v>
      </c>
    </row>
    <row r="276" spans="1:8" ht="14.25" customHeight="1" x14ac:dyDescent="0.25">
      <c r="A276" s="2">
        <v>2022041700275</v>
      </c>
      <c r="B276" s="1" t="s">
        <v>1224</v>
      </c>
      <c r="C276" s="2">
        <f>VLOOKUP(B276,'KPI LIST'!$B:$C,2,FALSE)</f>
        <v>20220417225</v>
      </c>
      <c r="D276" s="1" t="s">
        <v>2049</v>
      </c>
      <c r="E276" s="2">
        <f>VLOOKUP(D276,'KPI GROUP LEVEL INDUX'!$C:$D,2,FALSE)</f>
        <v>20220400256</v>
      </c>
      <c r="F276" s="2" t="str">
        <f t="shared" si="8"/>
        <v>Persentase pemenuhan penilaian kinerja satuan kerja dan unit kerjaMemasikan pemenuhan pelaksanaan penilaian kinerja sesuai timeline</v>
      </c>
      <c r="G276" s="2" t="str">
        <f t="shared" si="9"/>
        <v xml:space="preserve">INSERT INTO `hr_kpi_list_group` (`KPI_LIST_GROUP_ID`, `KPI_LIST_ID`, `KPI_GROUP_ID`) VALUES ('2022041700275', '20220417225', '20220400256'); </v>
      </c>
      <c r="H276" s="2" t="s">
        <v>1966</v>
      </c>
    </row>
    <row r="277" spans="1:8" ht="14.25" customHeight="1" x14ac:dyDescent="0.25">
      <c r="A277" s="2">
        <v>2022041700276</v>
      </c>
      <c r="B277" s="1" t="s">
        <v>1721</v>
      </c>
      <c r="C277" s="2">
        <f>VLOOKUP(B277,'KPI LIST'!$B:$C,2,FALSE)</f>
        <v>20220417488</v>
      </c>
      <c r="D277" s="1" t="s">
        <v>534</v>
      </c>
      <c r="E277" s="2">
        <f>VLOOKUP(D277,'KPI GROUP LEVEL INDUX'!$C:$D,2,FALSE)</f>
        <v>20220400306</v>
      </c>
      <c r="F277" s="2" t="str">
        <f t="shared" si="8"/>
        <v>Tingkat persepsi kualitas oleh supervisorMemastikan kualitas penyiapan materi untuk penyusunan berbagai kajian dan analisis</v>
      </c>
      <c r="G277" s="2" t="str">
        <f t="shared" si="9"/>
        <v xml:space="preserve">INSERT INTO `hr_kpi_list_group` (`KPI_LIST_GROUP_ID`, `KPI_LIST_ID`, `KPI_GROUP_ID`) VALUES ('2022041700276', '20220417488', '20220400306'); </v>
      </c>
      <c r="H277" s="2" t="s">
        <v>1966</v>
      </c>
    </row>
    <row r="278" spans="1:8" ht="14.25" customHeight="1" x14ac:dyDescent="0.25">
      <c r="A278" s="2">
        <v>2022041700277</v>
      </c>
      <c r="B278" s="1" t="s">
        <v>976</v>
      </c>
      <c r="C278" s="2">
        <f>VLOOKUP(B278,'KPI LIST'!$B:$C,2,FALSE)</f>
        <v>20220417091</v>
      </c>
      <c r="D278" s="1" t="s">
        <v>17</v>
      </c>
      <c r="E278" s="2">
        <f>VLOOKUP(D278,'KPI GROUP LEVEL INDUX'!$C:$D,2,FALSE)</f>
        <v>20220400004</v>
      </c>
      <c r="F278" s="2" t="str">
        <f t="shared" si="8"/>
        <v xml:space="preserve">Jumlah total delivery channel (digital)Memperluas jangkauan layanan keuangan </v>
      </c>
      <c r="G278" s="2" t="str">
        <f t="shared" si="9"/>
        <v xml:space="preserve">INSERT INTO `hr_kpi_list_group` (`KPI_LIST_GROUP_ID`, `KPI_LIST_ID`, `KPI_GROUP_ID`) VALUES ('2022041700277', '20220417091', '20220400004'); </v>
      </c>
      <c r="H278" s="2" t="s">
        <v>1966</v>
      </c>
    </row>
    <row r="279" spans="1:8" ht="14.25" customHeight="1" x14ac:dyDescent="0.25">
      <c r="A279" s="2">
        <v>2022041700278</v>
      </c>
      <c r="B279" s="1" t="s">
        <v>1252</v>
      </c>
      <c r="C279" s="2">
        <f>VLOOKUP(B279,'KPI LIST'!$B:$C,2,FALSE)</f>
        <v>20220417240</v>
      </c>
      <c r="D279" s="1" t="s">
        <v>200</v>
      </c>
      <c r="E279" s="2">
        <f>VLOOKUP(D279,'KPI GROUP LEVEL INDUX'!$C:$D,2,FALSE)</f>
        <v>20220400096</v>
      </c>
      <c r="F279" s="2" t="str">
        <f t="shared" si="8"/>
        <v>Persentase pemenuhan rencana kerjasama dengan lembaga pendidikanMeningkatkan efektivitas hubungan kelembagaan</v>
      </c>
      <c r="G279" s="2" t="str">
        <f t="shared" si="9"/>
        <v xml:space="preserve">INSERT INTO `hr_kpi_list_group` (`KPI_LIST_GROUP_ID`, `KPI_LIST_ID`, `KPI_GROUP_ID`) VALUES ('2022041700278', '20220417240', '20220400096'); </v>
      </c>
      <c r="H279" s="2" t="s">
        <v>1966</v>
      </c>
    </row>
    <row r="280" spans="1:8" ht="14.25" customHeight="1" x14ac:dyDescent="0.25">
      <c r="A280" s="2">
        <v>2022041700279</v>
      </c>
      <c r="B280" s="1" t="s">
        <v>1216</v>
      </c>
      <c r="C280" s="2">
        <f>VLOOKUP(B280,'KPI LIST'!$B:$C,2,FALSE)</f>
        <v>20220417221</v>
      </c>
      <c r="D280" s="1" t="s">
        <v>742</v>
      </c>
      <c r="E280" s="2">
        <f>VLOOKUP(D280,'KPI GROUP LEVEL INDUX'!$C:$D,2,FALSE)</f>
        <v>20220400307</v>
      </c>
      <c r="F280" s="2" t="str">
        <f t="shared" si="8"/>
        <v>Persentase pemenuhan pengkinian pedoman pengembangan produkMemastikan keterkinian pedoman pengembangan produk</v>
      </c>
      <c r="G280" s="2" t="str">
        <f t="shared" si="9"/>
        <v xml:space="preserve">INSERT INTO `hr_kpi_list_group` (`KPI_LIST_GROUP_ID`, `KPI_LIST_ID`, `KPI_GROUP_ID`) VALUES ('2022041700279', '20220417221', '20220400307'); </v>
      </c>
      <c r="H280" s="2" t="s">
        <v>1966</v>
      </c>
    </row>
    <row r="281" spans="1:8" ht="14.25" customHeight="1" x14ac:dyDescent="0.25">
      <c r="A281" s="2">
        <v>2022041700280</v>
      </c>
      <c r="B281" s="1" t="s">
        <v>1721</v>
      </c>
      <c r="C281" s="2">
        <f>VLOOKUP(B281,'KPI LIST'!$B:$C,2,FALSE)</f>
        <v>20220417488</v>
      </c>
      <c r="D281" s="1" t="s">
        <v>2050</v>
      </c>
      <c r="E281" s="2">
        <f>VLOOKUP(D281,'KPI GROUP LEVEL INDUX'!$C:$D,2,FALSE)</f>
        <v>20220400308</v>
      </c>
      <c r="F281" s="2" t="str">
        <f t="shared" si="8"/>
        <v>Tingkat persepsi kualitas oleh supervisorMemastikan pemenuhan kualitas materi dan sarana promosi untuk penguatan  brand awareness dan brand image</v>
      </c>
      <c r="G281" s="2" t="str">
        <f t="shared" si="9"/>
        <v xml:space="preserve">INSERT INTO `hr_kpi_list_group` (`KPI_LIST_GROUP_ID`, `KPI_LIST_ID`, `KPI_GROUP_ID`) VALUES ('2022041700280', '20220417488', '20220400308'); </v>
      </c>
      <c r="H281" s="2" t="s">
        <v>1966</v>
      </c>
    </row>
    <row r="282" spans="1:8" ht="14.25" customHeight="1" x14ac:dyDescent="0.25">
      <c r="A282" s="2">
        <v>2022041700281</v>
      </c>
      <c r="B282" s="1" t="s">
        <v>1248</v>
      </c>
      <c r="C282" s="2">
        <f>VLOOKUP(B282,'KPI LIST'!$B:$C,2,FALSE)</f>
        <v>20220417238</v>
      </c>
      <c r="D282" s="1" t="s">
        <v>2051</v>
      </c>
      <c r="E282" s="2">
        <f>VLOOKUP(D282,'KPI GROUP LEVEL INDUX'!$C:$D,2,FALSE)</f>
        <v>20220400309</v>
      </c>
      <c r="F282" s="2" t="str">
        <f t="shared" si="8"/>
        <v>Persentase pemenuhan promosi outdoor dengan materi terkiniMemastikan penayangan materi yang terkini untuk promosi outdoor</v>
      </c>
      <c r="G282" s="2" t="str">
        <f t="shared" si="9"/>
        <v xml:space="preserve">INSERT INTO `hr_kpi_list_group` (`KPI_LIST_GROUP_ID`, `KPI_LIST_ID`, `KPI_GROUP_ID`) VALUES ('2022041700281', '20220417238', '20220400309'); </v>
      </c>
      <c r="H282" s="2" t="s">
        <v>1966</v>
      </c>
    </row>
    <row r="283" spans="1:8" ht="14.25" customHeight="1" x14ac:dyDescent="0.25">
      <c r="A283" s="2">
        <v>2022041700282</v>
      </c>
      <c r="B283" s="1" t="s">
        <v>1701</v>
      </c>
      <c r="C283" s="2">
        <f>VLOOKUP(B283,'KPI LIST'!$B:$C,2,FALSE)</f>
        <v>20220417478</v>
      </c>
      <c r="D283" s="1" t="s">
        <v>540</v>
      </c>
      <c r="E283" s="2">
        <f>VLOOKUP(D283,'KPI GROUP LEVEL INDUX'!$C:$D,2,FALSE)</f>
        <v>20220400310</v>
      </c>
      <c r="F283" s="2" t="str">
        <f t="shared" si="8"/>
        <v>Tingkat pemenuhan pelaksanaan survei dan penyusunan kajian efektivitas organisasi sesuai timelineMemastikan ketersediaan survei dan  kajian efektivitas organisasi</v>
      </c>
      <c r="G283" s="2" t="str">
        <f t="shared" si="9"/>
        <v xml:space="preserve">INSERT INTO `hr_kpi_list_group` (`KPI_LIST_GROUP_ID`, `KPI_LIST_ID`, `KPI_GROUP_ID`) VALUES ('2022041700282', '20220417478', '20220400310'); </v>
      </c>
      <c r="H283" s="2" t="s">
        <v>1966</v>
      </c>
    </row>
    <row r="284" spans="1:8" ht="14.25" customHeight="1" x14ac:dyDescent="0.25">
      <c r="A284" s="2">
        <v>2022041700283</v>
      </c>
      <c r="B284" s="1" t="s">
        <v>1723</v>
      </c>
      <c r="C284" s="2">
        <f>VLOOKUP(B284,'KPI LIST'!$B:$C,2,FALSE)</f>
        <v>20220417489</v>
      </c>
      <c r="D284" s="1" t="s">
        <v>542</v>
      </c>
      <c r="E284" s="2">
        <f>VLOOKUP(D284,'KPI GROUP LEVEL INDUX'!$C:$D,2,FALSE)</f>
        <v>20220400311</v>
      </c>
      <c r="F284" s="2" t="str">
        <f t="shared" si="8"/>
        <v>Tingkat persepsi mitra terhadap layanan yang diterimaMeningkatkan kepuasan mitra dalam pelaksanaan hubungan kelembagaan</v>
      </c>
      <c r="G284" s="2" t="str">
        <f t="shared" si="9"/>
        <v xml:space="preserve">INSERT INTO `hr_kpi_list_group` (`KPI_LIST_GROUP_ID`, `KPI_LIST_ID`, `KPI_GROUP_ID`) VALUES ('2022041700283', '20220417489', '20220400311'); </v>
      </c>
      <c r="H284" s="2" t="s">
        <v>1966</v>
      </c>
    </row>
    <row r="285" spans="1:8" ht="14.25" customHeight="1" x14ac:dyDescent="0.25">
      <c r="A285" s="2">
        <v>2022041700284</v>
      </c>
      <c r="B285" s="1" t="s">
        <v>1188</v>
      </c>
      <c r="C285" s="2">
        <f>VLOOKUP(B285,'KPI LIST'!$B:$C,2,FALSE)</f>
        <v>20220417206</v>
      </c>
      <c r="D285" s="1" t="s">
        <v>2052</v>
      </c>
      <c r="E285" s="2">
        <f>VLOOKUP(D285,'KPI GROUP LEVEL INDUX'!$C:$D,2,FALSE)</f>
        <v>20220400257</v>
      </c>
      <c r="F285" s="2" t="str">
        <f t="shared" si="8"/>
        <v xml:space="preserve">Persentase pemenuhan materi  Meningkatkan dukungan untuk penyiapan materi dalam keikutsertaan di ajang penghargaan yang diselenggarakan oleh pihak eksternal </v>
      </c>
      <c r="G285" s="2" t="str">
        <f t="shared" si="9"/>
        <v xml:space="preserve">INSERT INTO `hr_kpi_list_group` (`KPI_LIST_GROUP_ID`, `KPI_LIST_ID`, `KPI_GROUP_ID`) VALUES ('2022041700284', '20220417206', '20220400257'); </v>
      </c>
      <c r="H285" s="2" t="s">
        <v>1966</v>
      </c>
    </row>
    <row r="286" spans="1:8" ht="14.25" customHeight="1" x14ac:dyDescent="0.25">
      <c r="A286" s="2">
        <v>2022041700285</v>
      </c>
      <c r="B286" s="1" t="s">
        <v>970</v>
      </c>
      <c r="C286" s="2">
        <f>VLOOKUP(B286,'KPI LIST'!$B:$C,2,FALSE)</f>
        <v>20220417088</v>
      </c>
      <c r="D286" s="1" t="s">
        <v>17</v>
      </c>
      <c r="E286" s="2">
        <f>VLOOKUP(D286,'KPI GROUP LEVEL INDUX'!$C:$D,2,FALSE)</f>
        <v>20220400004</v>
      </c>
      <c r="F286" s="2" t="str">
        <f t="shared" si="8"/>
        <v xml:space="preserve">Jumlah total delivery channel  (jarkan)Memperluas jangkauan layanan keuangan </v>
      </c>
      <c r="G286" s="2" t="str">
        <f t="shared" si="9"/>
        <v xml:space="preserve">INSERT INTO `hr_kpi_list_group` (`KPI_LIST_GROUP_ID`, `KPI_LIST_ID`, `KPI_GROUP_ID`) VALUES ('2022041700285', '20220417088', '20220400004'); </v>
      </c>
      <c r="H286" s="2" t="s">
        <v>1966</v>
      </c>
    </row>
    <row r="287" spans="1:8" ht="14.25" customHeight="1" x14ac:dyDescent="0.25">
      <c r="A287" s="2">
        <v>2022041700286</v>
      </c>
      <c r="B287" s="1" t="s">
        <v>1230</v>
      </c>
      <c r="C287" s="2">
        <f>VLOOKUP(B287,'KPI LIST'!$B:$C,2,FALSE)</f>
        <v>20220417228</v>
      </c>
      <c r="D287" s="1" t="s">
        <v>208</v>
      </c>
      <c r="E287" s="2">
        <f>VLOOKUP(D287,'KPI GROUP LEVEL INDUX'!$C:$D,2,FALSE)</f>
        <v>20220400100</v>
      </c>
      <c r="F287" s="2" t="str">
        <f t="shared" si="8"/>
        <v>Persentase pemenuhan penyampaian laporan monitoring dan evaluasi proyekMeningkatkan kualitas monitoring dan evaluasi proyek</v>
      </c>
      <c r="G287" s="2" t="str">
        <f t="shared" si="9"/>
        <v xml:space="preserve">INSERT INTO `hr_kpi_list_group` (`KPI_LIST_GROUP_ID`, `KPI_LIST_ID`, `KPI_GROUP_ID`) VALUES ('2022041700286', '20220417228', '20220400100'); </v>
      </c>
      <c r="H287" s="2" t="s">
        <v>1966</v>
      </c>
    </row>
    <row r="288" spans="1:8" ht="14.25" customHeight="1" x14ac:dyDescent="0.25">
      <c r="A288" s="2">
        <v>2022041700287</v>
      </c>
      <c r="B288" s="1" t="s">
        <v>1733</v>
      </c>
      <c r="C288" s="2">
        <f>VLOOKUP(B288,'KPI LIST'!$B:$C,2,FALSE)</f>
        <v>20220417494</v>
      </c>
      <c r="D288" s="1" t="s">
        <v>2053</v>
      </c>
      <c r="E288" s="2">
        <f>VLOOKUP(D288,'KPI GROUP LEVEL INDUX'!$C:$D,2,FALSE)</f>
        <v>20220400101</v>
      </c>
      <c r="F288" s="2" t="str">
        <f t="shared" si="8"/>
        <v>Tingkat persepsi unit kerja terhadap kualitas pendampingan terkait pengelolaan proyekMengoptimalkan pendampingan terhadap unit kerja terkait perencanaan, pelaksanaan dan monitoring proyek</v>
      </c>
      <c r="G288" s="2" t="str">
        <f t="shared" si="9"/>
        <v xml:space="preserve">INSERT INTO `hr_kpi_list_group` (`KPI_LIST_GROUP_ID`, `KPI_LIST_ID`, `KPI_GROUP_ID`) VALUES ('2022041700287', '20220417494', '20220400101'); </v>
      </c>
      <c r="H288" s="2" t="s">
        <v>1966</v>
      </c>
    </row>
    <row r="289" spans="1:8" ht="14.25" customHeight="1" x14ac:dyDescent="0.25">
      <c r="A289" s="2">
        <v>2022041700288</v>
      </c>
      <c r="B289" s="1" t="s">
        <v>1735</v>
      </c>
      <c r="C289" s="2">
        <f>VLOOKUP(B289,'KPI LIST'!$B:$C,2,FALSE)</f>
        <v>20220417495</v>
      </c>
      <c r="D289" s="1" t="s">
        <v>2054</v>
      </c>
      <c r="E289" s="2">
        <f>VLOOKUP(D289,'KPI GROUP LEVEL INDUX'!$C:$D,2,FALSE)</f>
        <v>20220400102</v>
      </c>
      <c r="F289" s="2" t="str">
        <f t="shared" si="8"/>
        <v>Tingkat persepsi unit kerja terhadap kualitas pendampingan terkait program transformasiMengoptimalkan pendampingan terhadap unit kerja terkait perencanaan, pelaksanaan dan monitoring program transformasi</v>
      </c>
      <c r="G289" s="2" t="str">
        <f t="shared" si="9"/>
        <v xml:space="preserve">INSERT INTO `hr_kpi_list_group` (`KPI_LIST_GROUP_ID`, `KPI_LIST_ID`, `KPI_GROUP_ID`) VALUES ('2022041700288', '20220417495', '20220400102'); </v>
      </c>
      <c r="H289" s="2" t="s">
        <v>1966</v>
      </c>
    </row>
    <row r="290" spans="1:8" ht="14.25" customHeight="1" x14ac:dyDescent="0.25">
      <c r="A290" s="2">
        <v>2022041700289</v>
      </c>
      <c r="B290" s="1" t="s">
        <v>1691</v>
      </c>
      <c r="C290" s="2">
        <f>VLOOKUP(B290,'KPI LIST'!$B:$C,2,FALSE)</f>
        <v>20220417472</v>
      </c>
      <c r="D290" s="1" t="s">
        <v>214</v>
      </c>
      <c r="E290" s="2">
        <f>VLOOKUP(D290,'KPI GROUP LEVEL INDUX'!$C:$D,2,FALSE)</f>
        <v>20220400103</v>
      </c>
      <c r="F290" s="2" t="str">
        <f t="shared" si="8"/>
        <v xml:space="preserve">Tingkat pemenuhan evaluasi klasifikasi kantor cabang dan cabang pembantuMemastikan pemenuhan evaluasi klasifikasi </v>
      </c>
      <c r="G290" s="2" t="str">
        <f t="shared" si="9"/>
        <v xml:space="preserve">INSERT INTO `hr_kpi_list_group` (`KPI_LIST_GROUP_ID`, `KPI_LIST_ID`, `KPI_GROUP_ID`) VALUES ('2022041700289', '20220417472', '20220400103'); </v>
      </c>
      <c r="H290" s="2" t="s">
        <v>1966</v>
      </c>
    </row>
    <row r="291" spans="1:8" ht="14.25" customHeight="1" x14ac:dyDescent="0.25">
      <c r="A291" s="2">
        <v>2022041700290</v>
      </c>
      <c r="B291" s="1" t="s">
        <v>1214</v>
      </c>
      <c r="C291" s="2">
        <f>VLOOKUP(B291,'KPI LIST'!$B:$C,2,FALSE)</f>
        <v>20220417220</v>
      </c>
      <c r="D291" s="1" t="s">
        <v>744</v>
      </c>
      <c r="E291" s="2">
        <f>VLOOKUP(D291,'KPI GROUP LEVEL INDUX'!$C:$D,2,FALSE)</f>
        <v>20220400312</v>
      </c>
      <c r="F291" s="2" t="str">
        <f t="shared" si="8"/>
        <v>Persentase pemenuhan pengkinian pedoman pengelolaan proyekMemastikan keterkinian pedoman pengelolaan proyek</v>
      </c>
      <c r="G291" s="2" t="str">
        <f t="shared" si="9"/>
        <v xml:space="preserve">INSERT INTO `hr_kpi_list_group` (`KPI_LIST_GROUP_ID`, `KPI_LIST_ID`, `KPI_GROUP_ID`) VALUES ('2022041700290', '20220417220', '20220400312'); </v>
      </c>
      <c r="H291" s="2" t="s">
        <v>1966</v>
      </c>
    </row>
    <row r="292" spans="1:8" ht="14.25" customHeight="1" x14ac:dyDescent="0.25">
      <c r="A292" s="2">
        <v>2022041700291</v>
      </c>
      <c r="B292" s="1" t="s">
        <v>1218</v>
      </c>
      <c r="C292" s="2">
        <f>VLOOKUP(B292,'KPI LIST'!$B:$C,2,FALSE)</f>
        <v>20220417222</v>
      </c>
      <c r="D292" s="1" t="s">
        <v>746</v>
      </c>
      <c r="E292" s="2">
        <f>VLOOKUP(D292,'KPI GROUP LEVEL INDUX'!$C:$D,2,FALSE)</f>
        <v>20220400313</v>
      </c>
      <c r="F292" s="2" t="str">
        <f t="shared" si="8"/>
        <v>Persentase pemenuhan pengkinian pedoman Sistem Klasifikasi Kantor Cabang dan Kantor Cabang PembantuMemastikan keterkinian pedoman Sistem Klasifikasi Kantor Cabang dan Kantor Cabang Pembantu</v>
      </c>
      <c r="G292" s="2" t="str">
        <f t="shared" si="9"/>
        <v xml:space="preserve">INSERT INTO `hr_kpi_list_group` (`KPI_LIST_GROUP_ID`, `KPI_LIST_ID`, `KPI_GROUP_ID`) VALUES ('2022041700291', '20220417222', '20220400313'); </v>
      </c>
      <c r="H292" s="2" t="s">
        <v>1966</v>
      </c>
    </row>
    <row r="293" spans="1:8" ht="14.25" customHeight="1" x14ac:dyDescent="0.25">
      <c r="A293" s="2">
        <v>2022041700292</v>
      </c>
      <c r="B293" s="1" t="s">
        <v>1729</v>
      </c>
      <c r="C293" s="2">
        <f>VLOOKUP(B293,'KPI LIST'!$B:$C,2,FALSE)</f>
        <v>20220417492</v>
      </c>
      <c r="D293" s="1" t="s">
        <v>544</v>
      </c>
      <c r="E293" s="2">
        <f>VLOOKUP(D293,'KPI GROUP LEVEL INDUX'!$C:$D,2,FALSE)</f>
        <v>20220400314</v>
      </c>
      <c r="F293" s="2" t="str">
        <f t="shared" si="8"/>
        <v xml:space="preserve">Tingkat persepsi terhadap kualitas laporan evaluasi Memastikan pemenuhan kualitas laporan evaluasi </v>
      </c>
      <c r="G293" s="2" t="str">
        <f t="shared" si="9"/>
        <v xml:space="preserve">INSERT INTO `hr_kpi_list_group` (`KPI_LIST_GROUP_ID`, `KPI_LIST_ID`, `KPI_GROUP_ID`) VALUES ('2022041700292', '20220417492', '20220400314'); </v>
      </c>
      <c r="H293" s="2" t="s">
        <v>1966</v>
      </c>
    </row>
    <row r="294" spans="1:8" ht="14.25" customHeight="1" x14ac:dyDescent="0.25">
      <c r="A294" s="2">
        <v>2022041700293</v>
      </c>
      <c r="B294" s="1" t="s">
        <v>1184</v>
      </c>
      <c r="C294" s="2">
        <f>VLOOKUP(B294,'KPI LIST'!$B:$C,2,FALSE)</f>
        <v>20220417204</v>
      </c>
      <c r="D294" s="1" t="s">
        <v>546</v>
      </c>
      <c r="E294" s="2">
        <f>VLOOKUP(D294,'KPI GROUP LEVEL INDUX'!$C:$D,2,FALSE)</f>
        <v>20220400315</v>
      </c>
      <c r="F294" s="2" t="str">
        <f t="shared" si="8"/>
        <v>Persentase pemenuhan laporan pencapaian program kerja keuangan berkelanjutanMemastikan pelaksanaan monitoring dan evaluasi pencapaian program kerja keuangan berkelanjutan</v>
      </c>
      <c r="G294" s="2" t="str">
        <f t="shared" si="9"/>
        <v xml:space="preserve">INSERT INTO `hr_kpi_list_group` (`KPI_LIST_GROUP_ID`, `KPI_LIST_ID`, `KPI_GROUP_ID`) VALUES ('2022041700293', '20220417204', '20220400315'); </v>
      </c>
      <c r="H294" s="2" t="s">
        <v>1966</v>
      </c>
    </row>
    <row r="295" spans="1:8" ht="14.25" customHeight="1" x14ac:dyDescent="0.25">
      <c r="A295" s="2">
        <v>2022041700294</v>
      </c>
      <c r="B295" s="1" t="s">
        <v>1232</v>
      </c>
      <c r="C295" s="2">
        <f>VLOOKUP(B295,'KPI LIST'!$B:$C,2,FALSE)</f>
        <v>20220417229</v>
      </c>
      <c r="D295" s="1" t="s">
        <v>548</v>
      </c>
      <c r="E295" s="2">
        <f>VLOOKUP(D295,'KPI GROUP LEVEL INDUX'!$C:$D,2,FALSE)</f>
        <v>20220400316</v>
      </c>
      <c r="F295" s="2" t="str">
        <f t="shared" si="8"/>
        <v>Persentase pemenuhan penyampaian laporan program transformasiMeningkatkan kualitas monitoring dan evaluasi proyek program transformasi</v>
      </c>
      <c r="G295" s="2" t="str">
        <f t="shared" si="9"/>
        <v xml:space="preserve">INSERT INTO `hr_kpi_list_group` (`KPI_LIST_GROUP_ID`, `KPI_LIST_ID`, `KPI_GROUP_ID`) VALUES ('2022041700294', '20220417229', '20220400316'); </v>
      </c>
      <c r="H295" s="2" t="s">
        <v>1966</v>
      </c>
    </row>
    <row r="296" spans="1:8" ht="14.25" customHeight="1" x14ac:dyDescent="0.25">
      <c r="A296" s="2">
        <v>2022041700295</v>
      </c>
      <c r="B296" s="1" t="s">
        <v>1727</v>
      </c>
      <c r="C296" s="2">
        <f>VLOOKUP(B296,'KPI LIST'!$B:$C,2,FALSE)</f>
        <v>20220417491</v>
      </c>
      <c r="D296" s="1" t="s">
        <v>550</v>
      </c>
      <c r="E296" s="2">
        <f>VLOOKUP(D296,'KPI GROUP LEVEL INDUX'!$C:$D,2,FALSE)</f>
        <v>20220400317</v>
      </c>
      <c r="F296" s="2" t="str">
        <f t="shared" si="8"/>
        <v>Tingkat persepsi supervisor terhadap kualitas rekomendasiMeningkatkan kualitas rekomendasi untuk perbaikan proyek/program perubahan.</v>
      </c>
      <c r="G296" s="2" t="str">
        <f t="shared" si="9"/>
        <v xml:space="preserve">INSERT INTO `hr_kpi_list_group` (`KPI_LIST_GROUP_ID`, `KPI_LIST_ID`, `KPI_GROUP_ID`) VALUES ('2022041700295', '20220417491', '20220400317'); </v>
      </c>
      <c r="H296" s="2" t="s">
        <v>1966</v>
      </c>
    </row>
    <row r="297" spans="1:8" ht="14.25" customHeight="1" x14ac:dyDescent="0.25">
      <c r="A297" s="2">
        <v>2022041700296</v>
      </c>
      <c r="B297" s="1" t="s">
        <v>1061</v>
      </c>
      <c r="C297" s="2">
        <f>VLOOKUP(B297,'KPI LIST'!$B:$C,2,FALSE)</f>
        <v>20220417140</v>
      </c>
      <c r="D297" s="1" t="s">
        <v>552</v>
      </c>
      <c r="E297" s="2">
        <f>VLOOKUP(D297,'KPI GROUP LEVEL INDUX'!$C:$D,2,FALSE)</f>
        <v>20220400318</v>
      </c>
      <c r="F297" s="2" t="str">
        <f t="shared" si="8"/>
        <v>Persentase pelaksanaan keseluruhan audit yang berjalan sesuai Program Kerja Audit Tahunan (PKAT)  dan sejalan dengan kebijakan, dan prosedur bankMenjamin pelaksanaan keseluruhan audit yang berkualitas</v>
      </c>
      <c r="G297" s="2" t="str">
        <f t="shared" si="9"/>
        <v xml:space="preserve">INSERT INTO `hr_kpi_list_group` (`KPI_LIST_GROUP_ID`, `KPI_LIST_ID`, `KPI_GROUP_ID`) VALUES ('2022041700296', '20220417140', '20220400318'); </v>
      </c>
      <c r="H297" s="2" t="s">
        <v>1966</v>
      </c>
    </row>
    <row r="298" spans="1:8" ht="14.25" customHeight="1" x14ac:dyDescent="0.25">
      <c r="A298" s="2">
        <v>2022041700297</v>
      </c>
      <c r="B298" s="1" t="s">
        <v>1459</v>
      </c>
      <c r="C298" s="2">
        <f>VLOOKUP(B298,'KPI LIST'!$B:$C,2,FALSE)</f>
        <v>20220417348</v>
      </c>
      <c r="D298" s="1" t="s">
        <v>552</v>
      </c>
      <c r="E298" s="2">
        <f>VLOOKUP(D298,'KPI GROUP LEVEL INDUX'!$C:$D,2,FALSE)</f>
        <v>20220400318</v>
      </c>
      <c r="F298" s="2" t="str">
        <f t="shared" si="8"/>
        <v>Persentase satuan kerja dan kantor cabang yang menindaklanjuti tindak lanjut dari temuan keseluruhan audit hingga dinyatakan tuntas sesuai target waktu yang ditentukanMenjamin pelaksanaan keseluruhan audit yang berkualitas</v>
      </c>
      <c r="G298" s="2" t="str">
        <f t="shared" si="9"/>
        <v xml:space="preserve">INSERT INTO `hr_kpi_list_group` (`KPI_LIST_GROUP_ID`, `KPI_LIST_ID`, `KPI_GROUP_ID`) VALUES ('2022041700297', '20220417348', '20220400318'); </v>
      </c>
      <c r="H298" s="2" t="s">
        <v>1966</v>
      </c>
    </row>
    <row r="299" spans="1:8" ht="14.25" customHeight="1" x14ac:dyDescent="0.25">
      <c r="A299" s="2">
        <v>2022041700298</v>
      </c>
      <c r="B299" s="1" t="s">
        <v>1372</v>
      </c>
      <c r="C299" s="2">
        <f>VLOOKUP(B299,'KPI LIST'!$B:$C,2,FALSE)</f>
        <v>20220417304</v>
      </c>
      <c r="D299" s="1" t="s">
        <v>218</v>
      </c>
      <c r="E299" s="2">
        <f>VLOOKUP(D299,'KPI GROUP LEVEL INDUX'!$C:$D,2,FALSE)</f>
        <v>20220400105</v>
      </c>
      <c r="F299" s="2" t="str">
        <f t="shared" si="8"/>
        <v>Persentase penyelesaian program anti fraud dan pengawasan pasif secara tepat waktuMeningkatkan efektivitas penerapan strategi anti fraud dan pengawasan pasif</v>
      </c>
      <c r="G299" s="2" t="str">
        <f t="shared" si="9"/>
        <v xml:space="preserve">INSERT INTO `hr_kpi_list_group` (`KPI_LIST_GROUP_ID`, `KPI_LIST_ID`, `KPI_GROUP_ID`) VALUES ('2022041700298', '20220417304', '20220400105'); </v>
      </c>
      <c r="H299" s="2" t="s">
        <v>1966</v>
      </c>
    </row>
    <row r="300" spans="1:8" ht="14.25" customHeight="1" x14ac:dyDescent="0.25">
      <c r="A300" s="2">
        <v>2022041700299</v>
      </c>
      <c r="B300" s="1" t="s">
        <v>1284</v>
      </c>
      <c r="C300" s="2">
        <f>VLOOKUP(B300,'KPI LIST'!$B:$C,2,FALSE)</f>
        <v>20220417257</v>
      </c>
      <c r="D300" s="1" t="s">
        <v>220</v>
      </c>
      <c r="E300" s="2">
        <f>VLOOKUP(D300,'KPI GROUP LEVEL INDUX'!$C:$D,2,FALSE)</f>
        <v>20220400106</v>
      </c>
      <c r="F300" s="2" t="str">
        <f t="shared" si="8"/>
        <v>Persentase pengembangan kebijakan,prosedur, standar dan panduan internal dan/atau PKAT bagi pengembangan dan pelaksanaan fungsi Audit Intern secara tepat waktuMengoptimalkan fungsi manajemen audit</v>
      </c>
      <c r="G300" s="2" t="str">
        <f t="shared" si="9"/>
        <v xml:space="preserve">INSERT INTO `hr_kpi_list_group` (`KPI_LIST_GROUP_ID`, `KPI_LIST_ID`, `KPI_GROUP_ID`) VALUES ('2022041700299', '20220417257', '20220400106'); </v>
      </c>
      <c r="H300" s="2" t="s">
        <v>1966</v>
      </c>
    </row>
    <row r="301" spans="1:8" ht="14.25" customHeight="1" x14ac:dyDescent="0.25">
      <c r="A301" s="2">
        <v>2022041700300</v>
      </c>
      <c r="B301" s="1" t="s">
        <v>236</v>
      </c>
      <c r="C301" s="2">
        <f>VLOOKUP(B301,'KPI LIST'!$B:$C,2,FALSE)</f>
        <v>20220417141</v>
      </c>
      <c r="D301" s="1" t="s">
        <v>222</v>
      </c>
      <c r="E301" s="2">
        <f>VLOOKUP(D301,'KPI GROUP LEVEL INDUX'!$C:$D,2,FALSE)</f>
        <v>20220400107</v>
      </c>
      <c r="F301" s="2" t="str">
        <f t="shared" si="8"/>
        <v>Persentase pelaksanaan konsultansi terkait pengendalian intern secara tepat waktuMengoptimalkan fungsi konsultasi bagi pihak-pihak intern terkait aspek pengendalian intern</v>
      </c>
      <c r="G301" s="2" t="str">
        <f t="shared" si="9"/>
        <v xml:space="preserve">INSERT INTO `hr_kpi_list_group` (`KPI_LIST_GROUP_ID`, `KPI_LIST_ID`, `KPI_GROUP_ID`) VALUES ('2022041700300', '20220417141', '20220400107'); </v>
      </c>
      <c r="H301" s="2" t="s">
        <v>1966</v>
      </c>
    </row>
    <row r="302" spans="1:8" ht="14.25" customHeight="1" x14ac:dyDescent="0.25">
      <c r="A302" s="2">
        <v>2022041700301</v>
      </c>
      <c r="B302" s="1" t="s">
        <v>238</v>
      </c>
      <c r="C302" s="2">
        <f>VLOOKUP(B302,'KPI LIST'!$B:$C,2,FALSE)</f>
        <v>20220417268</v>
      </c>
      <c r="D302" s="1" t="s">
        <v>222</v>
      </c>
      <c r="E302" s="2">
        <f>VLOOKUP(D302,'KPI GROUP LEVEL INDUX'!$C:$D,2,FALSE)</f>
        <v>20220400107</v>
      </c>
      <c r="F302" s="2" t="str">
        <f t="shared" si="8"/>
        <v>Persentase penyampaian laporan pelaksanaan konsultansi terkait pengendalian intern secara tepat waktuMengoptimalkan fungsi konsultasi bagi pihak-pihak intern terkait aspek pengendalian intern</v>
      </c>
      <c r="G302" s="2" t="str">
        <f t="shared" si="9"/>
        <v xml:space="preserve">INSERT INTO `hr_kpi_list_group` (`KPI_LIST_GROUP_ID`, `KPI_LIST_ID`, `KPI_GROUP_ID`) VALUES ('2022041700301', '20220417268', '20220400107'); </v>
      </c>
      <c r="H302" s="2" t="s">
        <v>1966</v>
      </c>
    </row>
    <row r="303" spans="1:8" ht="14.25" customHeight="1" x14ac:dyDescent="0.25">
      <c r="A303" s="2">
        <v>2022041700302</v>
      </c>
      <c r="B303" s="1" t="s">
        <v>1302</v>
      </c>
      <c r="C303" s="2">
        <f>VLOOKUP(B303,'KPI LIST'!$B:$C,2,FALSE)</f>
        <v>20220417267</v>
      </c>
      <c r="D303" s="1" t="s">
        <v>224</v>
      </c>
      <c r="E303" s="2">
        <f>VLOOKUP(D303,'KPI GROUP LEVEL INDUX'!$C:$D,2,FALSE)</f>
        <v>20220400108</v>
      </c>
      <c r="F303" s="2" t="str">
        <f t="shared" si="8"/>
        <v>Persentase penyampaian laporan pelaksanaan dan pokok-pokok hasil audit yang disampaikan kepada Otoritas Jasa Keuangan (OJK) secara tepat waktu.Memastikan pelaporan pelaksanaan dan pokok-pokok hasil audit dan laporan evaluasi penerapan strategi anti fraud Otoritas Jasa Keuangan (OJK) secara tepat waktu</v>
      </c>
      <c r="G303" s="2" t="str">
        <f t="shared" si="9"/>
        <v xml:space="preserve">INSERT INTO `hr_kpi_list_group` (`KPI_LIST_GROUP_ID`, `KPI_LIST_ID`, `KPI_GROUP_ID`) VALUES ('2022041700302', '20220417267', '20220400108'); </v>
      </c>
      <c r="H303" s="2" t="s">
        <v>1966</v>
      </c>
    </row>
    <row r="304" spans="1:8" ht="14.25" customHeight="1" x14ac:dyDescent="0.25">
      <c r="A304" s="2">
        <v>2022041700303</v>
      </c>
      <c r="B304" s="1" t="s">
        <v>1298</v>
      </c>
      <c r="C304" s="2">
        <f>VLOOKUP(B304,'KPI LIST'!$B:$C,2,FALSE)</f>
        <v>20220417264</v>
      </c>
      <c r="D304" s="1" t="s">
        <v>224</v>
      </c>
      <c r="E304" s="2">
        <f>VLOOKUP(D304,'KPI GROUP LEVEL INDUX'!$C:$D,2,FALSE)</f>
        <v>20220400108</v>
      </c>
      <c r="F304" s="2" t="str">
        <f t="shared" si="8"/>
        <v>Persentase penyampaian laporan evaluasi penerapan strategi anti fraud yang disampaikan kepada Otoritas Jasa Keuangan (OJK) secara tepat waktuMemastikan pelaporan pelaksanaan dan pokok-pokok hasil audit dan laporan evaluasi penerapan strategi anti fraud Otoritas Jasa Keuangan (OJK) secara tepat waktu</v>
      </c>
      <c r="G304" s="2" t="str">
        <f t="shared" si="9"/>
        <v xml:space="preserve">INSERT INTO `hr_kpi_list_group` (`KPI_LIST_GROUP_ID`, `KPI_LIST_ID`, `KPI_GROUP_ID`) VALUES ('2022041700303', '20220417264', '20220400108'); </v>
      </c>
      <c r="H304" s="2" t="s">
        <v>1966</v>
      </c>
    </row>
    <row r="305" spans="1:8" ht="14.25" customHeight="1" x14ac:dyDescent="0.25">
      <c r="A305" s="2">
        <v>2022041700304</v>
      </c>
      <c r="B305" s="1" t="s">
        <v>1059</v>
      </c>
      <c r="C305" s="2">
        <f>VLOOKUP(B305,'KPI LIST'!$B:$C,2,FALSE)</f>
        <v>20220417139</v>
      </c>
      <c r="D305" s="1" t="s">
        <v>216</v>
      </c>
      <c r="E305" s="2">
        <f>VLOOKUP(D305,'KPI GROUP LEVEL INDUX'!$C:$D,2,FALSE)</f>
        <v>20220400104</v>
      </c>
      <c r="F305" s="2" t="str">
        <f t="shared" si="8"/>
        <v>Persentase pelaksanaan audit yang berjalan sesuai Program Kerja Audit Tahunan (PKAT)  dan sejalan dengan kebijakan, dan prosedur bankMenjamin pelaksanaan audit yang berkualitas</v>
      </c>
      <c r="G305" s="2" t="str">
        <f t="shared" si="9"/>
        <v xml:space="preserve">INSERT INTO `hr_kpi_list_group` (`KPI_LIST_GROUP_ID`, `KPI_LIST_ID`, `KPI_GROUP_ID`) VALUES ('2022041700304', '20220417139', '20220400104'); </v>
      </c>
      <c r="H305" s="2" t="s">
        <v>1966</v>
      </c>
    </row>
    <row r="306" spans="1:8" ht="14.25" customHeight="1" x14ac:dyDescent="0.25">
      <c r="A306" s="2">
        <v>2022041700305</v>
      </c>
      <c r="B306" s="1" t="s">
        <v>1457</v>
      </c>
      <c r="C306" s="2">
        <f>VLOOKUP(B306,'KPI LIST'!$B:$C,2,FALSE)</f>
        <v>20220417347</v>
      </c>
      <c r="D306" s="1" t="s">
        <v>216</v>
      </c>
      <c r="E306" s="2">
        <f>VLOOKUP(D306,'KPI GROUP LEVEL INDUX'!$C:$D,2,FALSE)</f>
        <v>20220400104</v>
      </c>
      <c r="F306" s="2" t="str">
        <f t="shared" si="8"/>
        <v>Persentase satuan kerja dan kantor cabang yang menindaklanjuti tindak lanjut dari temuan audit hingga dinyatakan tuntas sesuai target waktu yang ditentukanMenjamin pelaksanaan audit yang berkualitas</v>
      </c>
      <c r="G306" s="2" t="str">
        <f t="shared" si="9"/>
        <v xml:space="preserve">INSERT INTO `hr_kpi_list_group` (`KPI_LIST_GROUP_ID`, `KPI_LIST_ID`, `KPI_GROUP_ID`) VALUES ('2022041700305', '20220417347', '20220400104'); </v>
      </c>
      <c r="H306" s="2" t="s">
        <v>1966</v>
      </c>
    </row>
    <row r="307" spans="1:8" ht="14.25" customHeight="1" x14ac:dyDescent="0.25">
      <c r="A307" s="2">
        <v>2022041700306</v>
      </c>
      <c r="B307" s="1" t="s">
        <v>1302</v>
      </c>
      <c r="C307" s="2">
        <f>VLOOKUP(B307,'KPI LIST'!$B:$C,2,FALSE)</f>
        <v>20220417267</v>
      </c>
      <c r="D307" s="1" t="s">
        <v>224</v>
      </c>
      <c r="E307" s="2">
        <f>VLOOKUP(D307,'KPI GROUP LEVEL INDUX'!$C:$D,2,FALSE)</f>
        <v>20220400108</v>
      </c>
      <c r="F307" s="2" t="str">
        <f t="shared" si="8"/>
        <v>Persentase penyampaian laporan pelaksanaan dan pokok-pokok hasil audit yang disampaikan kepada Otoritas Jasa Keuangan (OJK) secara tepat waktu.Memastikan pelaporan pelaksanaan dan pokok-pokok hasil audit dan laporan evaluasi penerapan strategi anti fraud Otoritas Jasa Keuangan (OJK) secara tepat waktu</v>
      </c>
      <c r="G307" s="2" t="str">
        <f t="shared" si="9"/>
        <v xml:space="preserve">INSERT INTO `hr_kpi_list_group` (`KPI_LIST_GROUP_ID`, `KPI_LIST_ID`, `KPI_GROUP_ID`) VALUES ('2022041700306', '20220417267', '20220400108'); </v>
      </c>
      <c r="H307" s="2" t="s">
        <v>1966</v>
      </c>
    </row>
    <row r="308" spans="1:8" ht="14.25" customHeight="1" x14ac:dyDescent="0.25">
      <c r="A308" s="2">
        <v>2022041700307</v>
      </c>
      <c r="B308" s="1" t="s">
        <v>1359</v>
      </c>
      <c r="C308" s="2">
        <f>VLOOKUP(B308,'KPI LIST'!$B:$C,2,FALSE)</f>
        <v>20220417297</v>
      </c>
      <c r="D308" s="1" t="s">
        <v>226</v>
      </c>
      <c r="E308" s="2">
        <f>VLOOKUP(D308,'KPI GROUP LEVEL INDUX'!$C:$D,2,FALSE)</f>
        <v>20220400109</v>
      </c>
      <c r="F308" s="2" t="str">
        <f t="shared" si="8"/>
        <v>Persentase penyelesaian pendampingan audit dari pihak eksternal secara tepat waktu sesuai rencana waktu yang ditentukanMengoptimalkan pendampingan audit dari pihak eksternal</v>
      </c>
      <c r="G308" s="2" t="str">
        <f t="shared" si="9"/>
        <v xml:space="preserve">INSERT INTO `hr_kpi_list_group` (`KPI_LIST_GROUP_ID`, `KPI_LIST_ID`, `KPI_GROUP_ID`) VALUES ('2022041700307', '20220417297', '20220400109'); </v>
      </c>
      <c r="H308" s="2" t="s">
        <v>1966</v>
      </c>
    </row>
    <row r="309" spans="1:8" ht="14.25" customHeight="1" x14ac:dyDescent="0.25">
      <c r="A309" s="2">
        <v>2022041700308</v>
      </c>
      <c r="B309" s="1" t="s">
        <v>1461</v>
      </c>
      <c r="C309" s="2">
        <f>VLOOKUP(B309,'KPI LIST'!$B:$C,2,FALSE)</f>
        <v>20220417349</v>
      </c>
      <c r="D309" s="1" t="s">
        <v>226</v>
      </c>
      <c r="E309" s="2">
        <f>VLOOKUP(D309,'KPI GROUP LEVEL INDUX'!$C:$D,2,FALSE)</f>
        <v>20220400109</v>
      </c>
      <c r="F309" s="2" t="str">
        <f t="shared" si="8"/>
        <v>Persentase satuan kerja dan kantor cabang yang menyelesaikan tindak lanjut temuan audit eksternal hingga dinyatakan tuntas (STL-Sudah Tindak Lanjut) sesuai target waktu yang ditentukanMengoptimalkan pendampingan audit dari pihak eksternal</v>
      </c>
      <c r="G309" s="2" t="str">
        <f t="shared" si="9"/>
        <v xml:space="preserve">INSERT INTO `hr_kpi_list_group` (`KPI_LIST_GROUP_ID`, `KPI_LIST_ID`, `KPI_GROUP_ID`) VALUES ('2022041700308', '20220417349', '20220400109'); </v>
      </c>
      <c r="H309" s="2" t="s">
        <v>1966</v>
      </c>
    </row>
    <row r="310" spans="1:8" ht="14.25" customHeight="1" x14ac:dyDescent="0.25">
      <c r="A310" s="2">
        <v>2022041700309</v>
      </c>
      <c r="B310" s="120" t="s">
        <v>1450</v>
      </c>
      <c r="C310" s="2">
        <f>VLOOKUP(B310,'KPI LIST'!$B:$C,2,FALSE)</f>
        <v>20220417343</v>
      </c>
      <c r="D310" s="1" t="s">
        <v>220</v>
      </c>
      <c r="E310" s="2">
        <f>VLOOKUP(D310,'KPI GROUP LEVEL INDUX'!$C:$D,2,FALSE)</f>
        <v>20220400106</v>
      </c>
      <c r="F310" s="2" t="str">
        <f t="shared" si="8"/>
        <v>Persentase review  pengembangan kebijakan,prosedur, standar dan
panduan internal dan/atau PKAT bagi pengembangan dan pelaksanaan fungsi Audit Intern secara tepat waktuMengoptimalkan fungsi manajemen audit</v>
      </c>
      <c r="G310" s="2" t="str">
        <f t="shared" si="9"/>
        <v xml:space="preserve">INSERT INTO `hr_kpi_list_group` (`KPI_LIST_GROUP_ID`, `KPI_LIST_ID`, `KPI_GROUP_ID`) VALUES ('2022041700309', '20220417343', '20220400106'); </v>
      </c>
      <c r="H310" s="2" t="s">
        <v>1966</v>
      </c>
    </row>
    <row r="311" spans="1:8" ht="14.25" customHeight="1" x14ac:dyDescent="0.25">
      <c r="A311" s="2">
        <v>2022041700310</v>
      </c>
      <c r="B311" s="1" t="s">
        <v>1302</v>
      </c>
      <c r="C311" s="2">
        <f>VLOOKUP(B311,'KPI LIST'!$B:$C,2,FALSE)</f>
        <v>20220417267</v>
      </c>
      <c r="D311" s="1" t="s">
        <v>224</v>
      </c>
      <c r="E311" s="2">
        <f>VLOOKUP(D311,'KPI GROUP LEVEL INDUX'!$C:$D,2,FALSE)</f>
        <v>20220400108</v>
      </c>
      <c r="F311" s="2" t="str">
        <f t="shared" si="8"/>
        <v>Persentase penyampaian laporan pelaksanaan dan pokok-pokok hasil audit yang disampaikan kepada Otoritas Jasa Keuangan (OJK) secara tepat waktu.Memastikan pelaporan pelaksanaan dan pokok-pokok hasil audit dan laporan evaluasi penerapan strategi anti fraud Otoritas Jasa Keuangan (OJK) secara tepat waktu</v>
      </c>
      <c r="G311" s="2" t="str">
        <f t="shared" si="9"/>
        <v xml:space="preserve">INSERT INTO `hr_kpi_list_group` (`KPI_LIST_GROUP_ID`, `KPI_LIST_ID`, `KPI_GROUP_ID`) VALUES ('2022041700310', '20220417267', '20220400108'); </v>
      </c>
      <c r="H311" s="2" t="s">
        <v>1966</v>
      </c>
    </row>
    <row r="312" spans="1:8" ht="14.25" customHeight="1" x14ac:dyDescent="0.25">
      <c r="A312" s="2">
        <v>2022041700311</v>
      </c>
      <c r="B312" s="1" t="s">
        <v>1290</v>
      </c>
      <c r="C312" s="2">
        <f>VLOOKUP(B312,'KPI LIST'!$B:$C,2,FALSE)</f>
        <v>20220417260</v>
      </c>
      <c r="D312" s="1" t="s">
        <v>554</v>
      </c>
      <c r="E312" s="2">
        <f>VLOOKUP(D312,'KPI GROUP LEVEL INDUX'!$C:$D,2,FALSE)</f>
        <v>20220400319</v>
      </c>
      <c r="F312" s="2" t="str">
        <f t="shared" si="8"/>
        <v>Persentase penyampaian  Laporan Hasil Audit Umum (LHA) secara tepat waktuMemastikan penyusunan dan penyampaian Laporan Hasil Audit Umum (LHA) secara tepat waktu.</v>
      </c>
      <c r="G312" s="2" t="str">
        <f t="shared" si="9"/>
        <v xml:space="preserve">INSERT INTO `hr_kpi_list_group` (`KPI_LIST_GROUP_ID`, `KPI_LIST_ID`, `KPI_GROUP_ID`) VALUES ('2022041700311', '20220417260', '20220400319'); </v>
      </c>
      <c r="H312" s="2" t="s">
        <v>1966</v>
      </c>
    </row>
    <row r="313" spans="1:8" ht="14.25" customHeight="1" x14ac:dyDescent="0.25">
      <c r="A313" s="2">
        <v>2022041700312</v>
      </c>
      <c r="B313" s="1" t="s">
        <v>1072</v>
      </c>
      <c r="C313" s="2">
        <f>VLOOKUP(B313,'KPI LIST'!$B:$C,2,FALSE)</f>
        <v>20220417146</v>
      </c>
      <c r="D313" s="1" t="s">
        <v>2055</v>
      </c>
      <c r="E313" s="2">
        <f>VLOOKUP(D313,'KPI GROUP LEVEL INDUX'!$C:$D,2,FALSE)</f>
        <v>20220400117</v>
      </c>
      <c r="F313" s="2" t="str">
        <f t="shared" si="8"/>
        <v>Persentase pelaksanaan surprise audit dan/atau audit khusus yang berjalan sesuai Program Kerja Audit Tahunan (PKAT)  dan sejalan dengan kebijakan, dan prosedur bankMenjamin pelaksanaan surprise audit dan/atau audit khusus yang berkualitas</v>
      </c>
      <c r="G313" s="2" t="str">
        <f t="shared" si="9"/>
        <v xml:space="preserve">INSERT INTO `hr_kpi_list_group` (`KPI_LIST_GROUP_ID`, `KPI_LIST_ID`, `KPI_GROUP_ID`) VALUES ('2022041700312', '20220417146', '20220400117'); </v>
      </c>
      <c r="H313" s="2" t="s">
        <v>1966</v>
      </c>
    </row>
    <row r="314" spans="1:8" ht="14.25" customHeight="1" x14ac:dyDescent="0.25">
      <c r="A314" s="2">
        <v>2022041700313</v>
      </c>
      <c r="B314" s="1" t="s">
        <v>1339</v>
      </c>
      <c r="C314" s="2">
        <f>VLOOKUP(B314,'KPI LIST'!$B:$C,2,FALSE)</f>
        <v>20220417286</v>
      </c>
      <c r="D314" s="1" t="s">
        <v>2055</v>
      </c>
      <c r="E314" s="2">
        <f>VLOOKUP(D314,'KPI GROUP LEVEL INDUX'!$C:$D,2,FALSE)</f>
        <v>20220400117</v>
      </c>
      <c r="F314" s="2" t="str">
        <f t="shared" si="8"/>
        <v>Persentase penyelesain tindak lanjut hasil surprise audit dan/atau audit khusus dinyatakan tuntas sesuai dengan target waktu yang ditentukan dalam program auditMenjamin pelaksanaan surprise audit dan/atau audit khusus yang berkualitas</v>
      </c>
      <c r="G314" s="2" t="str">
        <f t="shared" si="9"/>
        <v xml:space="preserve">INSERT INTO `hr_kpi_list_group` (`KPI_LIST_GROUP_ID`, `KPI_LIST_ID`, `KPI_GROUP_ID`) VALUES ('2022041700313', '20220417286', '20220400117'); </v>
      </c>
      <c r="H314" s="2" t="s">
        <v>1966</v>
      </c>
    </row>
    <row r="315" spans="1:8" ht="14.25" customHeight="1" x14ac:dyDescent="0.25">
      <c r="A315" s="2">
        <v>2022041700314</v>
      </c>
      <c r="B315" s="1" t="s">
        <v>1372</v>
      </c>
      <c r="C315" s="2">
        <f>VLOOKUP(B315,'KPI LIST'!$B:$C,2,FALSE)</f>
        <v>20220417304</v>
      </c>
      <c r="D315" s="1" t="s">
        <v>244</v>
      </c>
      <c r="E315" s="2">
        <f>VLOOKUP(D315,'KPI GROUP LEVEL INDUX'!$C:$D,2,FALSE)</f>
        <v>20220400118</v>
      </c>
      <c r="F315" s="2" t="str">
        <f t="shared" si="8"/>
        <v xml:space="preserve">Persentase penyelesaian program anti fraud dan pengawasan pasif secara tepat waktuMeningkatkan efektivitas penerapan strategi anti fraud dan pengawasan pasif </v>
      </c>
      <c r="G315" s="2" t="str">
        <f t="shared" si="9"/>
        <v xml:space="preserve">INSERT INTO `hr_kpi_list_group` (`KPI_LIST_GROUP_ID`, `KPI_LIST_ID`, `KPI_GROUP_ID`) VALUES ('2022041700314', '20220417304', '20220400118'); </v>
      </c>
      <c r="H315" s="2" t="s">
        <v>1966</v>
      </c>
    </row>
    <row r="316" spans="1:8" ht="14.25" customHeight="1" x14ac:dyDescent="0.25">
      <c r="A316" s="2">
        <v>2022041700315</v>
      </c>
      <c r="B316" s="1" t="s">
        <v>240</v>
      </c>
      <c r="C316" s="2">
        <f>VLOOKUP(B316,'KPI LIST'!$B:$C,2,FALSE)</f>
        <v>20220417265</v>
      </c>
      <c r="D316" s="1" t="s">
        <v>246</v>
      </c>
      <c r="E316" s="2">
        <f>VLOOKUP(D316,'KPI GROUP LEVEL INDUX'!$C:$D,2,FALSE)</f>
        <v>20220400119</v>
      </c>
      <c r="F316" s="2" t="str">
        <f t="shared" si="8"/>
        <v>Persentase penyampaian laporan evaluasi penerapan strategi anti fraud yang disampaikan kepada Otoritas Jasa Keuangan (OJK) secara tepat waktu.Memastikan pelaporan evaluasi penerapan strategi anti fraud Otoritas Jasa Keuangan (OJK) secara tepat waktu</v>
      </c>
      <c r="G316" s="2" t="str">
        <f t="shared" si="9"/>
        <v xml:space="preserve">INSERT INTO `hr_kpi_list_group` (`KPI_LIST_GROUP_ID`, `KPI_LIST_ID`, `KPI_GROUP_ID`) VALUES ('2022041700315', '20220417265', '20220400119'); </v>
      </c>
      <c r="H316" s="2" t="s">
        <v>1966</v>
      </c>
    </row>
    <row r="317" spans="1:8" ht="14.25" customHeight="1" x14ac:dyDescent="0.25">
      <c r="A317" s="2">
        <v>2022041700316</v>
      </c>
      <c r="B317" s="1" t="s">
        <v>1298</v>
      </c>
      <c r="C317" s="2">
        <f>VLOOKUP(B317,'KPI LIST'!$B:$C,2,FALSE)</f>
        <v>20220417264</v>
      </c>
      <c r="D317" s="1" t="s">
        <v>246</v>
      </c>
      <c r="E317" s="2">
        <f>VLOOKUP(D317,'KPI GROUP LEVEL INDUX'!$C:$D,2,FALSE)</f>
        <v>20220400119</v>
      </c>
      <c r="F317" s="2" t="str">
        <f t="shared" si="8"/>
        <v>Persentase penyampaian laporan evaluasi penerapan strategi anti fraud yang disampaikan kepada Otoritas Jasa Keuangan (OJK) secara tepat waktuMemastikan pelaporan evaluasi penerapan strategi anti fraud Otoritas Jasa Keuangan (OJK) secara tepat waktu</v>
      </c>
      <c r="G317" s="2" t="str">
        <f t="shared" si="9"/>
        <v xml:space="preserve">INSERT INTO `hr_kpi_list_group` (`KPI_LIST_GROUP_ID`, `KPI_LIST_ID`, `KPI_GROUP_ID`) VALUES ('2022041700316', '20220417264', '20220400119'); </v>
      </c>
      <c r="H317" s="2" t="s">
        <v>1966</v>
      </c>
    </row>
    <row r="318" spans="1:8" ht="14.25" customHeight="1" x14ac:dyDescent="0.25">
      <c r="A318" s="2">
        <v>2022041700317</v>
      </c>
      <c r="B318" s="1" t="s">
        <v>1032</v>
      </c>
      <c r="C318" s="2">
        <f>VLOOKUP(B318,'KPI LIST'!$B:$C,2,FALSE)</f>
        <v>20220417124</v>
      </c>
      <c r="D318" s="1" t="s">
        <v>248</v>
      </c>
      <c r="E318" s="2">
        <f>VLOOKUP(D318,'KPI GROUP LEVEL INDUX'!$C:$D,2,FALSE)</f>
        <v>20220400120</v>
      </c>
      <c r="F318" s="2" t="str">
        <f t="shared" ref="F318:F381" si="10">_xlfn.CONCAT(B318,D318)</f>
        <v>Persentase kesesuaian atau  keakuratan basis data profil fraud internal dan fraud eksternal terhadap data history fraudMengoptimalkan pembangunan basis data profil fraud internal dan fraud eksternal</v>
      </c>
      <c r="G318" s="2" t="str">
        <f t="shared" si="9"/>
        <v xml:space="preserve">INSERT INTO `hr_kpi_list_group` (`KPI_LIST_GROUP_ID`, `KPI_LIST_ID`, `KPI_GROUP_ID`) VALUES ('2022041700317', '20220417124', '20220400120'); </v>
      </c>
      <c r="H318" s="2" t="s">
        <v>1966</v>
      </c>
    </row>
    <row r="319" spans="1:8" ht="14.25" customHeight="1" x14ac:dyDescent="0.25">
      <c r="A319" s="2">
        <v>2022041700318</v>
      </c>
      <c r="B319" s="1" t="s">
        <v>1374</v>
      </c>
      <c r="C319" s="2">
        <f>VLOOKUP(B319,'KPI LIST'!$B:$C,2,FALSE)</f>
        <v>20220417305</v>
      </c>
      <c r="D319" s="1" t="s">
        <v>250</v>
      </c>
      <c r="E319" s="2">
        <f>VLOOKUP(D319,'KPI GROUP LEVEL INDUX'!$C:$D,2,FALSE)</f>
        <v>20220400121</v>
      </c>
      <c r="F319" s="2" t="str">
        <f t="shared" si="10"/>
        <v xml:space="preserve">Persentase penyelesaian program pembinaan kepada Kantor Cabang berkaitan pengelolaan dan pelaksanaan kontrol internal secara tepat waktuMengoptimalkan pembinaan kepada Kantor Cabang berkaitan pengelolaan dan pelaksanaan kontrol internal </v>
      </c>
      <c r="G319" s="2" t="str">
        <f t="shared" si="9"/>
        <v xml:space="preserve">INSERT INTO `hr_kpi_list_group` (`KPI_LIST_GROUP_ID`, `KPI_LIST_ID`, `KPI_GROUP_ID`) VALUES ('2022041700318', '20220417305', '20220400121'); </v>
      </c>
      <c r="H319" s="2" t="s">
        <v>1966</v>
      </c>
    </row>
    <row r="320" spans="1:8" ht="14.25" customHeight="1" x14ac:dyDescent="0.25">
      <c r="A320" s="2">
        <v>2022041700319</v>
      </c>
      <c r="B320" s="1" t="s">
        <v>1452</v>
      </c>
      <c r="C320" s="2">
        <f>VLOOKUP(B320,'KPI LIST'!$B:$C,2,FALSE)</f>
        <v>20220417344</v>
      </c>
      <c r="D320" s="1" t="s">
        <v>556</v>
      </c>
      <c r="E320" s="2">
        <f>VLOOKUP(D320,'KPI GROUP LEVEL INDUX'!$C:$D,2,FALSE)</f>
        <v>20220400320</v>
      </c>
      <c r="F320" s="2" t="str">
        <f t="shared" si="10"/>
        <v>Persentase review, perubahan, perbaikan, atau perkembangan Buku Pedoman Perusahaan (BPP) dan/atau Standar Operasional Prosedur (SOP) dan/atau sistem-sistem operasional Strategi Anti Fraud secara tepat waktuMengoptimalkan review, perubahan, perbaikan, atau perkembangan Buku Pedoman Perusahaan (BPP) dan/atau Standar Operasional Prosedur (SOP) dan/atau sistem-sistem operasional Strategi Anti Fraud</v>
      </c>
      <c r="G320" s="2" t="str">
        <f t="shared" si="9"/>
        <v xml:space="preserve">INSERT INTO `hr_kpi_list_group` (`KPI_LIST_GROUP_ID`, `KPI_LIST_ID`, `KPI_GROUP_ID`) VALUES ('2022041700319', '20220417344', '20220400320'); </v>
      </c>
      <c r="H320" s="2" t="s">
        <v>1966</v>
      </c>
    </row>
    <row r="321" spans="1:8" ht="14.25" customHeight="1" x14ac:dyDescent="0.25">
      <c r="A321" s="2">
        <v>2022041700320</v>
      </c>
      <c r="B321" s="1" t="s">
        <v>1358</v>
      </c>
      <c r="C321" s="2">
        <f>VLOOKUP(B321,'KPI LIST'!$B:$C,2,FALSE)</f>
        <v>20220417296</v>
      </c>
      <c r="D321" s="1" t="s">
        <v>794</v>
      </c>
      <c r="E321" s="2">
        <f>VLOOKUP(D321,'KPI GROUP LEVEL INDUX'!$C:$D,2,FALSE)</f>
        <v>20220400239</v>
      </c>
      <c r="F321" s="2" t="str">
        <f t="shared" si="10"/>
        <v>Persentase penyelesaian Laporan Profil Risiko Operasional Bank secara tepat waktuMengoptimlakan penyusunan Laporan Profil Risiko Operasional Bank</v>
      </c>
      <c r="G321" s="2" t="str">
        <f t="shared" si="9"/>
        <v xml:space="preserve">INSERT INTO `hr_kpi_list_group` (`KPI_LIST_GROUP_ID`, `KPI_LIST_ID`, `KPI_GROUP_ID`) VALUES ('2022041700320', '20220417296', '20220400239'); </v>
      </c>
      <c r="H321" s="2" t="s">
        <v>1966</v>
      </c>
    </row>
    <row r="322" spans="1:8" ht="14.25" customHeight="1" x14ac:dyDescent="0.25">
      <c r="A322" s="2">
        <v>2022041700321</v>
      </c>
      <c r="B322" s="1" t="s">
        <v>1052</v>
      </c>
      <c r="C322" s="2">
        <f>VLOOKUP(B322,'KPI LIST'!$B:$C,2,FALSE)</f>
        <v>20220417135</v>
      </c>
      <c r="D322" s="1" t="s">
        <v>560</v>
      </c>
      <c r="E322" s="2">
        <f>VLOOKUP(D322,'KPI GROUP LEVEL INDUX'!$C:$D,2,FALSE)</f>
        <v>20220400321</v>
      </c>
      <c r="F322" s="2" t="str">
        <f t="shared" si="10"/>
        <v xml:space="preserve">Persentase monitoring pasif sesuai rencana Mengoptimalkan monitoring pasif </v>
      </c>
      <c r="G322" s="2" t="str">
        <f t="shared" si="9"/>
        <v xml:space="preserve">INSERT INTO `hr_kpi_list_group` (`KPI_LIST_GROUP_ID`, `KPI_LIST_ID`, `KPI_GROUP_ID`) VALUES ('2022041700321', '20220417135', '20220400321'); </v>
      </c>
      <c r="H322" s="2" t="s">
        <v>1966</v>
      </c>
    </row>
    <row r="323" spans="1:8" ht="14.25" customHeight="1" x14ac:dyDescent="0.25">
      <c r="A323" s="2">
        <v>2022041700322</v>
      </c>
      <c r="B323" s="1" t="s">
        <v>972</v>
      </c>
      <c r="C323" s="2">
        <f>VLOOKUP(B323,'KPI LIST'!$B:$C,2,FALSE)</f>
        <v>20220417089</v>
      </c>
      <c r="D323" s="1" t="s">
        <v>274</v>
      </c>
      <c r="E323" s="2">
        <f>VLOOKUP(D323,'KPI GROUP LEVEL INDUX'!$C:$D,2,FALSE)</f>
        <v>20220400133</v>
      </c>
      <c r="F323" s="2" t="str">
        <f t="shared" si="10"/>
        <v>Jumlah total delivery channel 
Memperluas jangkauan layanan keuangan</v>
      </c>
      <c r="G323" s="2" t="str">
        <f t="shared" ref="G323:G386" si="11">"INSERT INTO `hr_kpi_list_group` (`KPI_LIST_GROUP_ID`, `KPI_LIST_ID`, `KPI_GROUP_ID`) VALUES ('"&amp;A323&amp;"', '"&amp;C323&amp;"', '"&amp;E323&amp;"'); "</f>
        <v xml:space="preserve">INSERT INTO `hr_kpi_list_group` (`KPI_LIST_GROUP_ID`, `KPI_LIST_ID`, `KPI_GROUP_ID`) VALUES ('2022041700322', '20220417089', '20220400133'); </v>
      </c>
      <c r="H323" s="2" t="s">
        <v>1966</v>
      </c>
    </row>
    <row r="324" spans="1:8" ht="14.25" customHeight="1" x14ac:dyDescent="0.25">
      <c r="A324" s="2">
        <v>2022041700323</v>
      </c>
      <c r="B324" s="1" t="s">
        <v>1627</v>
      </c>
      <c r="C324" s="2">
        <f>VLOOKUP(B324,'KPI LIST'!$B:$C,2,FALSE)</f>
        <v>20220417436</v>
      </c>
      <c r="D324" s="1" t="s">
        <v>25</v>
      </c>
      <c r="E324" s="2">
        <f>VLOOKUP(D324,'KPI GROUP LEVEL INDUX'!$C:$D,2,FALSE)</f>
        <v>20220400008</v>
      </c>
      <c r="F324" s="2" t="str">
        <f t="shared" si="10"/>
        <v>Rasio jumlah transaksi melalui channel berbasis digital terhadap total transaksi Mengoptimalkan teknologi informasi untuk meningkatkan kapabilitas produk dan layanan bank</v>
      </c>
      <c r="G324" s="2" t="str">
        <f t="shared" si="11"/>
        <v xml:space="preserve">INSERT INTO `hr_kpi_list_group` (`KPI_LIST_GROUP_ID`, `KPI_LIST_ID`, `KPI_GROUP_ID`) VALUES ('2022041700323', '20220417436', '20220400008'); </v>
      </c>
      <c r="H324" s="2" t="s">
        <v>1966</v>
      </c>
    </row>
    <row r="325" spans="1:8" ht="14.25" customHeight="1" x14ac:dyDescent="0.25">
      <c r="A325" s="2">
        <v>2022041700324</v>
      </c>
      <c r="B325" s="1" t="s">
        <v>939</v>
      </c>
      <c r="C325" s="2">
        <f>VLOOKUP(B325,'KPI LIST'!$B:$C,2,FALSE)</f>
        <v>20220417067</v>
      </c>
      <c r="D325" s="1" t="s">
        <v>276</v>
      </c>
      <c r="E325" s="2">
        <f>VLOOKUP(D325,'KPI GROUP LEVEL INDUX'!$C:$D,2,FALSE)</f>
        <v>20220400134</v>
      </c>
      <c r="F325" s="2" t="str">
        <f t="shared" si="10"/>
        <v xml:space="preserve">Jumlah prosedur/instruksi kerja operasional TIMengembangkan kebijakan dan prosedur teknologi informasi </v>
      </c>
      <c r="G325" s="2" t="str">
        <f t="shared" si="11"/>
        <v xml:space="preserve">INSERT INTO `hr_kpi_list_group` (`KPI_LIST_GROUP_ID`, `KPI_LIST_ID`, `KPI_GROUP_ID`) VALUES ('2022041700324', '20220417067', '20220400134'); </v>
      </c>
      <c r="H325" s="2" t="s">
        <v>1966</v>
      </c>
    </row>
    <row r="326" spans="1:8" ht="14.25" customHeight="1" x14ac:dyDescent="0.25">
      <c r="A326" s="2">
        <v>2022041700325</v>
      </c>
      <c r="B326" s="1" t="s">
        <v>900</v>
      </c>
      <c r="C326" s="2">
        <f>VLOOKUP(B326,'KPI LIST'!$B:$C,2,FALSE)</f>
        <v>20220417044</v>
      </c>
      <c r="D326" s="1" t="s">
        <v>278</v>
      </c>
      <c r="E326" s="2">
        <f>VLOOKUP(D326,'KPI GROUP LEVEL INDUX'!$C:$D,2,FALSE)</f>
        <v>20220400135</v>
      </c>
      <c r="F326" s="2" t="str">
        <f t="shared" si="10"/>
        <v xml:space="preserve">Jumlah kejadian security breachMengoptimalkan  sistem pengelolaan pengamanan informasi </v>
      </c>
      <c r="G326" s="2" t="str">
        <f t="shared" si="11"/>
        <v xml:space="preserve">INSERT INTO `hr_kpi_list_group` (`KPI_LIST_GROUP_ID`, `KPI_LIST_ID`, `KPI_GROUP_ID`) VALUES ('2022041700325', '20220417044', '20220400135'); </v>
      </c>
      <c r="H326" s="2" t="s">
        <v>1966</v>
      </c>
    </row>
    <row r="327" spans="1:8" ht="14.25" customHeight="1" x14ac:dyDescent="0.25">
      <c r="A327" s="2">
        <v>2022041700326</v>
      </c>
      <c r="B327" s="1" t="s">
        <v>1616</v>
      </c>
      <c r="C327" s="2">
        <f>VLOOKUP(B327,'KPI LIST'!$B:$C,2,FALSE)</f>
        <v>20220417430</v>
      </c>
      <c r="D327" s="1" t="s">
        <v>280</v>
      </c>
      <c r="E327" s="2">
        <f>VLOOKUP(D327,'KPI GROUP LEVEL INDUX'!$C:$D,2,FALSE)</f>
        <v>20220400136</v>
      </c>
      <c r="F327" s="2" t="str">
        <f t="shared" si="10"/>
        <v xml:space="preserve">Persentase server downtime Memastikan kehandalan sistem teknologi informasi </v>
      </c>
      <c r="G327" s="2" t="str">
        <f t="shared" si="11"/>
        <v xml:space="preserve">INSERT INTO `hr_kpi_list_group` (`KPI_LIST_GROUP_ID`, `KPI_LIST_ID`, `KPI_GROUP_ID`) VALUES ('2022041700326', '20220417430', '20220400136'); </v>
      </c>
      <c r="H327" s="2" t="s">
        <v>1966</v>
      </c>
    </row>
    <row r="328" spans="1:8" ht="14.25" customHeight="1" x14ac:dyDescent="0.25">
      <c r="A328" s="2">
        <v>2022041700327</v>
      </c>
      <c r="B328" s="1" t="s">
        <v>1561</v>
      </c>
      <c r="C328" s="2">
        <f>VLOOKUP(B328,'KPI LIST'!$B:$C,2,FALSE)</f>
        <v>20220417402</v>
      </c>
      <c r="D328" s="1" t="s">
        <v>282</v>
      </c>
      <c r="E328" s="2">
        <f>VLOOKUP(D328,'KPI GROUP LEVEL INDUX'!$C:$D,2,FALSE)</f>
        <v>20220400137</v>
      </c>
      <c r="F328" s="2" t="str">
        <f t="shared" si="10"/>
        <v>Persentase pemenuhan infrastruktur TIMengoptimalkan infrastruktur TI</v>
      </c>
      <c r="G328" s="2" t="str">
        <f t="shared" si="11"/>
        <v xml:space="preserve">INSERT INTO `hr_kpi_list_group` (`KPI_LIST_GROUP_ID`, `KPI_LIST_ID`, `KPI_GROUP_ID`) VALUES ('2022041700327', '20220417402', '20220400137'); </v>
      </c>
      <c r="H328" s="2" t="s">
        <v>1966</v>
      </c>
    </row>
    <row r="329" spans="1:8" ht="14.25" customHeight="1" x14ac:dyDescent="0.25">
      <c r="A329" s="2">
        <v>2022041700328</v>
      </c>
      <c r="B329" s="1" t="s">
        <v>1486</v>
      </c>
      <c r="C329" s="2">
        <f>VLOOKUP(B329,'KPI LIST'!$B:$C,2,FALSE)</f>
        <v>20220417362</v>
      </c>
      <c r="D329" s="1" t="s">
        <v>284</v>
      </c>
      <c r="E329" s="2">
        <f>VLOOKUP(D329,'KPI GROUP LEVEL INDUX'!$C:$D,2,FALSE)</f>
        <v>20220400138</v>
      </c>
      <c r="F329" s="2" t="str">
        <f t="shared" si="10"/>
        <v>Persentase downtime pada core/non core system bankingMengoptimalkan sistem teknologi informasi bank</v>
      </c>
      <c r="G329" s="2" t="str">
        <f t="shared" si="11"/>
        <v xml:space="preserve">INSERT INTO `hr_kpi_list_group` (`KPI_LIST_GROUP_ID`, `KPI_LIST_ID`, `KPI_GROUP_ID`) VALUES ('2022041700328', '20220417362', '20220400138'); </v>
      </c>
      <c r="H329" s="2" t="s">
        <v>1966</v>
      </c>
    </row>
    <row r="330" spans="1:8" ht="14.25" customHeight="1" x14ac:dyDescent="0.25">
      <c r="A330" s="2">
        <v>2022041700329</v>
      </c>
      <c r="B330" s="1" t="s">
        <v>1610</v>
      </c>
      <c r="C330" s="2">
        <f>VLOOKUP(B330,'KPI LIST'!$B:$C,2,FALSE)</f>
        <v>20220417427</v>
      </c>
      <c r="D330" s="1" t="s">
        <v>2056</v>
      </c>
      <c r="E330" s="2">
        <f>VLOOKUP(D330,'KPI GROUP LEVEL INDUX'!$C:$D,2,FALSE)</f>
        <v>20220400322</v>
      </c>
      <c r="F330" s="2" t="str">
        <f t="shared" si="10"/>
        <v>Persentase realisasi pengembangan sistem teknologi informasi bankMengoptimalkan Research and Development pada sistem teknologi informasi bank</v>
      </c>
      <c r="G330" s="2" t="str">
        <f t="shared" si="11"/>
        <v xml:space="preserve">INSERT INTO `hr_kpi_list_group` (`KPI_LIST_GROUP_ID`, `KPI_LIST_ID`, `KPI_GROUP_ID`) VALUES ('2022041700329', '20220417427', '20220400322'); </v>
      </c>
      <c r="H330" s="2" t="s">
        <v>1966</v>
      </c>
    </row>
    <row r="331" spans="1:8" ht="14.25" customHeight="1" x14ac:dyDescent="0.25">
      <c r="A331" s="2">
        <v>2022041700330</v>
      </c>
      <c r="B331" s="1" t="s">
        <v>939</v>
      </c>
      <c r="C331" s="2">
        <f>VLOOKUP(B331,'KPI LIST'!$B:$C,2,FALSE)</f>
        <v>20220417067</v>
      </c>
      <c r="D331" s="1" t="s">
        <v>288</v>
      </c>
      <c r="E331" s="2">
        <f>VLOOKUP(D331,'KPI GROUP LEVEL INDUX'!$C:$D,2,FALSE)</f>
        <v>20220400140</v>
      </c>
      <c r="F331" s="2" t="str">
        <f t="shared" si="10"/>
        <v>Jumlah prosedur/instruksi kerja operasional TIMengembangkan kebijakan dan prosedur teknologi informasi bank</v>
      </c>
      <c r="G331" s="2" t="str">
        <f t="shared" si="11"/>
        <v xml:space="preserve">INSERT INTO `hr_kpi_list_group` (`KPI_LIST_GROUP_ID`, `KPI_LIST_ID`, `KPI_GROUP_ID`) VALUES ('2022041700330', '20220417067', '20220400140'); </v>
      </c>
      <c r="H331" s="2" t="s">
        <v>1966</v>
      </c>
    </row>
    <row r="332" spans="1:8" ht="14.25" customHeight="1" x14ac:dyDescent="0.25">
      <c r="A332" s="2">
        <v>2022041700331</v>
      </c>
      <c r="B332" s="1" t="s">
        <v>899</v>
      </c>
      <c r="C332" s="2">
        <f>VLOOKUP(B332,'KPI LIST'!$B:$C,2,FALSE)</f>
        <v>20220417043</v>
      </c>
      <c r="D332" s="1" t="s">
        <v>96</v>
      </c>
      <c r="E332" s="2">
        <f>VLOOKUP(D332,'KPI GROUP LEVEL INDUX'!$C:$D,2,FALSE)</f>
        <v>20220400038</v>
      </c>
      <c r="F332" s="2" t="str">
        <f t="shared" si="10"/>
        <v>Jumlah kejadian fraud
(teknologi informasi)Meningkatkan kualitas pengelolaan Governance, Risk Management dan Compliance (GRC)</v>
      </c>
      <c r="G332" s="2" t="str">
        <f t="shared" si="11"/>
        <v xml:space="preserve">INSERT INTO `hr_kpi_list_group` (`KPI_LIST_GROUP_ID`, `KPI_LIST_ID`, `KPI_GROUP_ID`) VALUES ('2022041700331', '20220417043', '20220400038'); </v>
      </c>
      <c r="H332" s="2" t="s">
        <v>1966</v>
      </c>
    </row>
    <row r="333" spans="1:8" ht="14.25" customHeight="1" x14ac:dyDescent="0.25">
      <c r="A333" s="2">
        <v>2022041700332</v>
      </c>
      <c r="B333" s="1" t="s">
        <v>941</v>
      </c>
      <c r="C333" s="2">
        <f>VLOOKUP(B333,'KPI LIST'!$B:$C,2,FALSE)</f>
        <v>20220417068</v>
      </c>
      <c r="D333" s="1" t="s">
        <v>276</v>
      </c>
      <c r="E333" s="2">
        <f>VLOOKUP(D333,'KPI GROUP LEVEL INDUX'!$C:$D,2,FALSE)</f>
        <v>20220400134</v>
      </c>
      <c r="F333" s="2" t="str">
        <f t="shared" si="10"/>
        <v xml:space="preserve">Jumlah prosedur/instruksi kerja operasional TI dengan  standarisasi berdasarkan ISO TI atau disesuaikan regulasi terkait TIMengembangkan kebijakan dan prosedur teknologi informasi </v>
      </c>
      <c r="G333" s="2" t="str">
        <f t="shared" si="11"/>
        <v xml:space="preserve">INSERT INTO `hr_kpi_list_group` (`KPI_LIST_GROUP_ID`, `KPI_LIST_ID`, `KPI_GROUP_ID`) VALUES ('2022041700332', '20220417068', '20220400134'); </v>
      </c>
      <c r="H333" s="2" t="s">
        <v>1966</v>
      </c>
    </row>
    <row r="334" spans="1:8" ht="14.25" customHeight="1" x14ac:dyDescent="0.25">
      <c r="A334" s="2">
        <v>2022041700333</v>
      </c>
      <c r="B334" s="1" t="s">
        <v>1541</v>
      </c>
      <c r="C334" s="2">
        <f>VLOOKUP(B334,'KPI LIST'!$B:$C,2,FALSE)</f>
        <v>20220417391</v>
      </c>
      <c r="D334" s="1" t="s">
        <v>2057</v>
      </c>
      <c r="E334" s="2">
        <f>VLOOKUP(D334,'KPI GROUP LEVEL INDUX'!$C:$D,2,FALSE)</f>
        <v>20220400323</v>
      </c>
      <c r="F334" s="2" t="str">
        <f t="shared" si="10"/>
        <v>Persentase pelaksanaan dan evaluasi capacity planning perangkat keras dan server bankMengoptimalkan pelaksanaan dan evaluasi capacity planning teknologi informasi</v>
      </c>
      <c r="G334" s="2" t="str">
        <f t="shared" si="11"/>
        <v xml:space="preserve">INSERT INTO `hr_kpi_list_group` (`KPI_LIST_GROUP_ID`, `KPI_LIST_ID`, `KPI_GROUP_ID`) VALUES ('2022041700333', '20220417391', '20220400323'); </v>
      </c>
      <c r="H334" s="2" t="s">
        <v>1966</v>
      </c>
    </row>
    <row r="335" spans="1:8" ht="14.25" customHeight="1" x14ac:dyDescent="0.25">
      <c r="A335" s="2">
        <v>2022041700334</v>
      </c>
      <c r="B335" s="1" t="s">
        <v>1482</v>
      </c>
      <c r="C335" s="2">
        <f>VLOOKUP(B335,'KPI LIST'!$B:$C,2,FALSE)</f>
        <v>20220417360</v>
      </c>
      <c r="D335" s="1" t="s">
        <v>2058</v>
      </c>
      <c r="E335" s="2">
        <f>VLOOKUP(D335,'KPI GROUP LEVEL INDUX'!$C:$D,2,FALSE)</f>
        <v>20220400142</v>
      </c>
      <c r="F335" s="2" t="str">
        <f t="shared" si="10"/>
        <v>Persentase core/non core system banking yang memiliki license sesuai standarisasi TIMeningkatkan standarisasi hak paten (license) produk teknologi bank</v>
      </c>
      <c r="G335" s="2" t="str">
        <f t="shared" si="11"/>
        <v xml:space="preserve">INSERT INTO `hr_kpi_list_group` (`KPI_LIST_GROUP_ID`, `KPI_LIST_ID`, `KPI_GROUP_ID`) VALUES ('2022041700334', '20220417360', '20220400142'); </v>
      </c>
      <c r="H335" s="2" t="s">
        <v>1966</v>
      </c>
    </row>
    <row r="336" spans="1:8" ht="14.25" customHeight="1" x14ac:dyDescent="0.25">
      <c r="A336" s="2">
        <v>2022041700335</v>
      </c>
      <c r="B336" s="1" t="s">
        <v>1038</v>
      </c>
      <c r="C336" s="2">
        <f>VLOOKUP(B336,'KPI LIST'!$B:$C,2,FALSE)</f>
        <v>20220417127</v>
      </c>
      <c r="D336" s="1" t="s">
        <v>294</v>
      </c>
      <c r="E336" s="2">
        <f>VLOOKUP(D336,'KPI GROUP LEVEL INDUX'!$C:$D,2,FALSE)</f>
        <v>20220400143</v>
      </c>
      <c r="F336" s="2" t="str">
        <f t="shared" si="10"/>
        <v>Persentase kesesuaian nominal anggaran  project TI bank untuk internal dan eksternalMengoptimalkan sistem anggaran pada project TI bank</v>
      </c>
      <c r="G336" s="2" t="str">
        <f t="shared" si="11"/>
        <v xml:space="preserve">INSERT INTO `hr_kpi_list_group` (`KPI_LIST_GROUP_ID`, `KPI_LIST_ID`, `KPI_GROUP_ID`) VALUES ('2022041700335', '20220417127', '20220400143'); </v>
      </c>
      <c r="H336" s="2" t="s">
        <v>1966</v>
      </c>
    </row>
    <row r="337" spans="1:8" ht="14.25" customHeight="1" x14ac:dyDescent="0.25">
      <c r="A337" s="2">
        <v>2022041700336</v>
      </c>
      <c r="B337" s="1" t="s">
        <v>1559</v>
      </c>
      <c r="C337" s="2">
        <f>VLOOKUP(B337,'KPI LIST'!$B:$C,2,FALSE)</f>
        <v>20220417401</v>
      </c>
      <c r="D337" s="1" t="s">
        <v>2059</v>
      </c>
      <c r="E337" s="2">
        <f>VLOOKUP(D337,'KPI GROUP LEVEL INDUX'!$C:$D,2,FALSE)</f>
        <v>20220400144</v>
      </c>
      <c r="F337" s="2" t="str">
        <f t="shared" si="10"/>
        <v xml:space="preserve">Persentase pemanfaatan deliveriable project TI untuk internal dan eksternalMemastikan pelaksanaan project management TI bank secara end to end </v>
      </c>
      <c r="G337" s="2" t="str">
        <f t="shared" si="11"/>
        <v xml:space="preserve">INSERT INTO `hr_kpi_list_group` (`KPI_LIST_GROUP_ID`, `KPI_LIST_ID`, `KPI_GROUP_ID`) VALUES ('2022041700336', '20220417401', '20220400144'); </v>
      </c>
      <c r="H337" s="2" t="s">
        <v>1966</v>
      </c>
    </row>
    <row r="338" spans="1:8" ht="14.25" customHeight="1" x14ac:dyDescent="0.25">
      <c r="A338" s="2">
        <v>2022041700337</v>
      </c>
      <c r="B338" s="1" t="s">
        <v>1747</v>
      </c>
      <c r="C338" s="2">
        <f>VLOOKUP(B338,'KPI LIST'!$B:$C,2,FALSE)</f>
        <v>20220417502</v>
      </c>
      <c r="D338" s="1" t="s">
        <v>2059</v>
      </c>
      <c r="E338" s="2">
        <f>VLOOKUP(D338,'KPI GROUP LEVEL INDUX'!$C:$D,2,FALSE)</f>
        <v>20220400144</v>
      </c>
      <c r="F338" s="2" t="str">
        <f t="shared" si="10"/>
        <v xml:space="preserve">Waktu pelaksanaan project TI bank sesuai timelineMemastikan pelaksanaan project management TI bank secara end to end </v>
      </c>
      <c r="G338" s="2" t="str">
        <f t="shared" si="11"/>
        <v xml:space="preserve">INSERT INTO `hr_kpi_list_group` (`KPI_LIST_GROUP_ID`, `KPI_LIST_ID`, `KPI_GROUP_ID`) VALUES ('2022041700337', '20220417502', '20220400144'); </v>
      </c>
      <c r="H338" s="2" t="s">
        <v>1966</v>
      </c>
    </row>
    <row r="339" spans="1:8" ht="14.25" customHeight="1" x14ac:dyDescent="0.25">
      <c r="A339" s="2">
        <v>2022041700338</v>
      </c>
      <c r="B339" s="1" t="s">
        <v>894</v>
      </c>
      <c r="C339" s="2">
        <f>VLOOKUP(B339,'KPI LIST'!$B:$C,2,FALSE)</f>
        <v>20220417039</v>
      </c>
      <c r="D339" s="1" t="s">
        <v>96</v>
      </c>
      <c r="E339" s="2">
        <f>VLOOKUP(D339,'KPI GROUP LEVEL INDUX'!$C:$D,2,FALSE)</f>
        <v>20220400038</v>
      </c>
      <c r="F339" s="2" t="str">
        <f t="shared" si="10"/>
        <v>Jumlah kejadian fraud
(keamanan teknologi informasi)Meningkatkan kualitas pengelolaan Governance, Risk Management dan Compliance (GRC)</v>
      </c>
      <c r="G339" s="2" t="str">
        <f t="shared" si="11"/>
        <v xml:space="preserve">INSERT INTO `hr_kpi_list_group` (`KPI_LIST_GROUP_ID`, `KPI_LIST_ID`, `KPI_GROUP_ID`) VALUES ('2022041700338', '20220417039', '20220400038'); </v>
      </c>
      <c r="H339" s="2" t="s">
        <v>1966</v>
      </c>
    </row>
    <row r="340" spans="1:8" ht="14.25" customHeight="1" x14ac:dyDescent="0.25">
      <c r="A340" s="2">
        <v>2022041700339</v>
      </c>
      <c r="B340" s="1" t="s">
        <v>879</v>
      </c>
      <c r="C340" s="2">
        <f>VLOOKUP(B340,'KPI LIST'!$B:$C,2,FALSE)</f>
        <v>20220417030</v>
      </c>
      <c r="D340" s="1" t="s">
        <v>276</v>
      </c>
      <c r="E340" s="2">
        <f>VLOOKUP(D340,'KPI GROUP LEVEL INDUX'!$C:$D,2,FALSE)</f>
        <v>20220400134</v>
      </c>
      <c r="F340" s="2" t="str">
        <f t="shared" si="10"/>
        <v xml:space="preserve">Jumlah dokumentasi/kajian/reviu terkait sistem keamanan TI bank sesuai dengan standarisasiMengembangkan kebijakan dan prosedur teknologi informasi </v>
      </c>
      <c r="G340" s="2" t="str">
        <f t="shared" si="11"/>
        <v xml:space="preserve">INSERT INTO `hr_kpi_list_group` (`KPI_LIST_GROUP_ID`, `KPI_LIST_ID`, `KPI_GROUP_ID`) VALUES ('2022041700339', '20220417030', '20220400134'); </v>
      </c>
      <c r="H340" s="2" t="s">
        <v>1966</v>
      </c>
    </row>
    <row r="341" spans="1:8" ht="14.25" customHeight="1" x14ac:dyDescent="0.25">
      <c r="A341" s="2">
        <v>2022041700340</v>
      </c>
      <c r="B341" s="1" t="s">
        <v>902</v>
      </c>
      <c r="C341" s="2">
        <f>VLOOKUP(B341,'KPI LIST'!$B:$C,2,FALSE)</f>
        <v>20220417045</v>
      </c>
      <c r="D341" s="1" t="s">
        <v>278</v>
      </c>
      <c r="E341" s="2">
        <f>VLOOKUP(D341,'KPI GROUP LEVEL INDUX'!$C:$D,2,FALSE)</f>
        <v>20220400135</v>
      </c>
      <c r="F341" s="2" t="str">
        <f t="shared" si="10"/>
        <v xml:space="preserve">Jumlah kejadian security breach Mengoptimalkan  sistem pengelolaan pengamanan informasi </v>
      </c>
      <c r="G341" s="2" t="str">
        <f t="shared" si="11"/>
        <v xml:space="preserve">INSERT INTO `hr_kpi_list_group` (`KPI_LIST_GROUP_ID`, `KPI_LIST_ID`, `KPI_GROUP_ID`) VALUES ('2022041700340', '20220417045', '20220400135'); </v>
      </c>
      <c r="H341" s="2" t="s">
        <v>1966</v>
      </c>
    </row>
    <row r="342" spans="1:8" ht="14.25" customHeight="1" x14ac:dyDescent="0.25">
      <c r="A342" s="2">
        <v>2022041700341</v>
      </c>
      <c r="B342" s="1" t="s">
        <v>1545</v>
      </c>
      <c r="C342" s="2">
        <f>VLOOKUP(B342,'KPI LIST'!$B:$C,2,FALSE)</f>
        <v>20220417393</v>
      </c>
      <c r="D342" s="1" t="s">
        <v>594</v>
      </c>
      <c r="E342" s="2">
        <f>VLOOKUP(D342,'KPI GROUP LEVEL INDUX'!$C:$D,2,FALSE)</f>
        <v>20220400324</v>
      </c>
      <c r="F342" s="2" t="str">
        <f t="shared" si="10"/>
        <v>Persentase pelaksanaan dan evaluasi keamanan teknologi informasiMengoptimalkan keamanan dan monitoring teknologi sistem informasi bank</v>
      </c>
      <c r="G342" s="2" t="str">
        <f t="shared" si="11"/>
        <v xml:space="preserve">INSERT INTO `hr_kpi_list_group` (`KPI_LIST_GROUP_ID`, `KPI_LIST_ID`, `KPI_GROUP_ID`) VALUES ('2022041700341', '20220417393', '20220400324'); </v>
      </c>
      <c r="H342" s="2" t="s">
        <v>1966</v>
      </c>
    </row>
    <row r="343" spans="1:8" ht="14.25" customHeight="1" x14ac:dyDescent="0.25">
      <c r="A343" s="2">
        <v>2022041700342</v>
      </c>
      <c r="B343" s="1" t="s">
        <v>1622</v>
      </c>
      <c r="C343" s="2">
        <f>VLOOKUP(B343,'KPI LIST'!$B:$C,2,FALSE)</f>
        <v>20220417433</v>
      </c>
      <c r="D343" s="1" t="s">
        <v>596</v>
      </c>
      <c r="E343" s="2">
        <f>VLOOKUP(D343,'KPI GROUP LEVEL INDUX'!$C:$D,2,FALSE)</f>
        <v>20220400325</v>
      </c>
      <c r="F343" s="2" t="str">
        <f t="shared" si="10"/>
        <v>Persentase tindak lanjut atas fraud/temuan/kejadian security breach pada sistem core/non core banking dalam kegiatan penilaian risiko pengamanan informasi bankMemastikan kegiatan penilaian risiko pengamanan informasi bank</v>
      </c>
      <c r="G343" s="2" t="str">
        <f t="shared" si="11"/>
        <v xml:space="preserve">INSERT INTO `hr_kpi_list_group` (`KPI_LIST_GROUP_ID`, `KPI_LIST_ID`, `KPI_GROUP_ID`) VALUES ('2022041700342', '20220417433', '20220400325'); </v>
      </c>
      <c r="H343" s="2" t="s">
        <v>1966</v>
      </c>
    </row>
    <row r="344" spans="1:8" ht="14.25" customHeight="1" x14ac:dyDescent="0.25">
      <c r="A344" s="2">
        <v>2022041700343</v>
      </c>
      <c r="B344" s="1" t="s">
        <v>1523</v>
      </c>
      <c r="C344" s="2">
        <f>VLOOKUP(B344,'KPI LIST'!$B:$C,2,FALSE)</f>
        <v>20220417382</v>
      </c>
      <c r="D344" s="1" t="s">
        <v>2060</v>
      </c>
      <c r="E344" s="2">
        <f>VLOOKUP(D344,'KPI GROUP LEVEL INDUX'!$C:$D,2,FALSE)</f>
        <v>20220400326</v>
      </c>
      <c r="F344" s="2" t="str">
        <f t="shared" si="10"/>
        <v>Persentase kesesuaian pengguna sistem core/non core banking dengan kewenangan baik internal dan eksternalMeningkatkan pengelolaan aksesibilitas pengguna sistem core/non core banking</v>
      </c>
      <c r="G344" s="2" t="str">
        <f t="shared" si="11"/>
        <v xml:space="preserve">INSERT INTO `hr_kpi_list_group` (`KPI_LIST_GROUP_ID`, `KPI_LIST_ID`, `KPI_GROUP_ID`) VALUES ('2022041700343', '20220417382', '20220400326'); </v>
      </c>
      <c r="H344" s="2" t="s">
        <v>1966</v>
      </c>
    </row>
    <row r="345" spans="1:8" ht="14.25" customHeight="1" x14ac:dyDescent="0.25">
      <c r="A345" s="2">
        <v>2022041700344</v>
      </c>
      <c r="B345" s="1" t="s">
        <v>1496</v>
      </c>
      <c r="C345" s="2">
        <f>VLOOKUP(B345,'KPI LIST'!$B:$C,2,FALSE)</f>
        <v>20220417368</v>
      </c>
      <c r="D345" s="1" t="s">
        <v>2061</v>
      </c>
      <c r="E345" s="2">
        <f>VLOOKUP(D345,'KPI GROUP LEVEL INDUX'!$C:$D,2,FALSE)</f>
        <v>20220400327</v>
      </c>
      <c r="F345" s="2" t="str">
        <f t="shared" si="10"/>
        <v>Persentase kegagalan sistem core/non core banking saat aktivitas end of day Mengoptimalkan  layanan core/non core system banking</v>
      </c>
      <c r="G345" s="2" t="str">
        <f t="shared" si="11"/>
        <v xml:space="preserve">INSERT INTO `hr_kpi_list_group` (`KPI_LIST_GROUP_ID`, `KPI_LIST_ID`, `KPI_GROUP_ID`) VALUES ('2022041700344', '20220417368', '20220400327'); </v>
      </c>
      <c r="H345" s="2" t="s">
        <v>1966</v>
      </c>
    </row>
    <row r="346" spans="1:8" ht="14.25" customHeight="1" x14ac:dyDescent="0.25">
      <c r="A346" s="2">
        <v>2022041700345</v>
      </c>
      <c r="B346" s="1" t="s">
        <v>943</v>
      </c>
      <c r="C346" s="2">
        <f>VLOOKUP(B346,'KPI LIST'!$B:$C,2,FALSE)</f>
        <v>20220417069</v>
      </c>
      <c r="D346" s="1" t="s">
        <v>276</v>
      </c>
      <c r="E346" s="2">
        <f>VLOOKUP(D346,'KPI GROUP LEVEL INDUX'!$C:$D,2,FALSE)</f>
        <v>20220400134</v>
      </c>
      <c r="F346" s="2" t="str">
        <f t="shared" si="10"/>
        <v xml:space="preserve">Jumlah prosedur/instruksi kerja operasional TI dengan standarisasi berdasarkan ISO TI atau disesuaikan regulasi terkait TIMengembangkan kebijakan dan prosedur teknologi informasi </v>
      </c>
      <c r="G346" s="2" t="str">
        <f t="shared" si="11"/>
        <v xml:space="preserve">INSERT INTO `hr_kpi_list_group` (`KPI_LIST_GROUP_ID`, `KPI_LIST_ID`, `KPI_GROUP_ID`) VALUES ('2022041700345', '20220417069', '20220400134'); </v>
      </c>
      <c r="H346" s="2" t="s">
        <v>1966</v>
      </c>
    </row>
    <row r="347" spans="1:8" ht="14.25" customHeight="1" x14ac:dyDescent="0.25">
      <c r="A347" s="2">
        <v>2022041700346</v>
      </c>
      <c r="B347" s="1" t="s">
        <v>1555</v>
      </c>
      <c r="C347" s="2">
        <f>VLOOKUP(B347,'KPI LIST'!$B:$C,2,FALSE)</f>
        <v>20220417398</v>
      </c>
      <c r="D347" s="1" t="s">
        <v>600</v>
      </c>
      <c r="E347" s="2">
        <f>VLOOKUP(D347,'KPI GROUP LEVEL INDUX'!$C:$D,2,FALSE)</f>
        <v>20220400328</v>
      </c>
      <c r="F347" s="2" t="str">
        <f t="shared" si="10"/>
        <v>Persentase pelaksanaan dan evaluasi pengelolaan IT Risk and ComplianceMemastikan pengelolaan IT Risk and Compliance bank</v>
      </c>
      <c r="G347" s="2" t="str">
        <f t="shared" si="11"/>
        <v xml:space="preserve">INSERT INTO `hr_kpi_list_group` (`KPI_LIST_GROUP_ID`, `KPI_LIST_ID`, `KPI_GROUP_ID`) VALUES ('2022041700346', '20220417398', '20220400328'); </v>
      </c>
      <c r="H347" s="2" t="s">
        <v>1966</v>
      </c>
    </row>
    <row r="348" spans="1:8" ht="14.25" customHeight="1" x14ac:dyDescent="0.25">
      <c r="A348" s="2">
        <v>2022041700347</v>
      </c>
      <c r="B348" s="1" t="s">
        <v>1620</v>
      </c>
      <c r="C348" s="2">
        <f>VLOOKUP(B348,'KPI LIST'!$B:$C,2,FALSE)</f>
        <v>20220417432</v>
      </c>
      <c r="D348" s="1" t="s">
        <v>2062</v>
      </c>
      <c r="E348" s="2">
        <f>VLOOKUP(D348,'KPI GROUP LEVEL INDUX'!$C:$D,2,FALSE)</f>
        <v>20220400329</v>
      </c>
      <c r="F348" s="2" t="str">
        <f t="shared" si="10"/>
        <v>Persentase tindak lanjut atas  temuan audit TI bank dan/atau penetration testingMemastikan self assessment penilaian risiko teknologi informasi bank</v>
      </c>
      <c r="G348" s="2" t="str">
        <f t="shared" si="11"/>
        <v xml:space="preserve">INSERT INTO `hr_kpi_list_group` (`KPI_LIST_GROUP_ID`, `KPI_LIST_ID`, `KPI_GROUP_ID`) VALUES ('2022041700347', '20220417432', '20220400329'); </v>
      </c>
      <c r="H348" s="2" t="s">
        <v>1966</v>
      </c>
    </row>
    <row r="349" spans="1:8" ht="14.25" customHeight="1" x14ac:dyDescent="0.25">
      <c r="A349" s="2">
        <v>2022041700348</v>
      </c>
      <c r="B349" s="1" t="s">
        <v>988</v>
      </c>
      <c r="C349" s="2">
        <f>VLOOKUP(B349,'KPI LIST'!$B:$C,2,FALSE)</f>
        <v>20220417098</v>
      </c>
      <c r="D349" s="1" t="s">
        <v>2062</v>
      </c>
      <c r="E349" s="2">
        <f>VLOOKUP(D349,'KPI GROUP LEVEL INDUX'!$C:$D,2,FALSE)</f>
        <v>20220400329</v>
      </c>
      <c r="F349" s="2" t="str">
        <f t="shared" si="10"/>
        <v>Ketepatan waktu penyelesaian tindak lanjut atas  temuan audit TI bank dan/atau penetration testingMemastikan self assessment penilaian risiko teknologi informasi bank</v>
      </c>
      <c r="G349" s="2" t="str">
        <f t="shared" si="11"/>
        <v xml:space="preserve">INSERT INTO `hr_kpi_list_group` (`KPI_LIST_GROUP_ID`, `KPI_LIST_ID`, `KPI_GROUP_ID`) VALUES ('2022041700348', '20220417098', '20220400329'); </v>
      </c>
      <c r="H349" s="2" t="s">
        <v>1966</v>
      </c>
    </row>
    <row r="350" spans="1:8" ht="14.25" customHeight="1" x14ac:dyDescent="0.25">
      <c r="A350" s="2">
        <v>2022041700349</v>
      </c>
      <c r="B350" s="1" t="s">
        <v>897</v>
      </c>
      <c r="C350" s="2">
        <f>VLOOKUP(B350,'KPI LIST'!$B:$C,2,FALSE)</f>
        <v>20220417041</v>
      </c>
      <c r="D350" s="1" t="s">
        <v>96</v>
      </c>
      <c r="E350" s="2">
        <f>VLOOKUP(D350,'KPI GROUP LEVEL INDUX'!$C:$D,2,FALSE)</f>
        <v>20220400038</v>
      </c>
      <c r="F350" s="2" t="str">
        <f t="shared" si="10"/>
        <v>Jumlah kejadian fraud
(planning dan budgeting teknologi informasi)Meningkatkan kualitas pengelolaan Governance, Risk Management dan Compliance (GRC)</v>
      </c>
      <c r="G350" s="2" t="str">
        <f t="shared" si="11"/>
        <v xml:space="preserve">INSERT INTO `hr_kpi_list_group` (`KPI_LIST_GROUP_ID`, `KPI_LIST_ID`, `KPI_GROUP_ID`) VALUES ('2022041700349', '20220417041', '20220400038'); </v>
      </c>
      <c r="H350" s="2" t="s">
        <v>1966</v>
      </c>
    </row>
    <row r="351" spans="1:8" ht="14.25" customHeight="1" x14ac:dyDescent="0.25">
      <c r="A351" s="2">
        <v>2022041700350</v>
      </c>
      <c r="B351" s="1" t="s">
        <v>1541</v>
      </c>
      <c r="C351" s="2">
        <f>VLOOKUP(B351,'KPI LIST'!$B:$C,2,FALSE)</f>
        <v>20220417391</v>
      </c>
      <c r="D351" s="1" t="s">
        <v>2063</v>
      </c>
      <c r="E351" s="2">
        <f>VLOOKUP(D351,'KPI GROUP LEVEL INDUX'!$C:$D,2,FALSE)</f>
        <v>20220400141</v>
      </c>
      <c r="F351" s="2" t="str">
        <f t="shared" si="10"/>
        <v>Persentase pelaksanaan dan evaluasi capacity planning perangkat keras dan server bankMengoptimalkan pelaksanaan dan evaluasi capacity planning  teknologi informasi</v>
      </c>
      <c r="G351" s="2" t="str">
        <f t="shared" si="11"/>
        <v xml:space="preserve">INSERT INTO `hr_kpi_list_group` (`KPI_LIST_GROUP_ID`, `KPI_LIST_ID`, `KPI_GROUP_ID`) VALUES ('2022041700350', '20220417391', '20220400141'); </v>
      </c>
      <c r="H351" s="2" t="s">
        <v>1966</v>
      </c>
    </row>
    <row r="352" spans="1:8" ht="14.25" customHeight="1" x14ac:dyDescent="0.25">
      <c r="A352" s="2">
        <v>2022041700351</v>
      </c>
      <c r="B352" s="1" t="s">
        <v>1557</v>
      </c>
      <c r="C352" s="2">
        <f>VLOOKUP(B352,'KPI LIST'!$B:$C,2,FALSE)</f>
        <v>20220417399</v>
      </c>
      <c r="D352" s="1" t="s">
        <v>2064</v>
      </c>
      <c r="E352" s="2">
        <f>VLOOKUP(D352,'KPI GROUP LEVEL INDUX'!$C:$D,2,FALSE)</f>
        <v>20220400330</v>
      </c>
      <c r="F352" s="2" t="str">
        <f t="shared" si="10"/>
        <v xml:space="preserve">Persentase pelaksanaan dan evaluasi UAT (user acceptance test) pada project TI Memastikan pelaksanaan project TI bank secara end to end </v>
      </c>
      <c r="G352" s="2" t="str">
        <f t="shared" si="11"/>
        <v xml:space="preserve">INSERT INTO `hr_kpi_list_group` (`KPI_LIST_GROUP_ID`, `KPI_LIST_ID`, `KPI_GROUP_ID`) VALUES ('2022041700351', '20220417399', '20220400330'); </v>
      </c>
      <c r="H352" s="2" t="s">
        <v>1966</v>
      </c>
    </row>
    <row r="353" spans="1:8" ht="14.25" customHeight="1" x14ac:dyDescent="0.25">
      <c r="A353" s="2">
        <v>2022041700352</v>
      </c>
      <c r="B353" s="1" t="s">
        <v>987</v>
      </c>
      <c r="C353" s="2">
        <f>VLOOKUP(B353,'KPI LIST'!$B:$C,2,FALSE)</f>
        <v>20220417097</v>
      </c>
      <c r="D353" s="1" t="s">
        <v>2064</v>
      </c>
      <c r="E353" s="2">
        <f>VLOOKUP(D353,'KPI GROUP LEVEL INDUX'!$C:$D,2,FALSE)</f>
        <v>20220400330</v>
      </c>
      <c r="F353" s="2" t="str">
        <f t="shared" si="10"/>
        <v xml:space="preserve">Ketepatan waktu pelaksanaan UAT  pada project TI untuk pengembangan sistem core/non core bankingMemastikan pelaksanaan project TI bank secara end to end </v>
      </c>
      <c r="G353" s="2" t="str">
        <f t="shared" si="11"/>
        <v xml:space="preserve">INSERT INTO `hr_kpi_list_group` (`KPI_LIST_GROUP_ID`, `KPI_LIST_ID`, `KPI_GROUP_ID`) VALUES ('2022041700352', '20220417097', '20220400330'); </v>
      </c>
      <c r="H353" s="2" t="s">
        <v>1966</v>
      </c>
    </row>
    <row r="354" spans="1:8" ht="14.25" customHeight="1" x14ac:dyDescent="0.25">
      <c r="A354" s="2">
        <v>2022041700353</v>
      </c>
      <c r="B354" s="1" t="s">
        <v>878</v>
      </c>
      <c r="C354" s="2">
        <f>VLOOKUP(B354,'KPI LIST'!$B:$C,2,FALSE)</f>
        <v>20220417029</v>
      </c>
      <c r="D354" s="1" t="s">
        <v>276</v>
      </c>
      <c r="E354" s="2">
        <f>VLOOKUP(D354,'KPI GROUP LEVEL INDUX'!$C:$D,2,FALSE)</f>
        <v>20220400134</v>
      </c>
      <c r="F354" s="2" t="str">
        <f t="shared" si="10"/>
        <v xml:space="preserve">Jumlah dokumentasi/kajian/reviu terkait QA, planning and budgeting pada project TI bankMengembangkan kebijakan dan prosedur teknologi informasi </v>
      </c>
      <c r="G354" s="2" t="str">
        <f t="shared" si="11"/>
        <v xml:space="preserve">INSERT INTO `hr_kpi_list_group` (`KPI_LIST_GROUP_ID`, `KPI_LIST_ID`, `KPI_GROUP_ID`) VALUES ('2022041700353', '20220417029', '20220400134'); </v>
      </c>
      <c r="H354" s="2" t="s">
        <v>1966</v>
      </c>
    </row>
    <row r="355" spans="1:8" ht="14.25" customHeight="1" x14ac:dyDescent="0.25">
      <c r="A355" s="2">
        <v>2022041700354</v>
      </c>
      <c r="B355" s="1" t="s">
        <v>1752</v>
      </c>
      <c r="C355" s="2">
        <f>VLOOKUP(B355,'KPI LIST'!$B:$C,2,FALSE)</f>
        <v>20220417505</v>
      </c>
      <c r="D355" s="1" t="s">
        <v>2065</v>
      </c>
      <c r="E355" s="2">
        <f>VLOOKUP(D355,'KPI GROUP LEVEL INDUX'!$C:$D,2,FALSE)</f>
        <v>20220400331</v>
      </c>
      <c r="F355" s="2" t="str">
        <f t="shared" si="10"/>
        <v>waktu pemenuhan laporan pada aktivitas QA, planning dan budgeting sesuai timelineMengoptimalkan pengelolaan administrasi dan pelaporan pada QA, planning dan budgeting</v>
      </c>
      <c r="G355" s="2" t="str">
        <f t="shared" si="11"/>
        <v xml:space="preserve">INSERT INTO `hr_kpi_list_group` (`KPI_LIST_GROUP_ID`, `KPI_LIST_ID`, `KPI_GROUP_ID`) VALUES ('2022041700354', '20220417505', '20220400331'); </v>
      </c>
      <c r="H355" s="2" t="s">
        <v>1966</v>
      </c>
    </row>
    <row r="356" spans="1:8" ht="14.25" customHeight="1" x14ac:dyDescent="0.25">
      <c r="A356" s="2">
        <v>2022041700355</v>
      </c>
      <c r="B356" s="1" t="s">
        <v>898</v>
      </c>
      <c r="C356" s="2">
        <f>VLOOKUP(B356,'KPI LIST'!$B:$C,2,FALSE)</f>
        <v>20220417042</v>
      </c>
      <c r="D356" s="1" t="s">
        <v>96</v>
      </c>
      <c r="E356" s="2">
        <f>VLOOKUP(D356,'KPI GROUP LEVEL INDUX'!$C:$D,2,FALSE)</f>
        <v>20220400038</v>
      </c>
      <c r="F356" s="2" t="str">
        <f t="shared" si="10"/>
        <v>Jumlah kejadian fraud
(project TI)Meningkatkan kualitas pengelolaan Governance, Risk Management dan Compliance (GRC)</v>
      </c>
      <c r="G356" s="2" t="str">
        <f t="shared" si="11"/>
        <v xml:space="preserve">INSERT INTO `hr_kpi_list_group` (`KPI_LIST_GROUP_ID`, `KPI_LIST_ID`, `KPI_GROUP_ID`) VALUES ('2022041700355', '20220417042', '20220400038'); </v>
      </c>
      <c r="H356" s="2" t="s">
        <v>1966</v>
      </c>
    </row>
    <row r="357" spans="1:8" ht="14.25" customHeight="1" x14ac:dyDescent="0.25">
      <c r="A357" s="2">
        <v>2022041700356</v>
      </c>
      <c r="B357" s="1" t="s">
        <v>1040</v>
      </c>
      <c r="C357" s="2">
        <f>VLOOKUP(B357,'KPI LIST'!$B:$C,2,FALSE)</f>
        <v>20220417128</v>
      </c>
      <c r="D357" s="1" t="s">
        <v>294</v>
      </c>
      <c r="E357" s="2">
        <f>VLOOKUP(D357,'KPI GROUP LEVEL INDUX'!$C:$D,2,FALSE)</f>
        <v>20220400143</v>
      </c>
      <c r="F357" s="2" t="str">
        <f t="shared" si="10"/>
        <v>Persentase kesesuaian nominal anggaran project TI bank untuk internal dan eksternalMengoptimalkan sistem anggaran pada project TI bank</v>
      </c>
      <c r="G357" s="2" t="str">
        <f t="shared" si="11"/>
        <v xml:space="preserve">INSERT INTO `hr_kpi_list_group` (`KPI_LIST_GROUP_ID`, `KPI_LIST_ID`, `KPI_GROUP_ID`) VALUES ('2022041700356', '20220417128', '20220400143'); </v>
      </c>
      <c r="H357" s="2" t="s">
        <v>1966</v>
      </c>
    </row>
    <row r="358" spans="1:8" ht="14.25" customHeight="1" x14ac:dyDescent="0.25">
      <c r="A358" s="2">
        <v>2022041700357</v>
      </c>
      <c r="B358" s="1" t="s">
        <v>1559</v>
      </c>
      <c r="C358" s="2">
        <f>VLOOKUP(B358,'KPI LIST'!$B:$C,2,FALSE)</f>
        <v>20220417401</v>
      </c>
      <c r="D358" s="1" t="s">
        <v>2064</v>
      </c>
      <c r="E358" s="2">
        <f>VLOOKUP(D358,'KPI GROUP LEVEL INDUX'!$C:$D,2,FALSE)</f>
        <v>20220400330</v>
      </c>
      <c r="F358" s="2" t="str">
        <f t="shared" si="10"/>
        <v xml:space="preserve">Persentase pemanfaatan deliveriable project TI untuk internal dan eksternalMemastikan pelaksanaan project TI bank secara end to end </v>
      </c>
      <c r="G358" s="2" t="str">
        <f t="shared" si="11"/>
        <v xml:space="preserve">INSERT INTO `hr_kpi_list_group` (`KPI_LIST_GROUP_ID`, `KPI_LIST_ID`, `KPI_GROUP_ID`) VALUES ('2022041700357', '20220417401', '20220400330'); </v>
      </c>
      <c r="H358" s="2" t="s">
        <v>1966</v>
      </c>
    </row>
    <row r="359" spans="1:8" ht="14.25" customHeight="1" x14ac:dyDescent="0.25">
      <c r="A359" s="2">
        <v>2022041700358</v>
      </c>
      <c r="B359" s="1" t="s">
        <v>1747</v>
      </c>
      <c r="C359" s="2">
        <f>VLOOKUP(B359,'KPI LIST'!$B:$C,2,FALSE)</f>
        <v>20220417502</v>
      </c>
      <c r="D359" s="1" t="s">
        <v>2064</v>
      </c>
      <c r="E359" s="2">
        <f>VLOOKUP(D359,'KPI GROUP LEVEL INDUX'!$C:$D,2,FALSE)</f>
        <v>20220400330</v>
      </c>
      <c r="F359" s="2" t="str">
        <f t="shared" si="10"/>
        <v xml:space="preserve">Waktu pelaksanaan project TI bank sesuai timelineMemastikan pelaksanaan project TI bank secara end to end </v>
      </c>
      <c r="G359" s="2" t="str">
        <f t="shared" si="11"/>
        <v xml:space="preserve">INSERT INTO `hr_kpi_list_group` (`KPI_LIST_GROUP_ID`, `KPI_LIST_ID`, `KPI_GROUP_ID`) VALUES ('2022041700358', '20220417502', '20220400330'); </v>
      </c>
      <c r="H359" s="2" t="s">
        <v>1966</v>
      </c>
    </row>
    <row r="360" spans="1:8" ht="14.25" customHeight="1" x14ac:dyDescent="0.25">
      <c r="A360" s="2">
        <v>2022041700359</v>
      </c>
      <c r="B360" s="1" t="s">
        <v>877</v>
      </c>
      <c r="C360" s="2">
        <f>VLOOKUP(B360,'KPI LIST'!$B:$C,2,FALSE)</f>
        <v>20220417028</v>
      </c>
      <c r="D360" s="1" t="s">
        <v>276</v>
      </c>
      <c r="E360" s="2">
        <f>VLOOKUP(D360,'KPI GROUP LEVEL INDUX'!$C:$D,2,FALSE)</f>
        <v>20220400134</v>
      </c>
      <c r="F360" s="2" t="str">
        <f t="shared" si="10"/>
        <v xml:space="preserve">Jumlah dokumentasi/kajian/reviu terkait IT project ManagementMengembangkan kebijakan dan prosedur teknologi informasi </v>
      </c>
      <c r="G360" s="2" t="str">
        <f t="shared" si="11"/>
        <v xml:space="preserve">INSERT INTO `hr_kpi_list_group` (`KPI_LIST_GROUP_ID`, `KPI_LIST_ID`, `KPI_GROUP_ID`) VALUES ('2022041700359', '20220417028', '20220400134'); </v>
      </c>
      <c r="H360" s="2" t="s">
        <v>1966</v>
      </c>
    </row>
    <row r="361" spans="1:8" ht="14.25" customHeight="1" x14ac:dyDescent="0.25">
      <c r="A361" s="2">
        <v>2022041700360</v>
      </c>
      <c r="B361" s="1" t="s">
        <v>1624</v>
      </c>
      <c r="C361" s="2">
        <f>VLOOKUP(B361,'KPI LIST'!$B:$C,2,FALSE)</f>
        <v>20220417434</v>
      </c>
      <c r="D361" s="1" t="s">
        <v>608</v>
      </c>
      <c r="E361" s="2">
        <f>VLOOKUP(D361,'KPI GROUP LEVEL INDUX'!$C:$D,2,FALSE)</f>
        <v>20220400332</v>
      </c>
      <c r="F361" s="2" t="str">
        <f t="shared" si="10"/>
        <v>Persentase tindak lanjut atas project IT bank yang belum selesai baik teknis/non teknisMengoptimalkan pasca implementasi project TI bank</v>
      </c>
      <c r="G361" s="2" t="str">
        <f t="shared" si="11"/>
        <v xml:space="preserve">INSERT INTO `hr_kpi_list_group` (`KPI_LIST_GROUP_ID`, `KPI_LIST_ID`, `KPI_GROUP_ID`) VALUES ('2022041700360', '20220417434', '20220400332'); </v>
      </c>
      <c r="H361" s="2" t="s">
        <v>1966</v>
      </c>
    </row>
    <row r="362" spans="1:8" ht="14.25" customHeight="1" x14ac:dyDescent="0.25">
      <c r="A362" s="2">
        <v>2022041700361</v>
      </c>
      <c r="B362" s="1" t="s">
        <v>1616</v>
      </c>
      <c r="C362" s="2">
        <f>VLOOKUP(B362,'KPI LIST'!$B:$C,2,FALSE)</f>
        <v>20220417430</v>
      </c>
      <c r="D362" s="1" t="s">
        <v>298</v>
      </c>
      <c r="E362" s="2">
        <f>VLOOKUP(D362,'KPI GROUP LEVEL INDUX'!$C:$D,2,FALSE)</f>
        <v>20220400145</v>
      </c>
      <c r="F362" s="2" t="str">
        <f t="shared" si="10"/>
        <v>Persentase server downtime Memastikan kehandalan sistem teknologi informasi</v>
      </c>
      <c r="G362" s="2" t="str">
        <f t="shared" si="11"/>
        <v xml:space="preserve">INSERT INTO `hr_kpi_list_group` (`KPI_LIST_GROUP_ID`, `KPI_LIST_ID`, `KPI_GROUP_ID`) VALUES ('2022041700361', '20220417430', '20220400145'); </v>
      </c>
      <c r="H362" s="2" t="s">
        <v>1966</v>
      </c>
    </row>
    <row r="363" spans="1:8" ht="14.25" customHeight="1" x14ac:dyDescent="0.25">
      <c r="A363" s="2">
        <v>2022041700362</v>
      </c>
      <c r="B363" s="1" t="s">
        <v>1584</v>
      </c>
      <c r="C363" s="2">
        <f>VLOOKUP(B363,'KPI LIST'!$B:$C,2,FALSE)</f>
        <v>20220417414</v>
      </c>
      <c r="D363" s="1" t="s">
        <v>302</v>
      </c>
      <c r="E363" s="2">
        <f>VLOOKUP(D363,'KPI GROUP LEVEL INDUX'!$C:$D,2,FALSE)</f>
        <v>20220400147</v>
      </c>
      <c r="F363" s="2" t="str">
        <f t="shared" si="10"/>
        <v>Persentase penggunaan perangkat lunak untuk setiap pengguna internal di kantor pusat dan cabang dan/atau pihak eksternalMeningkatkan pemeliharaan perangkat keras dan sistem operasi (OS) secara berkala</v>
      </c>
      <c r="G363" s="2" t="str">
        <f t="shared" si="11"/>
        <v xml:space="preserve">INSERT INTO `hr_kpi_list_group` (`KPI_LIST_GROUP_ID`, `KPI_LIST_ID`, `KPI_GROUP_ID`) VALUES ('2022041700362', '20220417414', '20220400147'); </v>
      </c>
      <c r="H363" s="2" t="s">
        <v>1966</v>
      </c>
    </row>
    <row r="364" spans="1:8" ht="14.25" customHeight="1" x14ac:dyDescent="0.25">
      <c r="A364" s="2">
        <v>2022041700363</v>
      </c>
      <c r="B364" s="1" t="s">
        <v>1592</v>
      </c>
      <c r="C364" s="2">
        <f>VLOOKUP(B364,'KPI LIST'!$B:$C,2,FALSE)</f>
        <v>20220417418</v>
      </c>
      <c r="D364" s="1" t="s">
        <v>302</v>
      </c>
      <c r="E364" s="2">
        <f>VLOOKUP(D364,'KPI GROUP LEVEL INDUX'!$C:$D,2,FALSE)</f>
        <v>20220400147</v>
      </c>
      <c r="F364" s="2" t="str">
        <f t="shared" si="10"/>
        <v>Persentase perangkat keras, server dan/atau jaringan atau komunikasi data/informasi yang dapat beroperasi secara normalMeningkatkan pemeliharaan perangkat keras dan sistem operasi (OS) secara berkala</v>
      </c>
      <c r="G364" s="2" t="str">
        <f t="shared" si="11"/>
        <v xml:space="preserve">INSERT INTO `hr_kpi_list_group` (`KPI_LIST_GROUP_ID`, `KPI_LIST_ID`, `KPI_GROUP_ID`) VALUES ('2022041700363', '20220417418', '20220400147'); </v>
      </c>
      <c r="H364" s="2" t="s">
        <v>1966</v>
      </c>
    </row>
    <row r="365" spans="1:8" ht="14.25" customHeight="1" x14ac:dyDescent="0.25">
      <c r="A365" s="2">
        <v>2022041700364</v>
      </c>
      <c r="B365" s="1" t="s">
        <v>1535</v>
      </c>
      <c r="C365" s="2">
        <f>VLOOKUP(B365,'KPI LIST'!$B:$C,2,FALSE)</f>
        <v>20220417388</v>
      </c>
      <c r="D365" s="1" t="s">
        <v>2066</v>
      </c>
      <c r="E365" s="2">
        <f>VLOOKUP(D365,'KPI GROUP LEVEL INDUX'!$C:$D,2,FALSE)</f>
        <v>20220400146</v>
      </c>
      <c r="F365" s="2" t="str">
        <f t="shared" si="10"/>
        <v>Persentase pelaksanaan dan evaluasi capacity planning   perangkat jaringan komunikasi data, network/security TI dan perangkat lunak pada pada Data Center / Data Recovery Center sesuai SLAMengoptimalkan pelaksanaan dan evaluasi capacity planning infrastruktur server dan data center/data recovery center</v>
      </c>
      <c r="G365" s="2" t="str">
        <f t="shared" si="11"/>
        <v xml:space="preserve">INSERT INTO `hr_kpi_list_group` (`KPI_LIST_GROUP_ID`, `KPI_LIST_ID`, `KPI_GROUP_ID`) VALUES ('2022041700364', '20220417388', '20220400146'); </v>
      </c>
      <c r="H365" s="2" t="s">
        <v>1966</v>
      </c>
    </row>
    <row r="366" spans="1:8" ht="14.25" customHeight="1" x14ac:dyDescent="0.25">
      <c r="A366" s="2">
        <v>2022041700365</v>
      </c>
      <c r="B366" s="1" t="s">
        <v>1489</v>
      </c>
      <c r="C366" s="2">
        <f>VLOOKUP(B366,'KPI LIST'!$B:$C,2,FALSE)</f>
        <v>20220417364</v>
      </c>
      <c r="D366" s="1" t="s">
        <v>298</v>
      </c>
      <c r="E366" s="2">
        <f>VLOOKUP(D366,'KPI GROUP LEVEL INDUX'!$C:$D,2,FALSE)</f>
        <v>20220400145</v>
      </c>
      <c r="F366" s="2" t="str">
        <f t="shared" si="10"/>
        <v>Persentase downtime pada jaringan komunikasi data  Memastikan kehandalan sistem teknologi informasi</v>
      </c>
      <c r="G366" s="2" t="str">
        <f t="shared" si="11"/>
        <v xml:space="preserve">INSERT INTO `hr_kpi_list_group` (`KPI_LIST_GROUP_ID`, `KPI_LIST_ID`, `KPI_GROUP_ID`) VALUES ('2022041700365', '20220417364', '20220400145'); </v>
      </c>
      <c r="H366" s="2" t="s">
        <v>1966</v>
      </c>
    </row>
    <row r="367" spans="1:8" ht="14.25" customHeight="1" x14ac:dyDescent="0.25">
      <c r="A367" s="2">
        <v>2022041700366</v>
      </c>
      <c r="B367" s="1" t="s">
        <v>1745</v>
      </c>
      <c r="C367" s="2">
        <f>VLOOKUP(B367,'KPI LIST'!$B:$C,2,FALSE)</f>
        <v>20220417501</v>
      </c>
      <c r="D367" s="1" t="s">
        <v>610</v>
      </c>
      <c r="E367" s="2">
        <f>VLOOKUP(D367,'KPI GROUP LEVEL INDUX'!$C:$D,2,FALSE)</f>
        <v>20220400333</v>
      </c>
      <c r="F367" s="2" t="str">
        <f t="shared" si="10"/>
        <v xml:space="preserve">Waktu implementasi standar teknis dan rancangan pengamanan informasi bank sesuai timelineMemastikan implementasi standar teknis dan rancangan pengamanan informasi </v>
      </c>
      <c r="G367" s="2" t="str">
        <f t="shared" si="11"/>
        <v xml:space="preserve">INSERT INTO `hr_kpi_list_group` (`KPI_LIST_GROUP_ID`, `KPI_LIST_ID`, `KPI_GROUP_ID`) VALUES ('2022041700366', '20220417501', '20220400333'); </v>
      </c>
      <c r="H367" s="2" t="s">
        <v>1966</v>
      </c>
    </row>
    <row r="368" spans="1:8" ht="14.25" customHeight="1" x14ac:dyDescent="0.25">
      <c r="A368" s="2">
        <v>2022041700367</v>
      </c>
      <c r="B368" s="1" t="s">
        <v>1594</v>
      </c>
      <c r="C368" s="2">
        <f>VLOOKUP(B368,'KPI LIST'!$B:$C,2,FALSE)</f>
        <v>20220417419</v>
      </c>
      <c r="D368" s="1" t="s">
        <v>302</v>
      </c>
      <c r="E368" s="2">
        <f>VLOOKUP(D368,'KPI GROUP LEVEL INDUX'!$C:$D,2,FALSE)</f>
        <v>20220400147</v>
      </c>
      <c r="F368" s="2" t="str">
        <f t="shared" si="10"/>
        <v>Persentase perangkat security TI yang dapat beroperasi secara normalMeningkatkan pemeliharaan perangkat keras dan sistem operasi (OS) secara berkala</v>
      </c>
      <c r="G368" s="2" t="str">
        <f t="shared" si="11"/>
        <v xml:space="preserve">INSERT INTO `hr_kpi_list_group` (`KPI_LIST_GROUP_ID`, `KPI_LIST_ID`, `KPI_GROUP_ID`) VALUES ('2022041700367', '20220417419', '20220400147'); </v>
      </c>
      <c r="H368" s="2" t="s">
        <v>1966</v>
      </c>
    </row>
    <row r="369" spans="1:8" ht="14.25" customHeight="1" x14ac:dyDescent="0.25">
      <c r="A369" s="2">
        <v>2022041700368</v>
      </c>
      <c r="B369" s="1" t="s">
        <v>1586</v>
      </c>
      <c r="C369" s="2">
        <f>VLOOKUP(B369,'KPI LIST'!$B:$C,2,FALSE)</f>
        <v>20220417415</v>
      </c>
      <c r="D369" s="1" t="s">
        <v>302</v>
      </c>
      <c r="E369" s="2">
        <f>VLOOKUP(D369,'KPI GROUP LEVEL INDUX'!$C:$D,2,FALSE)</f>
        <v>20220400147</v>
      </c>
      <c r="F369" s="2" t="str">
        <f t="shared" si="10"/>
        <v>Persentase perangkat jaringan komunikasi data yang dapat beroperasi secara normalMeningkatkan pemeliharaan perangkat keras dan sistem operasi (OS) secara berkala</v>
      </c>
      <c r="G369" s="2" t="str">
        <f t="shared" si="11"/>
        <v xml:space="preserve">INSERT INTO `hr_kpi_list_group` (`KPI_LIST_GROUP_ID`, `KPI_LIST_ID`, `KPI_GROUP_ID`) VALUES ('2022041700368', '20220417415', '20220400147'); </v>
      </c>
      <c r="H369" s="2" t="s">
        <v>1966</v>
      </c>
    </row>
    <row r="370" spans="1:8" ht="14.25" customHeight="1" x14ac:dyDescent="0.25">
      <c r="A370" s="2">
        <v>2022041700369</v>
      </c>
      <c r="B370" s="1" t="s">
        <v>1533</v>
      </c>
      <c r="C370" s="2">
        <f>VLOOKUP(B370,'KPI LIST'!$B:$C,2,FALSE)</f>
        <v>20220417387</v>
      </c>
      <c r="D370" s="1" t="s">
        <v>2066</v>
      </c>
      <c r="E370" s="2">
        <f>VLOOKUP(D370,'KPI GROUP LEVEL INDUX'!$C:$D,2,FALSE)</f>
        <v>20220400146</v>
      </c>
      <c r="F370" s="2" t="str">
        <f t="shared" si="10"/>
        <v>Persentase pelaksanaan dan evaluasi capacity planning   perangkat jaringan komunikasi data, network/security TI  sesuai SLAMengoptimalkan pelaksanaan dan evaluasi capacity planning infrastruktur server dan data center/data recovery center</v>
      </c>
      <c r="G370" s="2" t="str">
        <f t="shared" si="11"/>
        <v xml:space="preserve">INSERT INTO `hr_kpi_list_group` (`KPI_LIST_GROUP_ID`, `KPI_LIST_ID`, `KPI_GROUP_ID`) VALUES ('2022041700369', '20220417387', '20220400146'); </v>
      </c>
      <c r="H370" s="2" t="s">
        <v>1966</v>
      </c>
    </row>
    <row r="371" spans="1:8" ht="14.25" customHeight="1" x14ac:dyDescent="0.25">
      <c r="A371" s="2">
        <v>2022041700370</v>
      </c>
      <c r="B371" s="1" t="s">
        <v>935</v>
      </c>
      <c r="C371" s="2">
        <f>VLOOKUP(B371,'KPI LIST'!$B:$C,2,FALSE)</f>
        <v>20220417064</v>
      </c>
      <c r="D371" s="1" t="s">
        <v>612</v>
      </c>
      <c r="E371" s="2">
        <f>VLOOKUP(D371,'KPI GROUP LEVEL INDUX'!$C:$D,2,FALSE)</f>
        <v>20220400334</v>
      </c>
      <c r="F371" s="2" t="str">
        <f t="shared" si="10"/>
        <v xml:space="preserve">Jumlah produk/inovasi hasil RandD teknologi jaringan komunikasi data yang diimplementasikan pada kantor pusat dan cabangMengembangkan ResearchandDevelopment teknologi jaringan komunikasi data </v>
      </c>
      <c r="G371" s="2" t="str">
        <f t="shared" si="11"/>
        <v xml:space="preserve">INSERT INTO `hr_kpi_list_group` (`KPI_LIST_GROUP_ID`, `KPI_LIST_ID`, `KPI_GROUP_ID`) VALUES ('2022041700370', '20220417064', '20220400334'); </v>
      </c>
      <c r="H371" s="2" t="s">
        <v>1966</v>
      </c>
    </row>
    <row r="372" spans="1:8" ht="14.25" customHeight="1" x14ac:dyDescent="0.25">
      <c r="A372" s="2">
        <v>2022041700371</v>
      </c>
      <c r="B372" s="1" t="s">
        <v>869</v>
      </c>
      <c r="C372" s="2">
        <f>VLOOKUP(B372,'KPI LIST'!$B:$C,2,FALSE)</f>
        <v>20220417023</v>
      </c>
      <c r="D372" s="1" t="s">
        <v>750</v>
      </c>
      <c r="E372" s="2">
        <f>VLOOKUP(D372,'KPI GROUP LEVEL INDUX'!$C:$D,2,FALSE)</f>
        <v>20220400335</v>
      </c>
      <c r="F372" s="2" t="str">
        <f t="shared" si="10"/>
        <v xml:space="preserve">Jumlah deliverable project RBB dan non RBBMengoptimalkan project RBB dan non RBB </v>
      </c>
      <c r="G372" s="2" t="str">
        <f t="shared" si="11"/>
        <v xml:space="preserve">INSERT INTO `hr_kpi_list_group` (`KPI_LIST_GROUP_ID`, `KPI_LIST_ID`, `KPI_GROUP_ID`) VALUES ('2022041700371', '20220417023', '20220400335'); </v>
      </c>
      <c r="H372" s="2" t="s">
        <v>1966</v>
      </c>
    </row>
    <row r="373" spans="1:8" ht="14.25" customHeight="1" x14ac:dyDescent="0.25">
      <c r="A373" s="2">
        <v>2022041700372</v>
      </c>
      <c r="B373" s="1" t="s">
        <v>1614</v>
      </c>
      <c r="C373" s="2">
        <f>VLOOKUP(B373,'KPI LIST'!$B:$C,2,FALSE)</f>
        <v>20220417429</v>
      </c>
      <c r="D373" s="1" t="s">
        <v>298</v>
      </c>
      <c r="E373" s="2">
        <f>VLOOKUP(D373,'KPI GROUP LEVEL INDUX'!$C:$D,2,FALSE)</f>
        <v>20220400145</v>
      </c>
      <c r="F373" s="2" t="str">
        <f t="shared" si="10"/>
        <v>Persentase server downtimeMemastikan kehandalan sistem teknologi informasi</v>
      </c>
      <c r="G373" s="2" t="str">
        <f t="shared" si="11"/>
        <v xml:space="preserve">INSERT INTO `hr_kpi_list_group` (`KPI_LIST_GROUP_ID`, `KPI_LIST_ID`, `KPI_GROUP_ID`) VALUES ('2022041700372', '20220417429', '20220400145'); </v>
      </c>
      <c r="H373" s="2" t="s">
        <v>1966</v>
      </c>
    </row>
    <row r="374" spans="1:8" ht="14.25" customHeight="1" x14ac:dyDescent="0.25">
      <c r="A374" s="2">
        <v>2022041700373</v>
      </c>
      <c r="B374" s="1" t="s">
        <v>1564</v>
      </c>
      <c r="C374" s="2">
        <f>VLOOKUP(B374,'KPI LIST'!$B:$C,2,FALSE)</f>
        <v>20220417404</v>
      </c>
      <c r="D374" s="1" t="s">
        <v>2067</v>
      </c>
      <c r="E374" s="2">
        <f>VLOOKUP(D374,'KPI GROUP LEVEL INDUX'!$C:$D,2,FALSE)</f>
        <v>20220400240</v>
      </c>
      <c r="F374" s="2" t="str">
        <f t="shared" si="10"/>
        <v>Persentase pemenuhan kapasitas server  pada aktivitas deployment server production dan/atau development  pada data centerMengoptimalkan pengelolaan infrastuktur server   pada data center</v>
      </c>
      <c r="G374" s="2" t="str">
        <f t="shared" si="11"/>
        <v xml:space="preserve">INSERT INTO `hr_kpi_list_group` (`KPI_LIST_GROUP_ID`, `KPI_LIST_ID`, `KPI_GROUP_ID`) VALUES ('2022041700373', '20220417404', '20220400240'); </v>
      </c>
      <c r="H374" s="2" t="s">
        <v>1966</v>
      </c>
    </row>
    <row r="375" spans="1:8" ht="14.25" customHeight="1" x14ac:dyDescent="0.25">
      <c r="A375" s="2">
        <v>2022041700374</v>
      </c>
      <c r="B375" s="1" t="s">
        <v>1750</v>
      </c>
      <c r="C375" s="2">
        <f>VLOOKUP(B375,'KPI LIST'!$B:$C,2,FALSE)</f>
        <v>20220417504</v>
      </c>
      <c r="D375" s="1" t="s">
        <v>2068</v>
      </c>
      <c r="E375" s="2">
        <f>VLOOKUP(D375,'KPI GROUP LEVEL INDUX'!$C:$D,2,FALSE)</f>
        <v>20220400336</v>
      </c>
      <c r="F375" s="2" t="str">
        <f t="shared" si="10"/>
        <v>Waktu pemenuhan atas aktivitas permintaan database engine baru sesuai timelineMengoptimalkan pengelolaan database  engine  baru</v>
      </c>
      <c r="G375" s="2" t="str">
        <f t="shared" si="11"/>
        <v xml:space="preserve">INSERT INTO `hr_kpi_list_group` (`KPI_LIST_GROUP_ID`, `KPI_LIST_ID`, `KPI_GROUP_ID`) VALUES ('2022041700374', '20220417504', '20220400336'); </v>
      </c>
      <c r="H375" s="2" t="s">
        <v>1966</v>
      </c>
    </row>
    <row r="376" spans="1:8" ht="14.25" customHeight="1" x14ac:dyDescent="0.25">
      <c r="A376" s="2">
        <v>2022041700375</v>
      </c>
      <c r="B376" s="1" t="s">
        <v>1502</v>
      </c>
      <c r="C376" s="2">
        <f>VLOOKUP(B376,'KPI LIST'!$B:$C,2,FALSE)</f>
        <v>20220417371</v>
      </c>
      <c r="D376" s="1" t="s">
        <v>2069</v>
      </c>
      <c r="E376" s="2">
        <f>VLOOKUP(D376,'KPI GROUP LEVEL INDUX'!$C:$D,2,FALSE)</f>
        <v>20220400337</v>
      </c>
      <c r="F376" s="2" t="str">
        <f t="shared" si="10"/>
        <v>Persentase kesesuaian data atas replikasi database pada data center dan  data recovery centerMengoptimalkan replikasi database pada data center dan  data recovery center</v>
      </c>
      <c r="G376" s="2" t="str">
        <f t="shared" si="11"/>
        <v xml:space="preserve">INSERT INTO `hr_kpi_list_group` (`KPI_LIST_GROUP_ID`, `KPI_LIST_ID`, `KPI_GROUP_ID`) VALUES ('2022041700375', '20220417371', '20220400337'); </v>
      </c>
      <c r="H376" s="2" t="s">
        <v>1966</v>
      </c>
    </row>
    <row r="377" spans="1:8" ht="14.25" customHeight="1" x14ac:dyDescent="0.25">
      <c r="A377" s="2">
        <v>2022041700376</v>
      </c>
      <c r="B377" s="1" t="s">
        <v>929</v>
      </c>
      <c r="C377" s="2">
        <f>VLOOKUP(B377,'KPI LIST'!$B:$C,2,FALSE)</f>
        <v>20220417060</v>
      </c>
      <c r="D377" s="1" t="s">
        <v>2070</v>
      </c>
      <c r="E377" s="2">
        <f>VLOOKUP(D377,'KPI GROUP LEVEL INDUX'!$C:$D,2,FALSE)</f>
        <v>20220400338</v>
      </c>
      <c r="F377" s="2" t="str">
        <f t="shared" si="10"/>
        <v>Jumlah perangkat lunak yang memiliki hak paten (license) untuk diimplementasikan internal dan eksternal Memastikan aktivasi proprietary license pada kantor pusat dan cabang</v>
      </c>
      <c r="G377" s="2" t="str">
        <f t="shared" si="11"/>
        <v xml:space="preserve">INSERT INTO `hr_kpi_list_group` (`KPI_LIST_GROUP_ID`, `KPI_LIST_ID`, `KPI_GROUP_ID`) VALUES ('2022041700376', '20220417060', '20220400338'); </v>
      </c>
      <c r="H377" s="2" t="s">
        <v>1966</v>
      </c>
    </row>
    <row r="378" spans="1:8" ht="14.25" customHeight="1" x14ac:dyDescent="0.25">
      <c r="A378" s="2">
        <v>2022041700377</v>
      </c>
      <c r="B378" s="1" t="s">
        <v>1537</v>
      </c>
      <c r="C378" s="2">
        <f>VLOOKUP(B378,'KPI LIST'!$B:$C,2,FALSE)</f>
        <v>20220417389</v>
      </c>
      <c r="D378" s="1" t="s">
        <v>2066</v>
      </c>
      <c r="E378" s="2">
        <f>VLOOKUP(D378,'KPI GROUP LEVEL INDUX'!$C:$D,2,FALSE)</f>
        <v>20220400146</v>
      </c>
      <c r="F378" s="2" t="str">
        <f t="shared" si="10"/>
        <v>Persentase pelaksanaan dan evaluasi capacity planning   perangkat lunak pada Data Center / Data Recovery Center sesuai SLAMengoptimalkan pelaksanaan dan evaluasi capacity planning infrastruktur server dan data center/data recovery center</v>
      </c>
      <c r="G378" s="2" t="str">
        <f t="shared" si="11"/>
        <v xml:space="preserve">INSERT INTO `hr_kpi_list_group` (`KPI_LIST_GROUP_ID`, `KPI_LIST_ID`, `KPI_GROUP_ID`) VALUES ('2022041700377', '20220417389', '20220400146'); </v>
      </c>
      <c r="H378" s="2" t="s">
        <v>1966</v>
      </c>
    </row>
    <row r="379" spans="1:8" ht="14.25" customHeight="1" x14ac:dyDescent="0.25">
      <c r="A379" s="2">
        <v>2022041700378</v>
      </c>
      <c r="B379" s="1" t="s">
        <v>934</v>
      </c>
      <c r="C379" s="2">
        <f>VLOOKUP(B379,'KPI LIST'!$B:$C,2,FALSE)</f>
        <v>20220417063</v>
      </c>
      <c r="D379" s="1" t="s">
        <v>622</v>
      </c>
      <c r="E379" s="2">
        <f>VLOOKUP(D379,'KPI GROUP LEVEL INDUX'!$C:$D,2,FALSE)</f>
        <v>20220400339</v>
      </c>
      <c r="F379" s="2" t="str">
        <f t="shared" si="10"/>
        <v>Jumlah produk/inovasi hasil RandD infrastruktur server, perangkat kritikal DC/DRC dan database  serta security TI  yang diimplementasikan pada kantor pusat dan cabangMengembangkan ResearchandDevelopment teknologi infrastruktur server, perangkat kritikal DC/DRC dan database  serta security TI</v>
      </c>
      <c r="G379" s="2" t="str">
        <f t="shared" si="11"/>
        <v xml:space="preserve">INSERT INTO `hr_kpi_list_group` (`KPI_LIST_GROUP_ID`, `KPI_LIST_ID`, `KPI_GROUP_ID`) VALUES ('2022041700378', '20220417063', '20220400339'); </v>
      </c>
      <c r="H379" s="2" t="s">
        <v>1966</v>
      </c>
    </row>
    <row r="380" spans="1:8" ht="14.25" customHeight="1" x14ac:dyDescent="0.25">
      <c r="A380" s="2">
        <v>2022041700379</v>
      </c>
      <c r="B380" s="1" t="s">
        <v>1590</v>
      </c>
      <c r="C380" s="2">
        <f>VLOOKUP(B380,'KPI LIST'!$B:$C,2,FALSE)</f>
        <v>20220417417</v>
      </c>
      <c r="D380" s="1" t="s">
        <v>624</v>
      </c>
      <c r="E380" s="2">
        <f>VLOOKUP(D380,'KPI GROUP LEVEL INDUX'!$C:$D,2,FALSE)</f>
        <v>20220400340</v>
      </c>
      <c r="F380" s="2" t="str">
        <f t="shared" si="10"/>
        <v>Persentase perangkat keras pada infrastruktur server, Data Center / Data Recovery Center yang dapat beroperasi secara normalMeningkatkan pemeliharaan perangkat keras/lunak dan sistem operasi (OS) secara berkala</v>
      </c>
      <c r="G380" s="2" t="str">
        <f t="shared" si="11"/>
        <v xml:space="preserve">INSERT INTO `hr_kpi_list_group` (`KPI_LIST_GROUP_ID`, `KPI_LIST_ID`, `KPI_GROUP_ID`) VALUES ('2022041700379', '20220417417', '20220400340'); </v>
      </c>
      <c r="H380" s="2" t="s">
        <v>1966</v>
      </c>
    </row>
    <row r="381" spans="1:8" ht="14.25" customHeight="1" x14ac:dyDescent="0.25">
      <c r="A381" s="2">
        <v>2022041700380</v>
      </c>
      <c r="B381" s="120" t="s">
        <v>1493</v>
      </c>
      <c r="C381" s="2">
        <f>VLOOKUP(B381,'KPI LIST'!$B:$C,2,FALSE)</f>
        <v>20220417366</v>
      </c>
      <c r="D381" s="1" t="s">
        <v>280</v>
      </c>
      <c r="E381" s="2">
        <f>VLOOKUP(D381,'KPI GROUP LEVEL INDUX'!$C:$D,2,FALSE)</f>
        <v>20220400136</v>
      </c>
      <c r="F381" s="2" t="str">
        <f t="shared" si="10"/>
        <v xml:space="preserve">Persentase downtime pada
operasional cabang/ATM baru, secure area, data center dan data recovery center Memastikan kehandalan sistem teknologi informasi </v>
      </c>
      <c r="G381" s="2" t="str">
        <f t="shared" si="11"/>
        <v xml:space="preserve">INSERT INTO `hr_kpi_list_group` (`KPI_LIST_GROUP_ID`, `KPI_LIST_ID`, `KPI_GROUP_ID`) VALUES ('2022041700380', '20220417366', '20220400136'); </v>
      </c>
      <c r="H381" s="2" t="s">
        <v>1966</v>
      </c>
    </row>
    <row r="382" spans="1:8" ht="14.25" customHeight="1" x14ac:dyDescent="0.25">
      <c r="A382" s="2">
        <v>2022041700381</v>
      </c>
      <c r="B382" s="1" t="s">
        <v>1562</v>
      </c>
      <c r="C382" s="2">
        <f>VLOOKUP(B382,'KPI LIST'!$B:$C,2,FALSE)</f>
        <v>20220417403</v>
      </c>
      <c r="D382" s="1" t="s">
        <v>282</v>
      </c>
      <c r="E382" s="2">
        <f>VLOOKUP(D382,'KPI GROUP LEVEL INDUX'!$C:$D,2,FALSE)</f>
        <v>20220400137</v>
      </c>
      <c r="F382" s="2" t="str">
        <f t="shared" ref="F382:F445" si="12">_xlfn.CONCAT(B382,D382)</f>
        <v>Persentase pemenuhan infrastruktur TI untuk Data Center dan Data Recovery CenterMengoptimalkan infrastruktur TI</v>
      </c>
      <c r="G382" s="2" t="str">
        <f t="shared" si="11"/>
        <v xml:space="preserve">INSERT INTO `hr_kpi_list_group` (`KPI_LIST_GROUP_ID`, `KPI_LIST_ID`, `KPI_GROUP_ID`) VALUES ('2022041700381', '20220417403', '20220400137'); </v>
      </c>
      <c r="H382" s="2" t="s">
        <v>1966</v>
      </c>
    </row>
    <row r="383" spans="1:8" ht="14.25" customHeight="1" x14ac:dyDescent="0.25">
      <c r="A383" s="2">
        <v>2022041700382</v>
      </c>
      <c r="B383" s="1" t="s">
        <v>1612</v>
      </c>
      <c r="C383" s="2">
        <f>VLOOKUP(B383,'KPI LIST'!$B:$C,2,FALSE)</f>
        <v>20220417428</v>
      </c>
      <c r="D383" s="1" t="s">
        <v>2071</v>
      </c>
      <c r="E383" s="2">
        <f>VLOOKUP(D383,'KPI GROUP LEVEL INDUX'!$C:$D,2,FALSE)</f>
        <v>20220400148</v>
      </c>
      <c r="F383" s="2" t="str">
        <f t="shared" si="12"/>
        <v>Persentase replikasi data pada Data Center dan  Data Recovery Center (DRC)Mengoptimalkan operasional dan capacity planning dari Data Center dan  Data Recovery Center (DRC)</v>
      </c>
      <c r="G383" s="2" t="str">
        <f t="shared" si="11"/>
        <v xml:space="preserve">INSERT INTO `hr_kpi_list_group` (`KPI_LIST_GROUP_ID`, `KPI_LIST_ID`, `KPI_GROUP_ID`) VALUES ('2022041700382', '20220417428', '20220400148'); </v>
      </c>
      <c r="H383" s="2" t="s">
        <v>1966</v>
      </c>
    </row>
    <row r="384" spans="1:8" ht="14.25" customHeight="1" x14ac:dyDescent="0.25">
      <c r="A384" s="2">
        <v>2022041700383</v>
      </c>
      <c r="B384" s="1" t="s">
        <v>989</v>
      </c>
      <c r="C384" s="2">
        <f>VLOOKUP(B384,'KPI LIST'!$B:$C,2,FALSE)</f>
        <v>20220417099</v>
      </c>
      <c r="D384" s="1" t="s">
        <v>2071</v>
      </c>
      <c r="E384" s="2">
        <f>VLOOKUP(D384,'KPI GROUP LEVEL INDUX'!$C:$D,2,FALSE)</f>
        <v>20220400148</v>
      </c>
      <c r="F384" s="2" t="str">
        <f t="shared" si="12"/>
        <v>Ketepatan waktu replikasi penyimpanan data pada Data Center dan  Data Recovery Center (DRC)Mengoptimalkan operasional dan capacity planning dari Data Center dan  Data Recovery Center (DRC)</v>
      </c>
      <c r="G384" s="2" t="str">
        <f t="shared" si="11"/>
        <v xml:space="preserve">INSERT INTO `hr_kpi_list_group` (`KPI_LIST_GROUP_ID`, `KPI_LIST_ID`, `KPI_GROUP_ID`) VALUES ('2022041700383', '20220417099', '20220400148'); </v>
      </c>
      <c r="H384" s="2" t="s">
        <v>1966</v>
      </c>
    </row>
    <row r="385" spans="1:8" ht="14.25" customHeight="1" x14ac:dyDescent="0.25">
      <c r="A385" s="2">
        <v>2022041700384</v>
      </c>
      <c r="B385" s="1" t="s">
        <v>1468</v>
      </c>
      <c r="C385" s="2">
        <f>VLOOKUP(B385,'KPI LIST'!$B:$C,2,FALSE)</f>
        <v>20220417353</v>
      </c>
      <c r="D385" s="1" t="s">
        <v>2072</v>
      </c>
      <c r="E385" s="2">
        <f>VLOOKUP(D385,'KPI GROUP LEVEL INDUX'!$C:$D,2,FALSE)</f>
        <v>20220400149</v>
      </c>
      <c r="F385" s="2" t="str">
        <f t="shared" si="12"/>
        <v>Persentase  masalah/komplain terkait operation support, data center dan user support yang dapat diselesaikanMemastikan eskalasi permasalahan operation support, data center dan user support secara efektif dan efisien</v>
      </c>
      <c r="G385" s="2" t="str">
        <f t="shared" si="11"/>
        <v xml:space="preserve">INSERT INTO `hr_kpi_list_group` (`KPI_LIST_GROUP_ID`, `KPI_LIST_ID`, `KPI_GROUP_ID`) VALUES ('2022041700384', '20220417353', '20220400149'); </v>
      </c>
      <c r="H385" s="2" t="s">
        <v>1966</v>
      </c>
    </row>
    <row r="386" spans="1:8" ht="14.25" customHeight="1" x14ac:dyDescent="0.25">
      <c r="A386" s="2">
        <v>2022041700385</v>
      </c>
      <c r="B386" s="1" t="s">
        <v>1468</v>
      </c>
      <c r="C386" s="2">
        <f>VLOOKUP(B386,'KPI LIST'!$B:$C,2,FALSE)</f>
        <v>20220417353</v>
      </c>
      <c r="D386" s="1" t="s">
        <v>2073</v>
      </c>
      <c r="E386" s="2">
        <f>VLOOKUP(D386,'KPI GROUP LEVEL INDUX'!$C:$D,2,FALSE)</f>
        <v>20220400150</v>
      </c>
      <c r="F386" s="2" t="str">
        <f t="shared" si="12"/>
        <v>Persentase  masalah/komplain terkait operation support, data center dan user support yang dapat diselesaikanMemastikan eskalasi permasalahan operation support, data center dan user support dapat diselesaikan</v>
      </c>
      <c r="G386" s="2" t="str">
        <f t="shared" si="11"/>
        <v xml:space="preserve">INSERT INTO `hr_kpi_list_group` (`KPI_LIST_GROUP_ID`, `KPI_LIST_ID`, `KPI_GROUP_ID`) VALUES ('2022041700385', '20220417353', '20220400150'); </v>
      </c>
      <c r="H386" s="2" t="s">
        <v>1966</v>
      </c>
    </row>
    <row r="387" spans="1:8" ht="14.25" customHeight="1" x14ac:dyDescent="0.25">
      <c r="A387" s="2">
        <v>2022041700386</v>
      </c>
      <c r="B387" s="1" t="s">
        <v>1539</v>
      </c>
      <c r="C387" s="2">
        <f>VLOOKUP(B387,'KPI LIST'!$B:$C,2,FALSE)</f>
        <v>20220417390</v>
      </c>
      <c r="D387" s="1" t="s">
        <v>2074</v>
      </c>
      <c r="E387" s="2">
        <f>VLOOKUP(D387,'KPI GROUP LEVEL INDUX'!$C:$D,2,FALSE)</f>
        <v>20220400341</v>
      </c>
      <c r="F387" s="2" t="str">
        <f t="shared" si="12"/>
        <v>Persentase pelaksanaan dan evaluasi capacity planning  perangkat keras dan server pada Data Center dan Data Recovery CenterMengoptimalkan pelaksanaan dan evaluasi capacity planning perangkat keras dan server pada Data Center dan Data Recovery Center</v>
      </c>
      <c r="G387" s="2" t="str">
        <f t="shared" ref="G387:G450" si="13">"INSERT INTO `hr_kpi_list_group` (`KPI_LIST_GROUP_ID`, `KPI_LIST_ID`, `KPI_GROUP_ID`) VALUES ('"&amp;A387&amp;"', '"&amp;C387&amp;"', '"&amp;E387&amp;"'); "</f>
        <v xml:space="preserve">INSERT INTO `hr_kpi_list_group` (`KPI_LIST_GROUP_ID`, `KPI_LIST_ID`, `KPI_GROUP_ID`) VALUES ('2022041700386', '20220417390', '20220400341'); </v>
      </c>
      <c r="H387" s="2" t="s">
        <v>1966</v>
      </c>
    </row>
    <row r="388" spans="1:8" ht="14.25" customHeight="1" x14ac:dyDescent="0.25">
      <c r="A388" s="2">
        <v>2022041700387</v>
      </c>
      <c r="B388" s="1" t="s">
        <v>1763</v>
      </c>
      <c r="C388" s="2">
        <f>VLOOKUP(B388,'KPI LIST'!$B:$C,2,FALSE)</f>
        <v>20220417513</v>
      </c>
      <c r="D388" s="1" t="s">
        <v>2075</v>
      </c>
      <c r="E388" s="2">
        <f>VLOOKUP(D388,'KPI GROUP LEVEL INDUX'!$C:$D,2,FALSE)</f>
        <v>20220400342</v>
      </c>
      <c r="F388" s="2" t="str">
        <f t="shared" si="12"/>
        <v>Waktu penyelesaian terkait kesalahan/kelemahan sistem core/non core banking Meningkatkan inquiry, investigasi
dan diagnostik terkait kelemahan sistem core/non core banking</v>
      </c>
      <c r="G388" s="2" t="str">
        <f t="shared" si="13"/>
        <v xml:space="preserve">INSERT INTO `hr_kpi_list_group` (`KPI_LIST_GROUP_ID`, `KPI_LIST_ID`, `KPI_GROUP_ID`) VALUES ('2022041700387', '20220417513', '20220400342'); </v>
      </c>
      <c r="H388" s="2" t="s">
        <v>1966</v>
      </c>
    </row>
    <row r="389" spans="1:8" ht="14.25" customHeight="1" x14ac:dyDescent="0.25">
      <c r="A389" s="2">
        <v>2022041700388</v>
      </c>
      <c r="B389" s="1" t="s">
        <v>1744</v>
      </c>
      <c r="C389" s="2">
        <f>VLOOKUP(B389,'KPI LIST'!$B:$C,2,FALSE)</f>
        <v>20220417500</v>
      </c>
      <c r="D389" s="1" t="s">
        <v>2076</v>
      </c>
      <c r="E389" s="2">
        <f>VLOOKUP(D389,'KPI GROUP LEVEL INDUX'!$C:$D,2,FALSE)</f>
        <v>20220400343</v>
      </c>
      <c r="F389" s="2" t="str">
        <f t="shared" si="12"/>
        <v>Waktu aktivitas UAT pada project TI sesuai dengan timelineMengoptimalkan aktivitas UAT (User Acceptance Test)  secara efektif dan efisien</v>
      </c>
      <c r="G389" s="2" t="str">
        <f t="shared" si="13"/>
        <v xml:space="preserve">INSERT INTO `hr_kpi_list_group` (`KPI_LIST_GROUP_ID`, `KPI_LIST_ID`, `KPI_GROUP_ID`) VALUES ('2022041700388', '20220417500', '20220400343'); </v>
      </c>
      <c r="H389" s="2" t="s">
        <v>1966</v>
      </c>
    </row>
    <row r="390" spans="1:8" ht="14.25" customHeight="1" x14ac:dyDescent="0.25">
      <c r="A390" s="2">
        <v>2022041700389</v>
      </c>
      <c r="B390" s="1" t="s">
        <v>1491</v>
      </c>
      <c r="C390" s="2">
        <f>VLOOKUP(B390,'KPI LIST'!$B:$C,2,FALSE)</f>
        <v>20220417365</v>
      </c>
      <c r="D390" s="1" t="s">
        <v>298</v>
      </c>
      <c r="E390" s="2">
        <f>VLOOKUP(D390,'KPI GROUP LEVEL INDUX'!$C:$D,2,FALSE)</f>
        <v>20220400145</v>
      </c>
      <c r="F390" s="2" t="str">
        <f t="shared" si="12"/>
        <v>Persentase downtime pada operasional cabang/ATM baru, Secure Area, Data Center dan Data Recovery Center Memastikan kehandalan sistem teknologi informasi</v>
      </c>
      <c r="G390" s="2" t="str">
        <f t="shared" si="13"/>
        <v xml:space="preserve">INSERT INTO `hr_kpi_list_group` (`KPI_LIST_GROUP_ID`, `KPI_LIST_ID`, `KPI_GROUP_ID`) VALUES ('2022041700389', '20220417365', '20220400145'); </v>
      </c>
      <c r="H390" s="2" t="s">
        <v>1966</v>
      </c>
    </row>
    <row r="391" spans="1:8" ht="14.25" customHeight="1" x14ac:dyDescent="0.25">
      <c r="A391" s="2">
        <v>2022041700390</v>
      </c>
      <c r="B391" s="1" t="s">
        <v>1588</v>
      </c>
      <c r="C391" s="2">
        <f>VLOOKUP(B391,'KPI LIST'!$B:$C,2,FALSE)</f>
        <v>20220417416</v>
      </c>
      <c r="D391" s="1" t="s">
        <v>2077</v>
      </c>
      <c r="E391" s="2">
        <f>VLOOKUP(D391,'KPI GROUP LEVEL INDUX'!$C:$D,2,FALSE)</f>
        <v>20220400344</v>
      </c>
      <c r="F391" s="2" t="str">
        <f t="shared" si="12"/>
        <v>Persentase perangkat keras dan sarana penunjang  pada Data Center / Data Recovery Center   yang dapat beroperasi secara normalMeningkatkan pemeliharaan perangkat keras dan sarana penunjang di Data Center dan Disaster Recovery Center</v>
      </c>
      <c r="G391" s="2" t="str">
        <f t="shared" si="13"/>
        <v xml:space="preserve">INSERT INTO `hr_kpi_list_group` (`KPI_LIST_GROUP_ID`, `KPI_LIST_ID`, `KPI_GROUP_ID`) VALUES ('2022041700390', '20220417416', '20220400344'); </v>
      </c>
      <c r="H391" s="2" t="s">
        <v>1966</v>
      </c>
    </row>
    <row r="392" spans="1:8" ht="14.25" customHeight="1" x14ac:dyDescent="0.25">
      <c r="A392" s="2">
        <v>2022041700391</v>
      </c>
      <c r="B392" s="1" t="s">
        <v>1500</v>
      </c>
      <c r="C392" s="2">
        <f>VLOOKUP(B392,'KPI LIST'!$B:$C,2,FALSE)</f>
        <v>20220417370</v>
      </c>
      <c r="D392" s="1" t="s">
        <v>2071</v>
      </c>
      <c r="E392" s="2">
        <f>VLOOKUP(D392,'KPI GROUP LEVEL INDUX'!$C:$D,2,FALSE)</f>
        <v>20220400148</v>
      </c>
      <c r="F392" s="2" t="str">
        <f t="shared" si="12"/>
        <v>Persentase kesesuaian data atas replikasi database pada Data Center  dan  Data Recovery Center (DRC)Mengoptimalkan operasional dan capacity planning dari Data Center dan  Data Recovery Center (DRC)</v>
      </c>
      <c r="G392" s="2" t="str">
        <f t="shared" si="13"/>
        <v xml:space="preserve">INSERT INTO `hr_kpi_list_group` (`KPI_LIST_GROUP_ID`, `KPI_LIST_ID`, `KPI_GROUP_ID`) VALUES ('2022041700391', '20220417370', '20220400148'); </v>
      </c>
      <c r="H392" s="2" t="s">
        <v>1966</v>
      </c>
    </row>
    <row r="393" spans="1:8" ht="14.25" customHeight="1" x14ac:dyDescent="0.25">
      <c r="A393" s="2">
        <v>2022041700392</v>
      </c>
      <c r="B393" s="1" t="s">
        <v>1543</v>
      </c>
      <c r="C393" s="2">
        <f>VLOOKUP(B393,'KPI LIST'!$B:$C,2,FALSE)</f>
        <v>20220417392</v>
      </c>
      <c r="D393" s="1" t="s">
        <v>2078</v>
      </c>
      <c r="E393" s="2">
        <f>VLOOKUP(D393,'KPI GROUP LEVEL INDUX'!$C:$D,2,FALSE)</f>
        <v>20220400345</v>
      </c>
      <c r="F393" s="2" t="str">
        <f t="shared" si="12"/>
        <v>Persentase pelaksanaan dan evaluasi change control management  atas pengelolaan perangkat keras, OS dan infrastruktur komunikasi TI bankMengoptimalkan change control management   atas pengelolaan perangkat keras, OS dan infrastruktur komunikasi TI bank</v>
      </c>
      <c r="G393" s="2" t="str">
        <f t="shared" si="13"/>
        <v xml:space="preserve">INSERT INTO `hr_kpi_list_group` (`KPI_LIST_GROUP_ID`, `KPI_LIST_ID`, `KPI_GROUP_ID`) VALUES ('2022041700392', '20220417392', '20220400345'); </v>
      </c>
      <c r="H393" s="2" t="s">
        <v>1966</v>
      </c>
    </row>
    <row r="394" spans="1:8" ht="14.25" customHeight="1" x14ac:dyDescent="0.25">
      <c r="A394" s="2">
        <v>2022041700393</v>
      </c>
      <c r="B394" s="1" t="s">
        <v>944</v>
      </c>
      <c r="C394" s="2">
        <f>VLOOKUP(B394,'KPI LIST'!$B:$C,2,FALSE)</f>
        <v>20220417070</v>
      </c>
      <c r="D394" s="1" t="s">
        <v>2079</v>
      </c>
      <c r="E394" s="2">
        <f>VLOOKUP(D394,'KPI GROUP LEVEL INDUX'!$C:$D,2,FALSE)</f>
        <v>20220400346</v>
      </c>
      <c r="F394" s="2" t="str">
        <f t="shared" si="12"/>
        <v>Jumlah prosedur/instruksi kerja terkait Data Center dan DRC termasuk Component Failure Impact Analysis (CFIA) dan/atau Disaster Recovery Plan (DRP)Mengembangkan kebijakan dan prosedur terkait Data Center dan DRC</v>
      </c>
      <c r="G394" s="2" t="str">
        <f t="shared" si="13"/>
        <v xml:space="preserve">INSERT INTO `hr_kpi_list_group` (`KPI_LIST_GROUP_ID`, `KPI_LIST_ID`, `KPI_GROUP_ID`) VALUES ('2022041700393', '20220417070', '20220400346'); </v>
      </c>
      <c r="H394" s="2" t="s">
        <v>1966</v>
      </c>
    </row>
    <row r="395" spans="1:8" ht="14.25" customHeight="1" x14ac:dyDescent="0.25">
      <c r="A395" s="2">
        <v>2022041700394</v>
      </c>
      <c r="B395" s="1" t="s">
        <v>964</v>
      </c>
      <c r="C395" s="2">
        <f>VLOOKUP(B395,'KPI LIST'!$B:$C,2,FALSE)</f>
        <v>20220417085</v>
      </c>
      <c r="D395" s="1" t="s">
        <v>274</v>
      </c>
      <c r="E395" s="2">
        <f>VLOOKUP(D395,'KPI GROUP LEVEL INDUX'!$C:$D,2,FALSE)</f>
        <v>20220400133</v>
      </c>
      <c r="F395" s="2" t="str">
        <f t="shared" si="12"/>
        <v>Jumlah total aplikasi yang dikembangkan oleh divisi TI dan atau digunakan Bank BPD Bali untuk internal dan atau mitra strategis  Memperluas jangkauan layanan keuangan</v>
      </c>
      <c r="G395" s="2" t="str">
        <f t="shared" si="13"/>
        <v xml:space="preserve">INSERT INTO `hr_kpi_list_group` (`KPI_LIST_GROUP_ID`, `KPI_LIST_ID`, `KPI_GROUP_ID`) VALUES ('2022041700394', '20220417085', '20220400133'); </v>
      </c>
      <c r="H395" s="2" t="s">
        <v>1966</v>
      </c>
    </row>
    <row r="396" spans="1:8" ht="14.25" customHeight="1" x14ac:dyDescent="0.25">
      <c r="A396" s="2">
        <v>2022041700395</v>
      </c>
      <c r="B396" s="1" t="s">
        <v>1487</v>
      </c>
      <c r="C396" s="2">
        <f>VLOOKUP(B396,'KPI LIST'!$B:$C,2,FALSE)</f>
        <v>20220417363</v>
      </c>
      <c r="D396" s="1" t="s">
        <v>310</v>
      </c>
      <c r="E396" s="2">
        <f>VLOOKUP(D396,'KPI GROUP LEVEL INDUX'!$C:$D,2,FALSE)</f>
        <v>20220400151</v>
      </c>
      <c r="F396" s="2" t="str">
        <f t="shared" si="12"/>
        <v>Persentase downtime pada core/non core system banking/middlewareMengoptimalkan sistem teknologi bank</v>
      </c>
      <c r="G396" s="2" t="str">
        <f t="shared" si="13"/>
        <v xml:space="preserve">INSERT INTO `hr_kpi_list_group` (`KPI_LIST_GROUP_ID`, `KPI_LIST_ID`, `KPI_GROUP_ID`) VALUES ('2022041700395', '20220417363', '20220400151'); </v>
      </c>
      <c r="H396" s="2" t="s">
        <v>1966</v>
      </c>
    </row>
    <row r="397" spans="1:8" ht="14.25" customHeight="1" x14ac:dyDescent="0.25">
      <c r="A397" s="2">
        <v>2022041700396</v>
      </c>
      <c r="B397" s="1" t="s">
        <v>1610</v>
      </c>
      <c r="C397" s="2">
        <f>VLOOKUP(B397,'KPI LIST'!$B:$C,2,FALSE)</f>
        <v>20220417427</v>
      </c>
      <c r="D397" s="1" t="s">
        <v>2080</v>
      </c>
      <c r="E397" s="2">
        <f>VLOOKUP(D397,'KPI GROUP LEVEL INDUX'!$C:$D,2,FALSE)</f>
        <v>20220400152</v>
      </c>
      <c r="F397" s="2" t="str">
        <f t="shared" si="12"/>
        <v>Persentase realisasi pengembangan sistem teknologi informasi bankMengoptimalkan Research  and Development  pada sistem teknologi  bank</v>
      </c>
      <c r="G397" s="2" t="str">
        <f t="shared" si="13"/>
        <v xml:space="preserve">INSERT INTO `hr_kpi_list_group` (`KPI_LIST_GROUP_ID`, `KPI_LIST_ID`, `KPI_GROUP_ID`) VALUES ('2022041700396', '20220417427', '20220400152'); </v>
      </c>
      <c r="H397" s="2" t="s">
        <v>1966</v>
      </c>
    </row>
    <row r="398" spans="1:8" ht="14.25" customHeight="1" x14ac:dyDescent="0.25">
      <c r="A398" s="2">
        <v>2022041700397</v>
      </c>
      <c r="B398" s="1" t="s">
        <v>950</v>
      </c>
      <c r="C398" s="2">
        <f>VLOOKUP(B398,'KPI LIST'!$B:$C,2,FALSE)</f>
        <v>20220417075</v>
      </c>
      <c r="D398" s="1" t="s">
        <v>288</v>
      </c>
      <c r="E398" s="2">
        <f>VLOOKUP(D398,'KPI GROUP LEVEL INDUX'!$C:$D,2,FALSE)</f>
        <v>20220400140</v>
      </c>
      <c r="F398" s="2" t="str">
        <f t="shared" si="12"/>
        <v>Jumlah prosedur/instruksi kerja terkait SDLC core/non core system banking/middleware untuk internal dan eksternalMengembangkan kebijakan dan prosedur teknologi informasi bank</v>
      </c>
      <c r="G398" s="2" t="str">
        <f t="shared" si="13"/>
        <v xml:space="preserve">INSERT INTO `hr_kpi_list_group` (`KPI_LIST_GROUP_ID`, `KPI_LIST_ID`, `KPI_GROUP_ID`) VALUES ('2022041700397', '20220417075', '20220400140'); </v>
      </c>
      <c r="H398" s="2" t="s">
        <v>1966</v>
      </c>
    </row>
    <row r="399" spans="1:8" ht="14.25" customHeight="1" x14ac:dyDescent="0.25">
      <c r="A399" s="2">
        <v>2022041700398</v>
      </c>
      <c r="B399" s="1" t="s">
        <v>1474</v>
      </c>
      <c r="C399" s="2">
        <f>VLOOKUP(B399,'KPI LIST'!$B:$C,2,FALSE)</f>
        <v>20220417356</v>
      </c>
      <c r="D399" s="1" t="s">
        <v>2081</v>
      </c>
      <c r="E399" s="2">
        <f>VLOOKUP(D399,'KPI GROUP LEVEL INDUX'!$C:$D,2,FALSE)</f>
        <v>20220400347</v>
      </c>
      <c r="F399" s="2" t="str">
        <f t="shared" si="12"/>
        <v>Persentase availability core/ non core system banking/middleware untuk internal dan eksternalMengoptimalkan pasca implementasi core/non core system banking/middleware untuk internal dan eksternal</v>
      </c>
      <c r="G399" s="2" t="str">
        <f t="shared" si="13"/>
        <v xml:space="preserve">INSERT INTO `hr_kpi_list_group` (`KPI_LIST_GROUP_ID`, `KPI_LIST_ID`, `KPI_GROUP_ID`) VALUES ('2022041700398', '20220417356', '20220400347'); </v>
      </c>
      <c r="H399" s="2" t="s">
        <v>1966</v>
      </c>
    </row>
    <row r="400" spans="1:8" ht="14.25" customHeight="1" x14ac:dyDescent="0.25">
      <c r="A400" s="2">
        <v>2022041700399</v>
      </c>
      <c r="B400" s="1" t="s">
        <v>1754</v>
      </c>
      <c r="C400" s="2">
        <f>VLOOKUP(B400,'KPI LIST'!$B:$C,2,FALSE)</f>
        <v>20220417507</v>
      </c>
      <c r="D400" s="1" t="s">
        <v>2081</v>
      </c>
      <c r="E400" s="2">
        <f>VLOOKUP(D400,'KPI GROUP LEVEL INDUX'!$C:$D,2,FALSE)</f>
        <v>20220400347</v>
      </c>
      <c r="F400" s="2" t="str">
        <f t="shared" si="12"/>
        <v>Waktu penyelesaian atas kesalahan/kelemahan core/ non core system banking/middleware Mengoptimalkan pasca implementasi core/non core system banking/middleware untuk internal dan eksternal</v>
      </c>
      <c r="G400" s="2" t="str">
        <f t="shared" si="13"/>
        <v xml:space="preserve">INSERT INTO `hr_kpi_list_group` (`KPI_LIST_GROUP_ID`, `KPI_LIST_ID`, `KPI_GROUP_ID`) VALUES ('2022041700399', '20220417507', '20220400347'); </v>
      </c>
      <c r="H400" s="2" t="s">
        <v>1966</v>
      </c>
    </row>
    <row r="401" spans="1:8" ht="14.25" customHeight="1" x14ac:dyDescent="0.25">
      <c r="A401" s="2">
        <v>2022041700400</v>
      </c>
      <c r="B401" s="1" t="s">
        <v>1576</v>
      </c>
      <c r="C401" s="2">
        <f>VLOOKUP(B401,'KPI LIST'!$B:$C,2,FALSE)</f>
        <v>20220417410</v>
      </c>
      <c r="D401" s="1" t="s">
        <v>2082</v>
      </c>
      <c r="E401" s="2">
        <f>VLOOKUP(D401,'KPI GROUP LEVEL INDUX'!$C:$D,2,FALSE)</f>
        <v>20220400348</v>
      </c>
      <c r="F401" s="2" t="str">
        <f t="shared" si="12"/>
        <v>Persentase pemenuhan SLA terkait migrasi fitur pada core/non core system banking ke production core/non core system bankingMengoptimalkan aktivitas migrasi  fitur pada core/non core system banking ke production core/non core system banking</v>
      </c>
      <c r="G401" s="2" t="str">
        <f t="shared" si="13"/>
        <v xml:space="preserve">INSERT INTO `hr_kpi_list_group` (`KPI_LIST_GROUP_ID`, `KPI_LIST_ID`, `KPI_GROUP_ID`) VALUES ('2022041700400', '20220417410', '20220400348'); </v>
      </c>
      <c r="H401" s="2" t="s">
        <v>1966</v>
      </c>
    </row>
    <row r="402" spans="1:8" ht="14.25" customHeight="1" x14ac:dyDescent="0.25">
      <c r="A402" s="2">
        <v>2022041700401</v>
      </c>
      <c r="B402" s="1" t="s">
        <v>867</v>
      </c>
      <c r="C402" s="2">
        <f>VLOOKUP(B402,'KPI LIST'!$B:$C,2,FALSE)</f>
        <v>20220417022</v>
      </c>
      <c r="D402" s="1" t="s">
        <v>274</v>
      </c>
      <c r="E402" s="2">
        <f>VLOOKUP(D402,'KPI GROUP LEVEL INDUX'!$C:$D,2,FALSE)</f>
        <v>20220400133</v>
      </c>
      <c r="F402" s="2" t="str">
        <f t="shared" si="12"/>
        <v>Jumlah core banking  yang dikembangkan oleh divisi TI dan atau digunakan Bank BPD Bali untuk internal dan atau mitra strategis  Memperluas jangkauan layanan keuangan</v>
      </c>
      <c r="G402" s="2" t="str">
        <f t="shared" si="13"/>
        <v xml:space="preserve">INSERT INTO `hr_kpi_list_group` (`KPI_LIST_GROUP_ID`, `KPI_LIST_ID`, `KPI_GROUP_ID`) VALUES ('2022041700401', '20220417022', '20220400133'); </v>
      </c>
      <c r="H402" s="2" t="s">
        <v>1966</v>
      </c>
    </row>
    <row r="403" spans="1:8" ht="14.25" customHeight="1" x14ac:dyDescent="0.25">
      <c r="A403" s="2">
        <v>2022041700402</v>
      </c>
      <c r="B403" s="1" t="s">
        <v>1480</v>
      </c>
      <c r="C403" s="2">
        <f>VLOOKUP(B403,'KPI LIST'!$B:$C,2,FALSE)</f>
        <v>20220417359</v>
      </c>
      <c r="D403" s="1" t="s">
        <v>310</v>
      </c>
      <c r="E403" s="2">
        <f>VLOOKUP(D403,'KPI GROUP LEVEL INDUX'!$C:$D,2,FALSE)</f>
        <v>20220400151</v>
      </c>
      <c r="F403" s="2" t="str">
        <f t="shared" si="12"/>
        <v>Persentase core system  downtime atas kegagalan sistemMengoptimalkan sistem teknologi bank</v>
      </c>
      <c r="G403" s="2" t="str">
        <f t="shared" si="13"/>
        <v xml:space="preserve">INSERT INTO `hr_kpi_list_group` (`KPI_LIST_GROUP_ID`, `KPI_LIST_ID`, `KPI_GROUP_ID`) VALUES ('2022041700402', '20220417359', '20220400151'); </v>
      </c>
      <c r="H403" s="2" t="s">
        <v>1966</v>
      </c>
    </row>
    <row r="404" spans="1:8" ht="14.25" customHeight="1" x14ac:dyDescent="0.25">
      <c r="A404" s="2">
        <v>2022041700403</v>
      </c>
      <c r="B404" s="1" t="s">
        <v>1604</v>
      </c>
      <c r="C404" s="2">
        <f>VLOOKUP(B404,'KPI LIST'!$B:$C,2,FALSE)</f>
        <v>20220417424</v>
      </c>
      <c r="D404" s="1" t="s">
        <v>2080</v>
      </c>
      <c r="E404" s="2">
        <f>VLOOKUP(D404,'KPI GROUP LEVEL INDUX'!$C:$D,2,FALSE)</f>
        <v>20220400152</v>
      </c>
      <c r="F404" s="2" t="str">
        <f t="shared" si="12"/>
        <v>Persentase realisasi pengembangan core system bankingMengoptimalkan Research  and Development  pada sistem teknologi  bank</v>
      </c>
      <c r="G404" s="2" t="str">
        <f t="shared" si="13"/>
        <v xml:space="preserve">INSERT INTO `hr_kpi_list_group` (`KPI_LIST_GROUP_ID`, `KPI_LIST_ID`, `KPI_GROUP_ID`) VALUES ('2022041700403', '20220417424', '20220400152'); </v>
      </c>
      <c r="H404" s="2" t="s">
        <v>1966</v>
      </c>
    </row>
    <row r="405" spans="1:8" ht="14.25" customHeight="1" x14ac:dyDescent="0.25">
      <c r="A405" s="2">
        <v>2022041700404</v>
      </c>
      <c r="B405" s="1" t="s">
        <v>1472</v>
      </c>
      <c r="C405" s="2">
        <f>VLOOKUP(B405,'KPI LIST'!$B:$C,2,FALSE)</f>
        <v>20220417355</v>
      </c>
      <c r="D405" s="1" t="s">
        <v>2083</v>
      </c>
      <c r="E405" s="2">
        <f>VLOOKUP(D405,'KPI GROUP LEVEL INDUX'!$C:$D,2,FALSE)</f>
        <v>20220400349</v>
      </c>
      <c r="F405" s="2" t="str">
        <f t="shared" si="12"/>
        <v>Persentase availability core system banking untuk internal dan eksternalMengoptimalkan pasca implementasi core system banking untuk internal dan eksternal</v>
      </c>
      <c r="G405" s="2" t="str">
        <f t="shared" si="13"/>
        <v xml:space="preserve">INSERT INTO `hr_kpi_list_group` (`KPI_LIST_GROUP_ID`, `KPI_LIST_ID`, `KPI_GROUP_ID`) VALUES ('2022041700404', '20220417355', '20220400349'); </v>
      </c>
      <c r="H405" s="2" t="s">
        <v>1966</v>
      </c>
    </row>
    <row r="406" spans="1:8" ht="14.25" customHeight="1" x14ac:dyDescent="0.25">
      <c r="A406" s="2">
        <v>2022041700405</v>
      </c>
      <c r="B406" s="1" t="s">
        <v>1753</v>
      </c>
      <c r="C406" s="2">
        <f>VLOOKUP(B406,'KPI LIST'!$B:$C,2,FALSE)</f>
        <v>20220417506</v>
      </c>
      <c r="D406" s="1" t="s">
        <v>2083</v>
      </c>
      <c r="E406" s="2">
        <f>VLOOKUP(D406,'KPI GROUP LEVEL INDUX'!$C:$D,2,FALSE)</f>
        <v>20220400349</v>
      </c>
      <c r="F406" s="2" t="str">
        <f t="shared" si="12"/>
        <v>Waktu penyelesaian atas kesalahan/kelemahan core system banking sesuai prosedurMengoptimalkan pasca implementasi core system banking untuk internal dan eksternal</v>
      </c>
      <c r="G406" s="2" t="str">
        <f t="shared" si="13"/>
        <v xml:space="preserve">INSERT INTO `hr_kpi_list_group` (`KPI_LIST_GROUP_ID`, `KPI_LIST_ID`, `KPI_GROUP_ID`) VALUES ('2022041700405', '20220417506', '20220400349'); </v>
      </c>
      <c r="H406" s="2" t="s">
        <v>1966</v>
      </c>
    </row>
    <row r="407" spans="1:8" ht="14.25" customHeight="1" x14ac:dyDescent="0.25">
      <c r="A407" s="2">
        <v>2022041700406</v>
      </c>
      <c r="B407" s="1" t="s">
        <v>946</v>
      </c>
      <c r="C407" s="2">
        <f>VLOOKUP(B407,'KPI LIST'!$B:$C,2,FALSE)</f>
        <v>20220417071</v>
      </c>
      <c r="D407" s="1" t="s">
        <v>288</v>
      </c>
      <c r="E407" s="2">
        <f>VLOOKUP(D407,'KPI GROUP LEVEL INDUX'!$C:$D,2,FALSE)</f>
        <v>20220400140</v>
      </c>
      <c r="F407" s="2" t="str">
        <f t="shared" si="12"/>
        <v>Jumlah prosedur/instruksi kerja terkait SDLC core system banking untuk internal dan eksternalMengembangkan kebijakan dan prosedur teknologi informasi bank</v>
      </c>
      <c r="G407" s="2" t="str">
        <f t="shared" si="13"/>
        <v xml:space="preserve">INSERT INTO `hr_kpi_list_group` (`KPI_LIST_GROUP_ID`, `KPI_LIST_ID`, `KPI_GROUP_ID`) VALUES ('2022041700406', '20220417071', '20220400140'); </v>
      </c>
      <c r="H407" s="2" t="s">
        <v>1966</v>
      </c>
    </row>
    <row r="408" spans="1:8" ht="14.25" customHeight="1" x14ac:dyDescent="0.25">
      <c r="A408" s="2">
        <v>2022041700407</v>
      </c>
      <c r="B408" s="1" t="s">
        <v>1578</v>
      </c>
      <c r="C408" s="2">
        <f>VLOOKUP(B408,'KPI LIST'!$B:$C,2,FALSE)</f>
        <v>20220417411</v>
      </c>
      <c r="D408" s="1" t="s">
        <v>2084</v>
      </c>
      <c r="E408" s="2">
        <f>VLOOKUP(D408,'KPI GROUP LEVEL INDUX'!$C:$D,2,FALSE)</f>
        <v>20220400350</v>
      </c>
      <c r="F408" s="2" t="str">
        <f t="shared" si="12"/>
        <v>Persentase pemenuhan SLA terkait migrasi pada core system bankingMengoptimalkan aktivitas migrasi  fitur pada core system banking ke production core system banking</v>
      </c>
      <c r="G408" s="2" t="str">
        <f t="shared" si="13"/>
        <v xml:space="preserve">INSERT INTO `hr_kpi_list_group` (`KPI_LIST_GROUP_ID`, `KPI_LIST_ID`, `KPI_GROUP_ID`) VALUES ('2022041700407', '20220417411', '20220400350'); </v>
      </c>
      <c r="H408" s="2" t="s">
        <v>1966</v>
      </c>
    </row>
    <row r="409" spans="1:8" ht="14.25" customHeight="1" x14ac:dyDescent="0.25">
      <c r="A409" s="2">
        <v>2022041700408</v>
      </c>
      <c r="B409" s="1" t="s">
        <v>919</v>
      </c>
      <c r="C409" s="2">
        <f>VLOOKUP(B409,'KPI LIST'!$B:$C,2,FALSE)</f>
        <v>20220417054</v>
      </c>
      <c r="D409" s="1" t="s">
        <v>274</v>
      </c>
      <c r="E409" s="2">
        <f>VLOOKUP(D409,'KPI GROUP LEVEL INDUX'!$C:$D,2,FALSE)</f>
        <v>20220400133</v>
      </c>
      <c r="F409" s="2" t="str">
        <f t="shared" si="12"/>
        <v>Jumlah non core banking  yang dikembangkan oleh divisi TI dan atau digunakan Bank BPD Bali untuk internal dan atau mitra strategis  Memperluas jangkauan layanan keuangan</v>
      </c>
      <c r="G409" s="2" t="str">
        <f t="shared" si="13"/>
        <v xml:space="preserve">INSERT INTO `hr_kpi_list_group` (`KPI_LIST_GROUP_ID`, `KPI_LIST_ID`, `KPI_GROUP_ID`) VALUES ('2022041700408', '20220417054', '20220400133'); </v>
      </c>
      <c r="H409" s="2" t="s">
        <v>1966</v>
      </c>
    </row>
    <row r="410" spans="1:8" ht="14.25" customHeight="1" x14ac:dyDescent="0.25">
      <c r="A410" s="2">
        <v>2022041700409</v>
      </c>
      <c r="B410" s="1" t="s">
        <v>1531</v>
      </c>
      <c r="C410" s="2">
        <f>VLOOKUP(B410,'KPI LIST'!$B:$C,2,FALSE)</f>
        <v>20220417386</v>
      </c>
      <c r="D410" s="1" t="s">
        <v>310</v>
      </c>
      <c r="E410" s="2">
        <f>VLOOKUP(D410,'KPI GROUP LEVEL INDUX'!$C:$D,2,FALSE)</f>
        <v>20220400151</v>
      </c>
      <c r="F410" s="2" t="str">
        <f t="shared" si="12"/>
        <v>Persentase non core system  downtime atas kegagalan sistemMengoptimalkan sistem teknologi bank</v>
      </c>
      <c r="G410" s="2" t="str">
        <f t="shared" si="13"/>
        <v xml:space="preserve">INSERT INTO `hr_kpi_list_group` (`KPI_LIST_GROUP_ID`, `KPI_LIST_ID`, `KPI_GROUP_ID`) VALUES ('2022041700409', '20220417386', '20220400151'); </v>
      </c>
      <c r="H410" s="2" t="s">
        <v>1966</v>
      </c>
    </row>
    <row r="411" spans="1:8" ht="14.25" customHeight="1" x14ac:dyDescent="0.25">
      <c r="A411" s="2">
        <v>2022041700410</v>
      </c>
      <c r="B411" s="1" t="s">
        <v>1606</v>
      </c>
      <c r="C411" s="2">
        <f>VLOOKUP(B411,'KPI LIST'!$B:$C,2,FALSE)</f>
        <v>20220417425</v>
      </c>
      <c r="D411" s="1" t="s">
        <v>2080</v>
      </c>
      <c r="E411" s="2">
        <f>VLOOKUP(D411,'KPI GROUP LEVEL INDUX'!$C:$D,2,FALSE)</f>
        <v>20220400152</v>
      </c>
      <c r="F411" s="2" t="str">
        <f t="shared" si="12"/>
        <v>Persentase realisasi pengembangan non core system bankingMengoptimalkan Research  and Development  pada sistem teknologi  bank</v>
      </c>
      <c r="G411" s="2" t="str">
        <f t="shared" si="13"/>
        <v xml:space="preserve">INSERT INTO `hr_kpi_list_group` (`KPI_LIST_GROUP_ID`, `KPI_LIST_ID`, `KPI_GROUP_ID`) VALUES ('2022041700410', '20220417425', '20220400152'); </v>
      </c>
      <c r="H411" s="2" t="s">
        <v>1966</v>
      </c>
    </row>
    <row r="412" spans="1:8" ht="14.25" customHeight="1" x14ac:dyDescent="0.25">
      <c r="A412" s="2">
        <v>2022041700411</v>
      </c>
      <c r="B412" s="1" t="s">
        <v>1476</v>
      </c>
      <c r="C412" s="2">
        <f>VLOOKUP(B412,'KPI LIST'!$B:$C,2,FALSE)</f>
        <v>20220417357</v>
      </c>
      <c r="D412" s="1" t="s">
        <v>2085</v>
      </c>
      <c r="E412" s="2">
        <f>VLOOKUP(D412,'KPI GROUP LEVEL INDUX'!$C:$D,2,FALSE)</f>
        <v>20220400351</v>
      </c>
      <c r="F412" s="2" t="str">
        <f t="shared" si="12"/>
        <v>Persentase availability non core system banking untuk internal dan eksternalMengoptimalkan pasca implementasi non core system banking untuk internal dan eksternal</v>
      </c>
      <c r="G412" s="2" t="str">
        <f t="shared" si="13"/>
        <v xml:space="preserve">INSERT INTO `hr_kpi_list_group` (`KPI_LIST_GROUP_ID`, `KPI_LIST_ID`, `KPI_GROUP_ID`) VALUES ('2022041700411', '20220417357', '20220400351'); </v>
      </c>
      <c r="H412" s="2" t="s">
        <v>1966</v>
      </c>
    </row>
    <row r="413" spans="1:8" ht="14.25" customHeight="1" x14ac:dyDescent="0.25">
      <c r="A413" s="2">
        <v>2022041700412</v>
      </c>
      <c r="B413" s="1" t="s">
        <v>1755</v>
      </c>
      <c r="C413" s="2">
        <f>VLOOKUP(B413,'KPI LIST'!$B:$C,2,FALSE)</f>
        <v>20220417508</v>
      </c>
      <c r="D413" s="1" t="s">
        <v>2085</v>
      </c>
      <c r="E413" s="2">
        <f>VLOOKUP(D413,'KPI GROUP LEVEL INDUX'!$C:$D,2,FALSE)</f>
        <v>20220400351</v>
      </c>
      <c r="F413" s="2" t="str">
        <f t="shared" si="12"/>
        <v>Waktu penyelesaian atas kesalahan/kelemahan non core system banking sesuai prosedurMengoptimalkan pasca implementasi non core system banking untuk internal dan eksternal</v>
      </c>
      <c r="G413" s="2" t="str">
        <f t="shared" si="13"/>
        <v xml:space="preserve">INSERT INTO `hr_kpi_list_group` (`KPI_LIST_GROUP_ID`, `KPI_LIST_ID`, `KPI_GROUP_ID`) VALUES ('2022041700412', '20220417508', '20220400351'); </v>
      </c>
      <c r="H413" s="2" t="s">
        <v>1966</v>
      </c>
    </row>
    <row r="414" spans="1:8" ht="14.25" customHeight="1" x14ac:dyDescent="0.25">
      <c r="A414" s="2">
        <v>2022041700413</v>
      </c>
      <c r="B414" s="1" t="s">
        <v>951</v>
      </c>
      <c r="C414" s="2">
        <f>VLOOKUP(B414,'KPI LIST'!$B:$C,2,FALSE)</f>
        <v>20220417076</v>
      </c>
      <c r="D414" s="1" t="s">
        <v>288</v>
      </c>
      <c r="E414" s="2">
        <f>VLOOKUP(D414,'KPI GROUP LEVEL INDUX'!$C:$D,2,FALSE)</f>
        <v>20220400140</v>
      </c>
      <c r="F414" s="2" t="str">
        <f t="shared" si="12"/>
        <v>Jumlah prosedur/instruksi kerja terkait SDLC non core system banking untuk internal dan eksternalMengembangkan kebijakan dan prosedur teknologi informasi bank</v>
      </c>
      <c r="G414" s="2" t="str">
        <f t="shared" si="13"/>
        <v xml:space="preserve">INSERT INTO `hr_kpi_list_group` (`KPI_LIST_GROUP_ID`, `KPI_LIST_ID`, `KPI_GROUP_ID`) VALUES ('2022041700413', '20220417076', '20220400140'); </v>
      </c>
      <c r="H414" s="2" t="s">
        <v>1966</v>
      </c>
    </row>
    <row r="415" spans="1:8" ht="14.25" customHeight="1" x14ac:dyDescent="0.25">
      <c r="A415" s="2">
        <v>2022041700414</v>
      </c>
      <c r="B415" s="1" t="s">
        <v>1580</v>
      </c>
      <c r="C415" s="2">
        <f>VLOOKUP(B415,'KPI LIST'!$B:$C,2,FALSE)</f>
        <v>20220417412</v>
      </c>
      <c r="D415" s="1" t="s">
        <v>2086</v>
      </c>
      <c r="E415" s="2">
        <f>VLOOKUP(D415,'KPI GROUP LEVEL INDUX'!$C:$D,2,FALSE)</f>
        <v>20220400352</v>
      </c>
      <c r="F415" s="2" t="str">
        <f t="shared" si="12"/>
        <v>Persentase pemenuhan SLA terkait migrasi pada non core system bankingMengoptimalkan aktivitas migrasi  fitur pada non core system banking ke production core system banking</v>
      </c>
      <c r="G415" s="2" t="str">
        <f t="shared" si="13"/>
        <v xml:space="preserve">INSERT INTO `hr_kpi_list_group` (`KPI_LIST_GROUP_ID`, `KPI_LIST_ID`, `KPI_GROUP_ID`) VALUES ('2022041700414', '20220417412', '20220400352'); </v>
      </c>
      <c r="H415" s="2" t="s">
        <v>1966</v>
      </c>
    </row>
    <row r="416" spans="1:8" ht="14.25" customHeight="1" x14ac:dyDescent="0.25">
      <c r="A416" s="2">
        <v>2022041700415</v>
      </c>
      <c r="B416" s="1" t="s">
        <v>955</v>
      </c>
      <c r="C416" s="2">
        <f>VLOOKUP(B416,'KPI LIST'!$B:$C,2,FALSE)</f>
        <v>20220417079</v>
      </c>
      <c r="D416" s="1" t="s">
        <v>274</v>
      </c>
      <c r="E416" s="2">
        <f>VLOOKUP(D416,'KPI GROUP LEVEL INDUX'!$C:$D,2,FALSE)</f>
        <v>20220400133</v>
      </c>
      <c r="F416" s="2" t="str">
        <f t="shared" si="12"/>
        <v>Jumlah sistem middleware yang dikembangkan oleh divisi TI dan atau digunakan Bank BPD Bali untuk internal dan atau mitra strategis  Memperluas jangkauan layanan keuangan</v>
      </c>
      <c r="G416" s="2" t="str">
        <f t="shared" si="13"/>
        <v xml:space="preserve">INSERT INTO `hr_kpi_list_group` (`KPI_LIST_GROUP_ID`, `KPI_LIST_ID`, `KPI_GROUP_ID`) VALUES ('2022041700415', '20220417079', '20220400133'); </v>
      </c>
      <c r="H416" s="2" t="s">
        <v>1966</v>
      </c>
    </row>
    <row r="417" spans="1:8" ht="14.25" customHeight="1" x14ac:dyDescent="0.25">
      <c r="A417" s="2">
        <v>2022041700416</v>
      </c>
      <c r="B417" s="1" t="s">
        <v>1618</v>
      </c>
      <c r="C417" s="2">
        <f>VLOOKUP(B417,'KPI LIST'!$B:$C,2,FALSE)</f>
        <v>20220417431</v>
      </c>
      <c r="D417" s="1" t="s">
        <v>310</v>
      </c>
      <c r="E417" s="2">
        <f>VLOOKUP(D417,'KPI GROUP LEVEL INDUX'!$C:$D,2,FALSE)</f>
        <v>20220400151</v>
      </c>
      <c r="F417" s="2" t="str">
        <f t="shared" si="12"/>
        <v>Persentase sistem middleware  downtime atas kegagalan sistemMengoptimalkan sistem teknologi bank</v>
      </c>
      <c r="G417" s="2" t="str">
        <f t="shared" si="13"/>
        <v xml:space="preserve">INSERT INTO `hr_kpi_list_group` (`KPI_LIST_GROUP_ID`, `KPI_LIST_ID`, `KPI_GROUP_ID`) VALUES ('2022041700416', '20220417431', '20220400151'); </v>
      </c>
      <c r="H417" s="2" t="s">
        <v>1966</v>
      </c>
    </row>
    <row r="418" spans="1:8" ht="14.25" customHeight="1" x14ac:dyDescent="0.25">
      <c r="A418" s="2">
        <v>2022041700417</v>
      </c>
      <c r="B418" s="1" t="s">
        <v>1608</v>
      </c>
      <c r="C418" s="2">
        <f>VLOOKUP(B418,'KPI LIST'!$B:$C,2,FALSE)</f>
        <v>20220417426</v>
      </c>
      <c r="D418" s="1" t="s">
        <v>2080</v>
      </c>
      <c r="E418" s="2">
        <f>VLOOKUP(D418,'KPI GROUP LEVEL INDUX'!$C:$D,2,FALSE)</f>
        <v>20220400152</v>
      </c>
      <c r="F418" s="2" t="str">
        <f t="shared" si="12"/>
        <v>Persentase realisasi pengembangan sistem middlewareMengoptimalkan Research  and Development  pada sistem teknologi  bank</v>
      </c>
      <c r="G418" s="2" t="str">
        <f t="shared" si="13"/>
        <v xml:space="preserve">INSERT INTO `hr_kpi_list_group` (`KPI_LIST_GROUP_ID`, `KPI_LIST_ID`, `KPI_GROUP_ID`) VALUES ('2022041700417', '20220417426', '20220400152'); </v>
      </c>
      <c r="H418" s="2" t="s">
        <v>1966</v>
      </c>
    </row>
    <row r="419" spans="1:8" ht="14.25" customHeight="1" x14ac:dyDescent="0.25">
      <c r="A419" s="2">
        <v>2022041700418</v>
      </c>
      <c r="B419" s="1" t="s">
        <v>1478</v>
      </c>
      <c r="C419" s="2">
        <f>VLOOKUP(B419,'KPI LIST'!$B:$C,2,FALSE)</f>
        <v>20220417358</v>
      </c>
      <c r="D419" s="1" t="s">
        <v>2087</v>
      </c>
      <c r="E419" s="2">
        <f>VLOOKUP(D419,'KPI GROUP LEVEL INDUX'!$C:$D,2,FALSE)</f>
        <v>20220400353</v>
      </c>
      <c r="F419" s="2" t="str">
        <f t="shared" si="12"/>
        <v>Persentase availability sistem middleware untuk internal dan eksternalMengoptimalkan pasca implementasi sistem middleware untuk internal dan eksternal</v>
      </c>
      <c r="G419" s="2" t="str">
        <f t="shared" si="13"/>
        <v xml:space="preserve">INSERT INTO `hr_kpi_list_group` (`KPI_LIST_GROUP_ID`, `KPI_LIST_ID`, `KPI_GROUP_ID`) VALUES ('2022041700418', '20220417358', '20220400353'); </v>
      </c>
      <c r="H419" s="2" t="s">
        <v>1966</v>
      </c>
    </row>
    <row r="420" spans="1:8" ht="14.25" customHeight="1" x14ac:dyDescent="0.25">
      <c r="A420" s="2">
        <v>2022041700419</v>
      </c>
      <c r="B420" s="1" t="s">
        <v>1756</v>
      </c>
      <c r="C420" s="2">
        <f>VLOOKUP(B420,'KPI LIST'!$B:$C,2,FALSE)</f>
        <v>20220417509</v>
      </c>
      <c r="D420" s="1" t="s">
        <v>2087</v>
      </c>
      <c r="E420" s="2">
        <f>VLOOKUP(D420,'KPI GROUP LEVEL INDUX'!$C:$D,2,FALSE)</f>
        <v>20220400353</v>
      </c>
      <c r="F420" s="2" t="str">
        <f t="shared" si="12"/>
        <v>Waktu penyelesaian atas kesalahan/kelemahan sistem middleware sesuai prosedurMengoptimalkan pasca implementasi sistem middleware untuk internal dan eksternal</v>
      </c>
      <c r="G420" s="2" t="str">
        <f t="shared" si="13"/>
        <v xml:space="preserve">INSERT INTO `hr_kpi_list_group` (`KPI_LIST_GROUP_ID`, `KPI_LIST_ID`, `KPI_GROUP_ID`) VALUES ('2022041700419', '20220417509', '20220400353'); </v>
      </c>
      <c r="H420" s="2" t="s">
        <v>1966</v>
      </c>
    </row>
    <row r="421" spans="1:8" ht="14.25" customHeight="1" x14ac:dyDescent="0.25">
      <c r="A421" s="2">
        <v>2022041700420</v>
      </c>
      <c r="B421" s="1" t="s">
        <v>952</v>
      </c>
      <c r="C421" s="2">
        <f>VLOOKUP(B421,'KPI LIST'!$B:$C,2,FALSE)</f>
        <v>20220417077</v>
      </c>
      <c r="D421" s="1" t="s">
        <v>288</v>
      </c>
      <c r="E421" s="2">
        <f>VLOOKUP(D421,'KPI GROUP LEVEL INDUX'!$C:$D,2,FALSE)</f>
        <v>20220400140</v>
      </c>
      <c r="F421" s="2" t="str">
        <f t="shared" si="12"/>
        <v>Jumlah prosedur/instruksi kerja terkait SDLC sistem middleware untuk internal dan eksternalMengembangkan kebijakan dan prosedur teknologi informasi bank</v>
      </c>
      <c r="G421" s="2" t="str">
        <f t="shared" si="13"/>
        <v xml:space="preserve">INSERT INTO `hr_kpi_list_group` (`KPI_LIST_GROUP_ID`, `KPI_LIST_ID`, `KPI_GROUP_ID`) VALUES ('2022041700420', '20220417077', '20220400140'); </v>
      </c>
      <c r="H421" s="2" t="s">
        <v>1966</v>
      </c>
    </row>
    <row r="422" spans="1:8" ht="14.25" customHeight="1" x14ac:dyDescent="0.25">
      <c r="A422" s="2">
        <v>2022041700421</v>
      </c>
      <c r="B422" s="1" t="s">
        <v>1582</v>
      </c>
      <c r="C422" s="2">
        <f>VLOOKUP(B422,'KPI LIST'!$B:$C,2,FALSE)</f>
        <v>20220417413</v>
      </c>
      <c r="D422" s="1" t="s">
        <v>2088</v>
      </c>
      <c r="E422" s="2">
        <f>VLOOKUP(D422,'KPI GROUP LEVEL INDUX'!$C:$D,2,FALSE)</f>
        <v>20220400354</v>
      </c>
      <c r="F422" s="2" t="str">
        <f t="shared" si="12"/>
        <v>Persentase pemenuhan SLA terkait migrasi pada sistem middleware Mengoptimalkan aktivitas migrasi  fitur pada sistem middleware ke production sistem middleware</v>
      </c>
      <c r="G422" s="2" t="str">
        <f t="shared" si="13"/>
        <v xml:space="preserve">INSERT INTO `hr_kpi_list_group` (`KPI_LIST_GROUP_ID`, `KPI_LIST_ID`, `KPI_GROUP_ID`) VALUES ('2022041700421', '20220417413', '20220400354'); </v>
      </c>
      <c r="H422" s="2" t="s">
        <v>1966</v>
      </c>
    </row>
    <row r="423" spans="1:8" ht="14.25" customHeight="1" x14ac:dyDescent="0.25">
      <c r="A423" s="2">
        <v>2022041700422</v>
      </c>
      <c r="B423" s="1" t="s">
        <v>962</v>
      </c>
      <c r="C423" s="2">
        <f>VLOOKUP(B423,'KPI LIST'!$B:$C,2,FALSE)</f>
        <v>20220417084</v>
      </c>
      <c r="D423" s="1" t="s">
        <v>274</v>
      </c>
      <c r="E423" s="2">
        <f>VLOOKUP(D423,'KPI GROUP LEVEL INDUX'!$C:$D,2,FALSE)</f>
        <v>20220400133</v>
      </c>
      <c r="F423" s="2" t="str">
        <f t="shared" si="12"/>
        <v>Jumlah total aplikasi berbasis Value Added Services yang dikembangkan dan atau digunakan oleh divisi TI Bank BPD Bali untuk internal dan atau mitra strategis  Memperluas jangkauan layanan keuangan</v>
      </c>
      <c r="G423" s="2" t="str">
        <f t="shared" si="13"/>
        <v xml:space="preserve">INSERT INTO `hr_kpi_list_group` (`KPI_LIST_GROUP_ID`, `KPI_LIST_ID`, `KPI_GROUP_ID`) VALUES ('2022041700422', '20220417084', '20220400133'); </v>
      </c>
      <c r="H423" s="2" t="s">
        <v>1966</v>
      </c>
    </row>
    <row r="424" spans="1:8" ht="14.25" customHeight="1" x14ac:dyDescent="0.25">
      <c r="A424" s="2">
        <v>2022041700423</v>
      </c>
      <c r="B424" s="1" t="s">
        <v>1600</v>
      </c>
      <c r="C424" s="2">
        <f>VLOOKUP(B424,'KPI LIST'!$B:$C,2,FALSE)</f>
        <v>20220417422</v>
      </c>
      <c r="D424" s="1" t="s">
        <v>2089</v>
      </c>
      <c r="E424" s="2">
        <f>VLOOKUP(D424,'KPI GROUP LEVEL INDUX'!$C:$D,2,FALSE)</f>
        <v>20220400157</v>
      </c>
      <c r="F424" s="2" t="str">
        <f t="shared" si="12"/>
        <v>Persentase realisasi IT business requirement menjadi fitur aplikasi core/non core system banking/middleware untuk internal dan eksternalMengoptimalkan Research  and Development  pada sistem teknologi informasi berbasis value added services</v>
      </c>
      <c r="G424" s="2" t="str">
        <f t="shared" si="13"/>
        <v xml:space="preserve">INSERT INTO `hr_kpi_list_group` (`KPI_LIST_GROUP_ID`, `KPI_LIST_ID`, `KPI_GROUP_ID`) VALUES ('2022041700423', '20220417422', '20220400157'); </v>
      </c>
      <c r="H424" s="2" t="s">
        <v>1966</v>
      </c>
    </row>
    <row r="425" spans="1:8" ht="14.25" customHeight="1" x14ac:dyDescent="0.25">
      <c r="A425" s="2">
        <v>2022041700424</v>
      </c>
      <c r="B425" s="1" t="s">
        <v>950</v>
      </c>
      <c r="C425" s="2">
        <f>VLOOKUP(B425,'KPI LIST'!$B:$C,2,FALSE)</f>
        <v>20220417075</v>
      </c>
      <c r="D425" s="1" t="s">
        <v>2090</v>
      </c>
      <c r="E425" s="2">
        <f>VLOOKUP(D425,'KPI GROUP LEVEL INDUX'!$C:$D,2,FALSE)</f>
        <v>20220400158</v>
      </c>
      <c r="F425" s="2" t="str">
        <f t="shared" si="12"/>
        <v>Jumlah prosedur/instruksi kerja terkait SDLC core/non core system banking/middleware untuk internal dan eksternalMengembangkan kebijakan dan prosedur teknologi informasi bank berbasis value added services</v>
      </c>
      <c r="G425" s="2" t="str">
        <f t="shared" si="13"/>
        <v xml:space="preserve">INSERT INTO `hr_kpi_list_group` (`KPI_LIST_GROUP_ID`, `KPI_LIST_ID`, `KPI_GROUP_ID`) VALUES ('2022041700424', '20220417075', '20220400158'); </v>
      </c>
      <c r="H425" s="2" t="s">
        <v>1966</v>
      </c>
    </row>
    <row r="426" spans="1:8" ht="14.25" customHeight="1" x14ac:dyDescent="0.25">
      <c r="A426" s="2">
        <v>2022041700425</v>
      </c>
      <c r="B426" s="1" t="s">
        <v>1549</v>
      </c>
      <c r="C426" s="2">
        <f>VLOOKUP(B426,'KPI LIST'!$B:$C,2,FALSE)</f>
        <v>20220417395</v>
      </c>
      <c r="D426" s="1" t="s">
        <v>2091</v>
      </c>
      <c r="E426" s="2">
        <f>VLOOKUP(D426,'KPI GROUP LEVEL INDUX'!$C:$D,2,FALSE)</f>
        <v>20220400159</v>
      </c>
      <c r="F426" s="2" t="str">
        <f t="shared" si="12"/>
        <v>Persentase pelaksanaan dan evaluasi pasca implementasi sistem teknologi informasi bank berbasis value added servicesMengoptimalkan pelaksanaan dan evaluasi pasca implementasi sistem teknologi informasi bank berbasis value added services</v>
      </c>
      <c r="G426" s="2" t="str">
        <f t="shared" si="13"/>
        <v xml:space="preserve">INSERT INTO `hr_kpi_list_group` (`KPI_LIST_GROUP_ID`, `KPI_LIST_ID`, `KPI_GROUP_ID`) VALUES ('2022041700425', '20220417395', '20220400159'); </v>
      </c>
      <c r="H426" s="2" t="s">
        <v>1966</v>
      </c>
    </row>
    <row r="427" spans="1:8" ht="14.25" customHeight="1" x14ac:dyDescent="0.25">
      <c r="A427" s="2">
        <v>2022041700426</v>
      </c>
      <c r="B427" s="1" t="s">
        <v>862</v>
      </c>
      <c r="C427" s="2">
        <f>VLOOKUP(B427,'KPI LIST'!$B:$C,2,FALSE)</f>
        <v>20220417019</v>
      </c>
      <c r="D427" s="1" t="s">
        <v>274</v>
      </c>
      <c r="E427" s="2">
        <f>VLOOKUP(D427,'KPI GROUP LEVEL INDUX'!$C:$D,2,FALSE)</f>
        <v>20220400133</v>
      </c>
      <c r="F427" s="2" t="str">
        <f t="shared" si="12"/>
        <v>Jumlah  IT business requirement yang dikembangkan sesuai dengan kebutuhan user atau berbasis value added services untuk internalMemperluas jangkauan layanan keuangan</v>
      </c>
      <c r="G427" s="2" t="str">
        <f t="shared" si="13"/>
        <v xml:space="preserve">INSERT INTO `hr_kpi_list_group` (`KPI_LIST_GROUP_ID`, `KPI_LIST_ID`, `KPI_GROUP_ID`) VALUES ('2022041700426', '20220417019', '20220400133'); </v>
      </c>
      <c r="H427" s="2" t="s">
        <v>1966</v>
      </c>
    </row>
    <row r="428" spans="1:8" ht="14.25" customHeight="1" x14ac:dyDescent="0.25">
      <c r="A428" s="2">
        <v>2022041700427</v>
      </c>
      <c r="B428" s="1" t="s">
        <v>1553</v>
      </c>
      <c r="C428" s="2">
        <f>VLOOKUP(B428,'KPI LIST'!$B:$C,2,FALSE)</f>
        <v>20220417397</v>
      </c>
      <c r="D428" s="1" t="s">
        <v>2091</v>
      </c>
      <c r="E428" s="2">
        <f>VLOOKUP(D428,'KPI GROUP LEVEL INDUX'!$C:$D,2,FALSE)</f>
        <v>20220400159</v>
      </c>
      <c r="F428" s="2" t="str">
        <f t="shared" si="12"/>
        <v>Persentase pelaksanaan dan evaluasi pasca implementasi sistem teknologi informasi bank berbasis value added services untuk internalMengoptimalkan pelaksanaan dan evaluasi pasca implementasi sistem teknologi informasi bank berbasis value added services</v>
      </c>
      <c r="G428" s="2" t="str">
        <f t="shared" si="13"/>
        <v xml:space="preserve">INSERT INTO `hr_kpi_list_group` (`KPI_LIST_GROUP_ID`, `KPI_LIST_ID`, `KPI_GROUP_ID`) VALUES ('2022041700427', '20220417397', '20220400159'); </v>
      </c>
      <c r="H428" s="2" t="s">
        <v>1966</v>
      </c>
    </row>
    <row r="429" spans="1:8" ht="14.25" customHeight="1" x14ac:dyDescent="0.25">
      <c r="A429" s="2">
        <v>2022041700428</v>
      </c>
      <c r="B429" s="1" t="s">
        <v>948</v>
      </c>
      <c r="C429" s="2">
        <f>VLOOKUP(B429,'KPI LIST'!$B:$C,2,FALSE)</f>
        <v>20220417073</v>
      </c>
      <c r="D429" s="1" t="s">
        <v>2090</v>
      </c>
      <c r="E429" s="2">
        <f>VLOOKUP(D429,'KPI GROUP LEVEL INDUX'!$C:$D,2,FALSE)</f>
        <v>20220400158</v>
      </c>
      <c r="F429" s="2" t="str">
        <f t="shared" si="12"/>
        <v>Jumlah prosedur/instruksi kerja terkait SDLC core/non core system banking/aplikasi MIS berbasis VAS  untuk internal Mengembangkan kebijakan dan prosedur teknologi informasi bank berbasis value added services</v>
      </c>
      <c r="G429" s="2" t="str">
        <f t="shared" si="13"/>
        <v xml:space="preserve">INSERT INTO `hr_kpi_list_group` (`KPI_LIST_GROUP_ID`, `KPI_LIST_ID`, `KPI_GROUP_ID`) VALUES ('2022041700428', '20220417073', '20220400158'); </v>
      </c>
      <c r="H429" s="2" t="s">
        <v>1966</v>
      </c>
    </row>
    <row r="430" spans="1:8" ht="14.25" customHeight="1" x14ac:dyDescent="0.25">
      <c r="A430" s="2">
        <v>2022041700429</v>
      </c>
      <c r="B430" s="1" t="s">
        <v>1598</v>
      </c>
      <c r="C430" s="2">
        <f>VLOOKUP(B430,'KPI LIST'!$B:$C,2,FALSE)</f>
        <v>20220417421</v>
      </c>
      <c r="D430" s="1" t="s">
        <v>2080</v>
      </c>
      <c r="E430" s="2">
        <f>VLOOKUP(D430,'KPI GROUP LEVEL INDUX'!$C:$D,2,FALSE)</f>
        <v>20220400152</v>
      </c>
      <c r="F430" s="2" t="str">
        <f t="shared" si="12"/>
        <v>Persentase realisasi IT business requirement menjadi fitur aplikasi core/non core system banking/aplikasi MIS berbasis Value Added Services untuk internal Mengoptimalkan Research  and Development  pada sistem teknologi  bank</v>
      </c>
      <c r="G430" s="2" t="str">
        <f t="shared" si="13"/>
        <v xml:space="preserve">INSERT INTO `hr_kpi_list_group` (`KPI_LIST_GROUP_ID`, `KPI_LIST_ID`, `KPI_GROUP_ID`) VALUES ('2022041700429', '20220417421', '20220400152'); </v>
      </c>
      <c r="H430" s="2" t="s">
        <v>1966</v>
      </c>
    </row>
    <row r="431" spans="1:8" ht="14.25" customHeight="1" x14ac:dyDescent="0.25">
      <c r="A431" s="2">
        <v>2022041700430</v>
      </c>
      <c r="B431" s="1" t="s">
        <v>860</v>
      </c>
      <c r="C431" s="2">
        <f>VLOOKUP(B431,'KPI LIST'!$B:$C,2,FALSE)</f>
        <v>20220417018</v>
      </c>
      <c r="D431" s="1" t="s">
        <v>274</v>
      </c>
      <c r="E431" s="2">
        <f>VLOOKUP(D431,'KPI GROUP LEVEL INDUX'!$C:$D,2,FALSE)</f>
        <v>20220400133</v>
      </c>
      <c r="F431" s="2" t="str">
        <f t="shared" si="12"/>
        <v>Jumlah  IT business requirement yang dikembangkan sesuai dengan kebutuhan user atau berbasis value added services untuk eksternalMemperluas jangkauan layanan keuangan</v>
      </c>
      <c r="G431" s="2" t="str">
        <f t="shared" si="13"/>
        <v xml:space="preserve">INSERT INTO `hr_kpi_list_group` (`KPI_LIST_GROUP_ID`, `KPI_LIST_ID`, `KPI_GROUP_ID`) VALUES ('2022041700430', '20220417018', '20220400133'); </v>
      </c>
      <c r="H431" s="2" t="s">
        <v>1966</v>
      </c>
    </row>
    <row r="432" spans="1:8" ht="14.25" customHeight="1" x14ac:dyDescent="0.25">
      <c r="A432" s="2">
        <v>2022041700431</v>
      </c>
      <c r="B432" s="1" t="s">
        <v>1551</v>
      </c>
      <c r="C432" s="2">
        <f>VLOOKUP(B432,'KPI LIST'!$B:$C,2,FALSE)</f>
        <v>20220417396</v>
      </c>
      <c r="D432" s="1" t="s">
        <v>2091</v>
      </c>
      <c r="E432" s="2">
        <f>VLOOKUP(D432,'KPI GROUP LEVEL INDUX'!$C:$D,2,FALSE)</f>
        <v>20220400159</v>
      </c>
      <c r="F432" s="2" t="str">
        <f t="shared" si="12"/>
        <v>Persentase pelaksanaan dan evaluasi pasca implementasi sistem teknologi informasi bank berbasis value added services untuk eksternalMengoptimalkan pelaksanaan dan evaluasi pasca implementasi sistem teknologi informasi bank berbasis value added services</v>
      </c>
      <c r="G432" s="2" t="str">
        <f t="shared" si="13"/>
        <v xml:space="preserve">INSERT INTO `hr_kpi_list_group` (`KPI_LIST_GROUP_ID`, `KPI_LIST_ID`, `KPI_GROUP_ID`) VALUES ('2022041700431', '20220417396', '20220400159'); </v>
      </c>
      <c r="H432" s="2" t="s">
        <v>1966</v>
      </c>
    </row>
    <row r="433" spans="1:8" ht="14.25" customHeight="1" x14ac:dyDescent="0.25">
      <c r="A433" s="2">
        <v>2022041700432</v>
      </c>
      <c r="B433" s="1" t="s">
        <v>949</v>
      </c>
      <c r="C433" s="2">
        <f>VLOOKUP(B433,'KPI LIST'!$B:$C,2,FALSE)</f>
        <v>20220417074</v>
      </c>
      <c r="D433" s="1" t="s">
        <v>2090</v>
      </c>
      <c r="E433" s="2">
        <f>VLOOKUP(D433,'KPI GROUP LEVEL INDUX'!$C:$D,2,FALSE)</f>
        <v>20220400158</v>
      </c>
      <c r="F433" s="2" t="str">
        <f t="shared" si="12"/>
        <v>Jumlah prosedur/instruksi kerja terkait SDLC core/non core system banking/aplikasi MIS berbasis VAS untuk eksternalMengembangkan kebijakan dan prosedur teknologi informasi bank berbasis value added services</v>
      </c>
      <c r="G433" s="2" t="str">
        <f t="shared" si="13"/>
        <v xml:space="preserve">INSERT INTO `hr_kpi_list_group` (`KPI_LIST_GROUP_ID`, `KPI_LIST_ID`, `KPI_GROUP_ID`) VALUES ('2022041700432', '20220417074', '20220400158'); </v>
      </c>
      <c r="H433" s="2" t="s">
        <v>1966</v>
      </c>
    </row>
    <row r="434" spans="1:8" ht="14.25" customHeight="1" x14ac:dyDescent="0.25">
      <c r="A434" s="2">
        <v>2022041700433</v>
      </c>
      <c r="B434" s="1" t="s">
        <v>1596</v>
      </c>
      <c r="C434" s="2">
        <f>VLOOKUP(B434,'KPI LIST'!$B:$C,2,FALSE)</f>
        <v>20220417420</v>
      </c>
      <c r="D434" s="1" t="s">
        <v>2080</v>
      </c>
      <c r="E434" s="2">
        <f>VLOOKUP(D434,'KPI GROUP LEVEL INDUX'!$C:$D,2,FALSE)</f>
        <v>20220400152</v>
      </c>
      <c r="F434" s="2" t="str">
        <f t="shared" si="12"/>
        <v>Persentase realisasi IT business requirement menjadi fitur aplikasi core/non core system banking /aplikasi MIS berbasis Value Added Services untuk eksternalMengoptimalkan Research  and Development  pada sistem teknologi  bank</v>
      </c>
      <c r="G434" s="2" t="str">
        <f t="shared" si="13"/>
        <v xml:space="preserve">INSERT INTO `hr_kpi_list_group` (`KPI_LIST_GROUP_ID`, `KPI_LIST_ID`, `KPI_GROUP_ID`) VALUES ('2022041700433', '20220417420', '20220400152'); </v>
      </c>
      <c r="H434" s="2" t="s">
        <v>1966</v>
      </c>
    </row>
    <row r="435" spans="1:8" ht="14.25" customHeight="1" x14ac:dyDescent="0.25">
      <c r="A435" s="2">
        <v>2022041700434</v>
      </c>
      <c r="B435" s="1" t="s">
        <v>880</v>
      </c>
      <c r="C435" s="2">
        <f>VLOOKUP(B435,'KPI LIST'!$B:$C,2,FALSE)</f>
        <v>20220417031</v>
      </c>
      <c r="D435" s="1" t="s">
        <v>274</v>
      </c>
      <c r="E435" s="2">
        <f>VLOOKUP(D435,'KPI GROUP LEVEL INDUX'!$C:$D,2,FALSE)</f>
        <v>20220400133</v>
      </c>
      <c r="F435" s="2" t="str">
        <f t="shared" si="12"/>
        <v>Jumlah IT business requirement yang dikembangkan sesuai dengan kebutuhan user atau berbasis value added services untuk aplikasi MIS yang diimplementasikan oleh Divisi TIFMemperluas jangkauan layanan keuangan</v>
      </c>
      <c r="G435" s="2" t="str">
        <f t="shared" si="13"/>
        <v xml:space="preserve">INSERT INTO `hr_kpi_list_group` (`KPI_LIST_GROUP_ID`, `KPI_LIST_ID`, `KPI_GROUP_ID`) VALUES ('2022041700434', '20220417031', '20220400133'); </v>
      </c>
      <c r="H435" s="2" t="s">
        <v>1966</v>
      </c>
    </row>
    <row r="436" spans="1:8" ht="14.25" customHeight="1" x14ac:dyDescent="0.25">
      <c r="A436" s="2">
        <v>2022041700435</v>
      </c>
      <c r="B436" s="1" t="s">
        <v>1547</v>
      </c>
      <c r="C436" s="2">
        <f>VLOOKUP(B436,'KPI LIST'!$B:$C,2,FALSE)</f>
        <v>20220417394</v>
      </c>
      <c r="D436" s="1" t="s">
        <v>2091</v>
      </c>
      <c r="E436" s="2">
        <f>VLOOKUP(D436,'KPI GROUP LEVEL INDUX'!$C:$D,2,FALSE)</f>
        <v>20220400159</v>
      </c>
      <c r="F436" s="2" t="str">
        <f t="shared" si="12"/>
        <v>Persentase pelaksanaan dan evaluasi pasca implementasi aplikasi MIS bank berbasis value added services Mengoptimalkan pelaksanaan dan evaluasi pasca implementasi sistem teknologi informasi bank berbasis value added services</v>
      </c>
      <c r="G436" s="2" t="str">
        <f t="shared" si="13"/>
        <v xml:space="preserve">INSERT INTO `hr_kpi_list_group` (`KPI_LIST_GROUP_ID`, `KPI_LIST_ID`, `KPI_GROUP_ID`) VALUES ('2022041700435', '20220417394', '20220400159'); </v>
      </c>
      <c r="H436" s="2" t="s">
        <v>1966</v>
      </c>
    </row>
    <row r="437" spans="1:8" ht="14.25" customHeight="1" x14ac:dyDescent="0.25">
      <c r="A437" s="2">
        <v>2022041700436</v>
      </c>
      <c r="B437" s="1" t="s">
        <v>947</v>
      </c>
      <c r="C437" s="2">
        <f>VLOOKUP(B437,'KPI LIST'!$B:$C,2,FALSE)</f>
        <v>20220417072</v>
      </c>
      <c r="D437" s="1" t="s">
        <v>2090</v>
      </c>
      <c r="E437" s="2">
        <f>VLOOKUP(D437,'KPI GROUP LEVEL INDUX'!$C:$D,2,FALSE)</f>
        <v>20220400158</v>
      </c>
      <c r="F437" s="2" t="str">
        <f t="shared" si="12"/>
        <v>Jumlah prosedur/instruksi kerja terkait SDLC core/non core system banking/aplikasi MIS  berbasis VAS  Mengembangkan kebijakan dan prosedur teknologi informasi bank berbasis value added services</v>
      </c>
      <c r="G437" s="2" t="str">
        <f t="shared" si="13"/>
        <v xml:space="preserve">INSERT INTO `hr_kpi_list_group` (`KPI_LIST_GROUP_ID`, `KPI_LIST_ID`, `KPI_GROUP_ID`) VALUES ('2022041700436', '20220417072', '20220400158'); </v>
      </c>
      <c r="H437" s="2" t="s">
        <v>1966</v>
      </c>
    </row>
    <row r="438" spans="1:8" ht="14.25" customHeight="1" x14ac:dyDescent="0.25">
      <c r="A438" s="2">
        <v>2022041700437</v>
      </c>
      <c r="B438" s="1" t="s">
        <v>1602</v>
      </c>
      <c r="C438" s="2">
        <f>VLOOKUP(B438,'KPI LIST'!$B:$C,2,FALSE)</f>
        <v>20220417423</v>
      </c>
      <c r="D438" s="1" t="s">
        <v>2080</v>
      </c>
      <c r="E438" s="2">
        <f>VLOOKUP(D438,'KPI GROUP LEVEL INDUX'!$C:$D,2,FALSE)</f>
        <v>20220400152</v>
      </c>
      <c r="F438" s="2" t="str">
        <f t="shared" si="12"/>
        <v>Persentase realisasi IT business requirement menjadi fitur aplikasi MIS  berbasis Value Added Services Mengoptimalkan Research  and Development  pada sistem teknologi  bank</v>
      </c>
      <c r="G438" s="2" t="str">
        <f t="shared" si="13"/>
        <v xml:space="preserve">INSERT INTO `hr_kpi_list_group` (`KPI_LIST_GROUP_ID`, `KPI_LIST_ID`, `KPI_GROUP_ID`) VALUES ('2022041700437', '20220417423', '20220400152'); </v>
      </c>
      <c r="H438" s="2" t="s">
        <v>1966</v>
      </c>
    </row>
    <row r="439" spans="1:8" ht="14.25" customHeight="1" x14ac:dyDescent="0.25">
      <c r="A439" s="2">
        <v>2022041700438</v>
      </c>
      <c r="B439" s="1" t="s">
        <v>990</v>
      </c>
      <c r="C439" s="2">
        <f>VLOOKUP(B439,'KPI LIST'!$B:$C,2,FALSE)</f>
        <v>20220417100</v>
      </c>
      <c r="D439" s="1" t="s">
        <v>11</v>
      </c>
      <c r="E439" s="2">
        <f>VLOOKUP(D439,'KPI GROUP LEVEL INDUX'!$C:$D,2,FALSE)</f>
        <v>20220400001</v>
      </c>
      <c r="F439" s="2" t="str">
        <f t="shared" si="12"/>
        <v>Net Interest MarginMeningkatnya pendapatan</v>
      </c>
      <c r="G439" s="2" t="str">
        <f t="shared" si="13"/>
        <v xml:space="preserve">INSERT INTO `hr_kpi_list_group` (`KPI_LIST_GROUP_ID`, `KPI_LIST_ID`, `KPI_GROUP_ID`) VALUES ('2022041700438', '20220417100', '20220400001'); </v>
      </c>
      <c r="H439" s="2" t="s">
        <v>1966</v>
      </c>
    </row>
    <row r="440" spans="1:8" ht="14.25" customHeight="1" x14ac:dyDescent="0.25">
      <c r="A440" s="2">
        <v>2022041700439</v>
      </c>
      <c r="B440" s="1" t="s">
        <v>844</v>
      </c>
      <c r="C440" s="2">
        <f>VLOOKUP(B440,'KPI LIST'!$B:$C,2,FALSE)</f>
        <v>20220417009</v>
      </c>
      <c r="D440" s="1" t="s">
        <v>11</v>
      </c>
      <c r="E440" s="2">
        <f>VLOOKUP(D440,'KPI GROUP LEVEL INDUX'!$C:$D,2,FALSE)</f>
        <v>20220400001</v>
      </c>
      <c r="F440" s="2" t="str">
        <f t="shared" si="12"/>
        <v>Fee-based IncomeMeningkatnya pendapatan</v>
      </c>
      <c r="G440" s="2" t="str">
        <f t="shared" si="13"/>
        <v xml:space="preserve">INSERT INTO `hr_kpi_list_group` (`KPI_LIST_GROUP_ID`, `KPI_LIST_ID`, `KPI_GROUP_ID`) VALUES ('2022041700439', '20220417009', '20220400001'); </v>
      </c>
      <c r="H440" s="2" t="s">
        <v>1966</v>
      </c>
    </row>
    <row r="441" spans="1:8" ht="14.25" customHeight="1" x14ac:dyDescent="0.25">
      <c r="A441" s="2">
        <v>2022041700440</v>
      </c>
      <c r="B441" s="1" t="s">
        <v>837</v>
      </c>
      <c r="C441" s="2">
        <f>VLOOKUP(B441,'KPI LIST'!$B:$C,2,FALSE)</f>
        <v>20220417005</v>
      </c>
      <c r="D441" s="1" t="s">
        <v>94</v>
      </c>
      <c r="E441" s="2">
        <f>VLOOKUP(D441,'KPI GROUP LEVEL INDUX'!$C:$D,2,FALSE)</f>
        <v>20220400043</v>
      </c>
      <c r="F441" s="2" t="str">
        <f t="shared" si="12"/>
        <v>Expected Credit Loss (ECL) penempatan dan surat berharga yang dimiliki Terjaganya resiliensi bank yang tinggi</v>
      </c>
      <c r="G441" s="2" t="str">
        <f t="shared" si="13"/>
        <v xml:space="preserve">INSERT INTO `hr_kpi_list_group` (`KPI_LIST_GROUP_ID`, `KPI_LIST_ID`, `KPI_GROUP_ID`) VALUES ('2022041700440', '20220417005', '20220400043'); </v>
      </c>
      <c r="H441" s="2" t="s">
        <v>1966</v>
      </c>
    </row>
    <row r="442" spans="1:8" ht="14.25" customHeight="1" x14ac:dyDescent="0.25">
      <c r="A442" s="2">
        <v>2022041700441</v>
      </c>
      <c r="B442" s="1" t="s">
        <v>1256</v>
      </c>
      <c r="C442" s="2">
        <f>VLOOKUP(B442,'KPI LIST'!$B:$C,2,FALSE)</f>
        <v>20220417242</v>
      </c>
      <c r="D442" s="1" t="s">
        <v>98</v>
      </c>
      <c r="E442" s="2">
        <f>VLOOKUP(D442,'KPI GROUP LEVEL INDUX'!$C:$D,2,FALSE)</f>
        <v>20220400045</v>
      </c>
      <c r="F442" s="2" t="str">
        <f t="shared" si="12"/>
        <v>Persentase pemenuhan seluruh ketentuan regulator terkait likuiditas Memastikan likuiditas yang optimal untuk membiayai operasional Bank</v>
      </c>
      <c r="G442" s="2" t="str">
        <f t="shared" si="13"/>
        <v xml:space="preserve">INSERT INTO `hr_kpi_list_group` (`KPI_LIST_GROUP_ID`, `KPI_LIST_ID`, `KPI_GROUP_ID`) VALUES ('2022041700441', '20220417242', '20220400045'); </v>
      </c>
      <c r="H442" s="2" t="s">
        <v>1966</v>
      </c>
    </row>
    <row r="443" spans="1:8" ht="14.25" customHeight="1" x14ac:dyDescent="0.25">
      <c r="A443" s="2">
        <v>2022041700442</v>
      </c>
      <c r="B443" s="1" t="s">
        <v>1093</v>
      </c>
      <c r="C443" s="2">
        <f>VLOOKUP(B443,'KPI LIST'!$B:$C,2,FALSE)</f>
        <v>20220417157</v>
      </c>
      <c r="D443" s="1" t="s">
        <v>98</v>
      </c>
      <c r="E443" s="2">
        <f>VLOOKUP(D443,'KPI GROUP LEVEL INDUX'!$C:$D,2,FALSE)</f>
        <v>20220400045</v>
      </c>
      <c r="F443" s="2" t="str">
        <f t="shared" si="12"/>
        <v>Persentase pemenuhan kebutuhan likuiditas cabangMemastikan likuiditas yang optimal untuk membiayai operasional Bank</v>
      </c>
      <c r="G443" s="2" t="str">
        <f t="shared" si="13"/>
        <v xml:space="preserve">INSERT INTO `hr_kpi_list_group` (`KPI_LIST_GROUP_ID`, `KPI_LIST_ID`, `KPI_GROUP_ID`) VALUES ('2022041700442', '20220417157', '20220400045'); </v>
      </c>
      <c r="H443" s="2" t="s">
        <v>1966</v>
      </c>
    </row>
    <row r="444" spans="1:8" ht="14.25" customHeight="1" x14ac:dyDescent="0.25">
      <c r="A444" s="2">
        <v>2022041700443</v>
      </c>
      <c r="B444" s="1" t="s">
        <v>983</v>
      </c>
      <c r="C444" s="2">
        <f>VLOOKUP(B444,'KPI LIST'!$B:$C,2,FALSE)</f>
        <v>20220417095</v>
      </c>
      <c r="D444" s="1" t="s">
        <v>773</v>
      </c>
      <c r="E444" s="2">
        <f>VLOOKUP(D444,'KPI GROUP LEVEL INDUX'!$C:$D,2,FALSE)</f>
        <v>20220400247</v>
      </c>
      <c r="F444" s="2" t="str">
        <f t="shared" si="12"/>
        <v>Jumlah transaksi (deal slip) terkait bisnis treasuryMengoptimalkan pengelolaan kelebihan likuditas untuk bisnis treasury</v>
      </c>
      <c r="G444" s="2" t="str">
        <f t="shared" si="13"/>
        <v xml:space="preserve">INSERT INTO `hr_kpi_list_group` (`KPI_LIST_GROUP_ID`, `KPI_LIST_ID`, `KPI_GROUP_ID`) VALUES ('2022041700443', '20220417095', '20220400247'); </v>
      </c>
      <c r="H444" s="2" t="s">
        <v>1966</v>
      </c>
    </row>
    <row r="445" spans="1:8" ht="14.25" customHeight="1" x14ac:dyDescent="0.25">
      <c r="A445" s="2">
        <v>2022041700444</v>
      </c>
      <c r="B445" s="1" t="s">
        <v>1406</v>
      </c>
      <c r="C445" s="2">
        <f>VLOOKUP(B445,'KPI LIST'!$B:$C,2,FALSE)</f>
        <v>20220417321</v>
      </c>
      <c r="D445" s="1" t="s">
        <v>56</v>
      </c>
      <c r="E445" s="2">
        <f>VLOOKUP(D445,'KPI GROUP LEVEL INDUX'!$C:$D,2,FALSE)</f>
        <v>20220400024</v>
      </c>
      <c r="F445" s="2" t="str">
        <f t="shared" si="12"/>
        <v>Persentase penyelesaian transaksi layanan devisa kantor cabang sesuai SLAMeningkatkan kualitas layanan</v>
      </c>
      <c r="G445" s="2" t="str">
        <f t="shared" si="13"/>
        <v xml:space="preserve">INSERT INTO `hr_kpi_list_group` (`KPI_LIST_GROUP_ID`, `KPI_LIST_ID`, `KPI_GROUP_ID`) VALUES ('2022041700444', '20220417321', '20220400024'); </v>
      </c>
      <c r="H445" s="2" t="s">
        <v>1966</v>
      </c>
    </row>
    <row r="446" spans="1:8" ht="14.25" customHeight="1" x14ac:dyDescent="0.25">
      <c r="A446" s="2">
        <v>2022041700445</v>
      </c>
      <c r="B446" s="1" t="s">
        <v>1309</v>
      </c>
      <c r="C446" s="2">
        <f>VLOOKUP(B446,'KPI LIST'!$B:$C,2,FALSE)</f>
        <v>20220417271</v>
      </c>
      <c r="D446" s="1" t="s">
        <v>774</v>
      </c>
      <c r="E446" s="2">
        <f>VLOOKUP(D446,'KPI GROUP LEVEL INDUX'!$C:$D,2,FALSE)</f>
        <v>20220400248</v>
      </c>
      <c r="F446" s="2" t="str">
        <f t="shared" ref="F446:F508" si="14">_xlfn.CONCAT(B446,D446)</f>
        <v>Persentase penyediaan materi rapat ALCO secara tepat waktuMengoptimalkan pengeloaan portofolio asset dan liability bank</v>
      </c>
      <c r="G446" s="2" t="str">
        <f t="shared" si="13"/>
        <v xml:space="preserve">INSERT INTO `hr_kpi_list_group` (`KPI_LIST_GROUP_ID`, `KPI_LIST_ID`, `KPI_GROUP_ID`) VALUES ('2022041700445', '20220417271', '20220400248'); </v>
      </c>
      <c r="H446" s="2" t="s">
        <v>1966</v>
      </c>
    </row>
    <row r="447" spans="1:8" ht="14.25" customHeight="1" x14ac:dyDescent="0.25">
      <c r="A447" s="2">
        <v>2022041700446</v>
      </c>
      <c r="B447" s="1" t="s">
        <v>1319</v>
      </c>
      <c r="C447" s="2">
        <f>VLOOKUP(B447,'KPI LIST'!$B:$C,2,FALSE)</f>
        <v>20220417276</v>
      </c>
      <c r="D447" s="1" t="s">
        <v>2092</v>
      </c>
      <c r="E447" s="2">
        <f>VLOOKUP(D447,'KPI GROUP LEVEL INDUX'!$C:$D,2,FALSE)</f>
        <v>20220400048</v>
      </c>
      <c r="F447" s="2" t="str">
        <f t="shared" si="14"/>
        <v>Persentase penyelesaiaan aktivitas pengelolaan seluruh counterparty baik bank maupun non bank secara tepat waktuMengoptimalkan pengelolaan hubungan institusi dengan counterparty baik bank maupun non bank</v>
      </c>
      <c r="G447" s="2" t="str">
        <f t="shared" si="13"/>
        <v xml:space="preserve">INSERT INTO `hr_kpi_list_group` (`KPI_LIST_GROUP_ID`, `KPI_LIST_ID`, `KPI_GROUP_ID`) VALUES ('2022041700446', '20220417276', '20220400048'); </v>
      </c>
      <c r="H447" s="2" t="s">
        <v>1966</v>
      </c>
    </row>
    <row r="448" spans="1:8" ht="14.25" customHeight="1" x14ac:dyDescent="0.25">
      <c r="A448" s="2">
        <v>2022041700447</v>
      </c>
      <c r="B448" s="1" t="s">
        <v>1292</v>
      </c>
      <c r="C448" s="2">
        <f>VLOOKUP(B448,'KPI LIST'!$B:$C,2,FALSE)</f>
        <v>20220417261</v>
      </c>
      <c r="D448" s="1" t="s">
        <v>106</v>
      </c>
      <c r="E448" s="2">
        <f>VLOOKUP(D448,'KPI GROUP LEVEL INDUX'!$C:$D,2,FALSE)</f>
        <v>20220400049</v>
      </c>
      <c r="F448" s="2" t="str">
        <f t="shared" si="14"/>
        <v>Persentase penyampaian keseluruhan laporan kepada pihak internal dan eksternal secara tepat waktuMemastikan penyampaian laporan kepada pihak internal dan eksternal</v>
      </c>
      <c r="G448" s="2" t="str">
        <f t="shared" si="13"/>
        <v xml:space="preserve">INSERT INTO `hr_kpi_list_group` (`KPI_LIST_GROUP_ID`, `KPI_LIST_ID`, `KPI_GROUP_ID`) VALUES ('2022041700447', '20220417261', '20220400049'); </v>
      </c>
      <c r="H448" s="2" t="s">
        <v>1966</v>
      </c>
    </row>
    <row r="449" spans="1:8" ht="14.25" customHeight="1" x14ac:dyDescent="0.25">
      <c r="A449" s="2">
        <v>2022041700448</v>
      </c>
      <c r="B449" s="1" t="s">
        <v>1327</v>
      </c>
      <c r="C449" s="2">
        <f>VLOOKUP(B449,'KPI LIST'!$B:$C,2,FALSE)</f>
        <v>20220417280</v>
      </c>
      <c r="D449" s="1" t="s">
        <v>734</v>
      </c>
      <c r="E449" s="2">
        <f>VLOOKUP(D449,'KPI GROUP LEVEL INDUX'!$C:$D,2,FALSE)</f>
        <v>20220400355</v>
      </c>
      <c r="F449" s="2" t="str">
        <f t="shared" si="14"/>
        <v>Persentase penyelesaiaan penerbitan NCD secara tepat waktuMengoptimalkan rencana korporasi : penerbitan surat berharga (usulan #1)</v>
      </c>
      <c r="G449" s="2" t="str">
        <f t="shared" si="13"/>
        <v xml:space="preserve">INSERT INTO `hr_kpi_list_group` (`KPI_LIST_GROUP_ID`, `KPI_LIST_ID`, `KPI_GROUP_ID`) VALUES ('2022041700448', '20220417280', '20220400355'); </v>
      </c>
      <c r="H449" s="2" t="s">
        <v>1966</v>
      </c>
    </row>
    <row r="450" spans="1:8" ht="14.25" customHeight="1" x14ac:dyDescent="0.25">
      <c r="A450" s="2">
        <v>2022041700449</v>
      </c>
      <c r="B450" s="1" t="s">
        <v>1280</v>
      </c>
      <c r="C450" s="2">
        <f>VLOOKUP(B450,'KPI LIST'!$B:$C,2,FALSE)</f>
        <v>20220417255</v>
      </c>
      <c r="D450" s="1" t="s">
        <v>736</v>
      </c>
      <c r="E450" s="2">
        <f>VLOOKUP(D450,'KPI GROUP LEVEL INDUX'!$C:$D,2,FALSE)</f>
        <v>20220400356</v>
      </c>
      <c r="F450" s="2" t="str">
        <f t="shared" si="14"/>
        <v>Persentase pengembangan bisnis treasury  secara tepat waktuMeningkatkan aktivitas bisnis treasury (Usulan #2)</v>
      </c>
      <c r="G450" s="2" t="str">
        <f t="shared" si="13"/>
        <v xml:space="preserve">INSERT INTO `hr_kpi_list_group` (`KPI_LIST_GROUP_ID`, `KPI_LIST_ID`, `KPI_GROUP_ID`) VALUES ('2022041700449', '20220417255', '20220400356'); </v>
      </c>
      <c r="H450" s="2" t="s">
        <v>1966</v>
      </c>
    </row>
    <row r="451" spans="1:8" ht="14.25" customHeight="1" x14ac:dyDescent="0.25">
      <c r="A451" s="2">
        <v>2022041700450</v>
      </c>
      <c r="B451" s="1" t="s">
        <v>1003</v>
      </c>
      <c r="C451" s="2">
        <f>VLOOKUP(B451,'KPI LIST'!$B:$C,2,FALSE)</f>
        <v>20220417109</v>
      </c>
      <c r="D451" s="1" t="s">
        <v>11</v>
      </c>
      <c r="E451" s="2">
        <f>VLOOKUP(D451,'KPI GROUP LEVEL INDUX'!$C:$D,2,FALSE)</f>
        <v>20220400001</v>
      </c>
      <c r="F451" s="2" t="str">
        <f t="shared" si="14"/>
        <v>Pendapatan bunga non kreditMeningkatnya pendapatan</v>
      </c>
      <c r="G451" s="2" t="str">
        <f t="shared" ref="G451:G514" si="15">"INSERT INTO `hr_kpi_list_group` (`KPI_LIST_GROUP_ID`, `KPI_LIST_ID`, `KPI_GROUP_ID`) VALUES ('"&amp;A451&amp;"', '"&amp;C451&amp;"', '"&amp;E451&amp;"'); "</f>
        <v xml:space="preserve">INSERT INTO `hr_kpi_list_group` (`KPI_LIST_GROUP_ID`, `KPI_LIST_ID`, `KPI_GROUP_ID`) VALUES ('2022041700450', '20220417109', '20220400001'); </v>
      </c>
      <c r="H451" s="2" t="s">
        <v>1966</v>
      </c>
    </row>
    <row r="452" spans="1:8" ht="14.25" customHeight="1" x14ac:dyDescent="0.25">
      <c r="A452" s="2">
        <v>2022041700451</v>
      </c>
      <c r="B452" s="1" t="s">
        <v>1305</v>
      </c>
      <c r="C452" s="2">
        <f>VLOOKUP(B452,'KPI LIST'!$B:$C,2,FALSE)</f>
        <v>20220417269</v>
      </c>
      <c r="D452" s="1" t="s">
        <v>56</v>
      </c>
      <c r="E452" s="2">
        <f>VLOOKUP(D452,'KPI GROUP LEVEL INDUX'!$C:$D,2,FALSE)</f>
        <v>20220400024</v>
      </c>
      <c r="F452" s="2" t="str">
        <f t="shared" si="14"/>
        <v>Persentase penyediaan Indikasi Kurs Transaksi Valuta Asing sesuai SLAMeningkatkan kualitas layanan</v>
      </c>
      <c r="G452" s="2" t="str">
        <f t="shared" si="15"/>
        <v xml:space="preserve">INSERT INTO `hr_kpi_list_group` (`KPI_LIST_GROUP_ID`, `KPI_LIST_ID`, `KPI_GROUP_ID`) VALUES ('2022041700451', '20220417269', '20220400024'); </v>
      </c>
      <c r="H452" s="2" t="s">
        <v>1966</v>
      </c>
    </row>
    <row r="453" spans="1:8" ht="14.25" customHeight="1" x14ac:dyDescent="0.25">
      <c r="A453" s="2">
        <v>2022041700452</v>
      </c>
      <c r="B453" s="1" t="s">
        <v>1347</v>
      </c>
      <c r="C453" s="2">
        <f>VLOOKUP(B453,'KPI LIST'!$B:$C,2,FALSE)</f>
        <v>20220417290</v>
      </c>
      <c r="D453" s="1" t="s">
        <v>114</v>
      </c>
      <c r="E453" s="2">
        <f>VLOOKUP(D453,'KPI GROUP LEVEL INDUX'!$C:$D,2,FALSE)</f>
        <v>20220400053</v>
      </c>
      <c r="F453" s="2" t="str">
        <f t="shared" si="14"/>
        <v>Persentase penyelesaian blueprint Divisi Treasury secara tepatMengoptimalkan pengembangan Bisnis Treasury</v>
      </c>
      <c r="G453" s="2" t="str">
        <f t="shared" si="15"/>
        <v xml:space="preserve">INSERT INTO `hr_kpi_list_group` (`KPI_LIST_GROUP_ID`, `KPI_LIST_ID`, `KPI_GROUP_ID`) VALUES ('2022041700452', '20220417290', '20220400053'); </v>
      </c>
      <c r="H453" s="2" t="s">
        <v>1966</v>
      </c>
    </row>
    <row r="454" spans="1:8" ht="14.25" customHeight="1" x14ac:dyDescent="0.25">
      <c r="A454" s="2">
        <v>2022041700453</v>
      </c>
      <c r="B454" s="1" t="s">
        <v>1384</v>
      </c>
      <c r="C454" s="2">
        <f>VLOOKUP(B454,'KPI LIST'!$B:$C,2,FALSE)</f>
        <v>20220417310</v>
      </c>
      <c r="D454" s="1" t="s">
        <v>114</v>
      </c>
      <c r="E454" s="2">
        <f>VLOOKUP(D454,'KPI GROUP LEVEL INDUX'!$C:$D,2,FALSE)</f>
        <v>20220400053</v>
      </c>
      <c r="F454" s="2" t="str">
        <f t="shared" si="14"/>
        <v>Persentase penyelesaian review  dan penyempurnaan BPP Treasury secara tepat waktuMengoptimalkan pengembangan Bisnis Treasury</v>
      </c>
      <c r="G454" s="2" t="str">
        <f t="shared" si="15"/>
        <v xml:space="preserve">INSERT INTO `hr_kpi_list_group` (`KPI_LIST_GROUP_ID`, `KPI_LIST_ID`, `KPI_GROUP_ID`) VALUES ('2022041700453', '20220417310', '20220400053'); </v>
      </c>
      <c r="H454" s="2" t="s">
        <v>1966</v>
      </c>
    </row>
    <row r="455" spans="1:8" ht="14.25" customHeight="1" x14ac:dyDescent="0.25">
      <c r="A455" s="2">
        <v>2022041700454</v>
      </c>
      <c r="B455" s="1" t="s">
        <v>1392</v>
      </c>
      <c r="C455" s="2">
        <f>VLOOKUP(B455,'KPI LIST'!$B:$C,2,FALSE)</f>
        <v>20220417314</v>
      </c>
      <c r="D455" s="1" t="s">
        <v>114</v>
      </c>
      <c r="E455" s="2">
        <f>VLOOKUP(D455,'KPI GROUP LEVEL INDUX'!$C:$D,2,FALSE)</f>
        <v>20220400053</v>
      </c>
      <c r="F455" s="2" t="str">
        <f t="shared" si="14"/>
        <v>Persentase penyelesaian review dan penyempurnaan SOP TreasuryMengoptimalkan pengembangan Bisnis Treasury</v>
      </c>
      <c r="G455" s="2" t="str">
        <f t="shared" si="15"/>
        <v xml:space="preserve">INSERT INTO `hr_kpi_list_group` (`KPI_LIST_GROUP_ID`, `KPI_LIST_ID`, `KPI_GROUP_ID`) VALUES ('2022041700454', '20220417314', '20220400053'); </v>
      </c>
      <c r="H455" s="2" t="s">
        <v>1966</v>
      </c>
    </row>
    <row r="456" spans="1:8" ht="14.25" customHeight="1" x14ac:dyDescent="0.25">
      <c r="A456" s="2">
        <v>2022041700455</v>
      </c>
      <c r="B456" s="1" t="s">
        <v>1398</v>
      </c>
      <c r="C456" s="2">
        <f>VLOOKUP(B456,'KPI LIST'!$B:$C,2,FALSE)</f>
        <v>20220417317</v>
      </c>
      <c r="D456" s="1" t="s">
        <v>114</v>
      </c>
      <c r="E456" s="2">
        <f>VLOOKUP(D456,'KPI GROUP LEVEL INDUX'!$C:$D,2,FALSE)</f>
        <v>20220400053</v>
      </c>
      <c r="F456" s="2" t="str">
        <f t="shared" si="14"/>
        <v>Persentase penyelesaian SOP PPE EBUSMengoptimalkan pengembangan Bisnis Treasury</v>
      </c>
      <c r="G456" s="2" t="str">
        <f t="shared" si="15"/>
        <v xml:space="preserve">INSERT INTO `hr_kpi_list_group` (`KPI_LIST_GROUP_ID`, `KPI_LIST_ID`, `KPI_GROUP_ID`) VALUES ('2022041700455', '20220417317', '20220400053'); </v>
      </c>
      <c r="H456" s="2" t="s">
        <v>1966</v>
      </c>
    </row>
    <row r="457" spans="1:8" ht="14.25" customHeight="1" x14ac:dyDescent="0.25">
      <c r="A457" s="2">
        <v>2022041700456</v>
      </c>
      <c r="B457" s="1" t="s">
        <v>1329</v>
      </c>
      <c r="C457" s="2">
        <f>VLOOKUP(B457,'KPI LIST'!$B:$C,2,FALSE)</f>
        <v>20220417281</v>
      </c>
      <c r="D457" s="1" t="s">
        <v>108</v>
      </c>
      <c r="E457" s="2">
        <f>VLOOKUP(D457,'KPI GROUP LEVEL INDUX'!$C:$D,2,FALSE)</f>
        <v>20220400050</v>
      </c>
      <c r="F457" s="2" t="str">
        <f t="shared" si="14"/>
        <v>Persentase penyelesaiaan penerbitan NCD secara tepat waktu (usulan #1)Mengoptimalkan rencana korporasi : penerbitan surat berharga</v>
      </c>
      <c r="G457" s="2" t="str">
        <f t="shared" si="15"/>
        <v xml:space="preserve">INSERT INTO `hr_kpi_list_group` (`KPI_LIST_GROUP_ID`, `KPI_LIST_ID`, `KPI_GROUP_ID`) VALUES ('2022041700456', '20220417281', '20220400050'); </v>
      </c>
      <c r="H457" s="2" t="s">
        <v>1966</v>
      </c>
    </row>
    <row r="458" spans="1:8" ht="14.25" customHeight="1" x14ac:dyDescent="0.25">
      <c r="A458" s="2">
        <v>2022041700457</v>
      </c>
      <c r="B458" s="1" t="s">
        <v>1282</v>
      </c>
      <c r="C458" s="2">
        <f>VLOOKUP(B458,'KPI LIST'!$B:$C,2,FALSE)</f>
        <v>20220417256</v>
      </c>
      <c r="D458" s="1" t="s">
        <v>110</v>
      </c>
      <c r="E458" s="2">
        <f>VLOOKUP(D458,'KPI GROUP LEVEL INDUX'!$C:$D,2,FALSE)</f>
        <v>20220400051</v>
      </c>
      <c r="F458" s="2" t="str">
        <f t="shared" si="14"/>
        <v>Persentase pengembangan bisnis treasury  secara tepat waktu (usulan #2)Meningkatkan aktivitas bisnis treasury</v>
      </c>
      <c r="G458" s="2" t="str">
        <f t="shared" si="15"/>
        <v xml:space="preserve">INSERT INTO `hr_kpi_list_group` (`KPI_LIST_GROUP_ID`, `KPI_LIST_ID`, `KPI_GROUP_ID`) VALUES ('2022041700457', '20220417256', '20220400051'); </v>
      </c>
      <c r="H458" s="2" t="s">
        <v>1966</v>
      </c>
    </row>
    <row r="459" spans="1:8" ht="14.25" customHeight="1" x14ac:dyDescent="0.25">
      <c r="A459" s="2">
        <v>2022041700458</v>
      </c>
      <c r="B459" s="1" t="s">
        <v>840</v>
      </c>
      <c r="C459" s="2">
        <f>VLOOKUP(B459,'KPI LIST'!$B:$C,2,FALSE)</f>
        <v>20220417007</v>
      </c>
      <c r="D459" s="1" t="s">
        <v>94</v>
      </c>
      <c r="E459" s="2">
        <f>VLOOKUP(D459,'KPI GROUP LEVEL INDUX'!$C:$D,2,FALSE)</f>
        <v>20220400043</v>
      </c>
      <c r="F459" s="2" t="str">
        <f t="shared" si="14"/>
        <v>Expected Credit Loss (ECL) penempatan yang dimiliki Terjaganya resiliensi bank yang tinggi</v>
      </c>
      <c r="G459" s="2" t="str">
        <f t="shared" si="15"/>
        <v xml:space="preserve">INSERT INTO `hr_kpi_list_group` (`KPI_LIST_GROUP_ID`, `KPI_LIST_ID`, `KPI_GROUP_ID`) VALUES ('2022041700458', '20220417007', '20220400043'); </v>
      </c>
      <c r="H459" s="2" t="s">
        <v>1966</v>
      </c>
    </row>
    <row r="460" spans="1:8" ht="14.25" customHeight="1" x14ac:dyDescent="0.25">
      <c r="A460" s="2">
        <v>2022041700459</v>
      </c>
      <c r="B460" s="1" t="s">
        <v>1292</v>
      </c>
      <c r="C460" s="2">
        <f>VLOOKUP(B460,'KPI LIST'!$B:$C,2,FALSE)</f>
        <v>20220417261</v>
      </c>
      <c r="D460" s="1" t="s">
        <v>112</v>
      </c>
      <c r="E460" s="2">
        <f>VLOOKUP(D460,'KPI GROUP LEVEL INDUX'!$C:$D,2,FALSE)</f>
        <v>20220400052</v>
      </c>
      <c r="F460" s="2" t="str">
        <f t="shared" si="14"/>
        <v>Persentase penyampaian keseluruhan laporan kepada pihak internal dan eksternal secara tepat waktuMemastikan penyampaian laporan kepada pihak internal dan eksternal secara tepat waktu</v>
      </c>
      <c r="G460" s="2" t="str">
        <f t="shared" si="15"/>
        <v xml:space="preserve">INSERT INTO `hr_kpi_list_group` (`KPI_LIST_GROUP_ID`, `KPI_LIST_ID`, `KPI_GROUP_ID`) VALUES ('2022041700459', '20220417261', '20220400052'); </v>
      </c>
      <c r="H460" s="2" t="s">
        <v>1966</v>
      </c>
    </row>
    <row r="461" spans="1:8" ht="14.25" customHeight="1" x14ac:dyDescent="0.25">
      <c r="A461" s="2">
        <v>2022041700460</v>
      </c>
      <c r="B461" s="1" t="s">
        <v>1378</v>
      </c>
      <c r="C461" s="2">
        <f>VLOOKUP(B461,'KPI LIST'!$B:$C,2,FALSE)</f>
        <v>20220417307</v>
      </c>
      <c r="D461" s="1" t="s">
        <v>514</v>
      </c>
      <c r="E461" s="2">
        <f>VLOOKUP(D461,'KPI GROUP LEVEL INDUX'!$C:$D,2,FALSE)</f>
        <v>20220400357</v>
      </c>
      <c r="F461" s="2" t="str">
        <f t="shared" si="14"/>
        <v>Persentase penyelesaian proses administrasi penyelesaian transaksi money market dan forex market sesuai SLAMengoptimalkan pengelolaan proses administrasi penyelesaian transaksi, kebenaran input data, reuters/refinitiv, bloomberg, deal slip, updating worksheet harian</v>
      </c>
      <c r="G461" s="2" t="str">
        <f t="shared" si="15"/>
        <v xml:space="preserve">INSERT INTO `hr_kpi_list_group` (`KPI_LIST_GROUP_ID`, `KPI_LIST_ID`, `KPI_GROUP_ID`) VALUES ('2022041700460', '20220417307', '20220400357'); </v>
      </c>
      <c r="H461" s="2" t="s">
        <v>1966</v>
      </c>
    </row>
    <row r="462" spans="1:8" ht="14.25" customHeight="1" x14ac:dyDescent="0.25">
      <c r="A462" s="2">
        <v>2022041700461</v>
      </c>
      <c r="B462" s="1" t="s">
        <v>1024</v>
      </c>
      <c r="C462" s="2">
        <f>VLOOKUP(B462,'KPI LIST'!$B:$C,2,FALSE)</f>
        <v>20220417120</v>
      </c>
      <c r="D462" s="1" t="s">
        <v>514</v>
      </c>
      <c r="E462" s="2">
        <f>VLOOKUP(D462,'KPI GROUP LEVEL INDUX'!$C:$D,2,FALSE)</f>
        <v>20220400357</v>
      </c>
      <c r="F462" s="2" t="str">
        <f t="shared" si="14"/>
        <v>Persentase keakuratan penginputan data, reuters/refinitiv, bloomberg terkait transaksi money market dan forex market Mengoptimalkan pengelolaan proses administrasi penyelesaian transaksi, kebenaran input data, reuters/refinitiv, bloomberg, deal slip, updating worksheet harian</v>
      </c>
      <c r="G462" s="2" t="str">
        <f t="shared" si="15"/>
        <v xml:space="preserve">INSERT INTO `hr_kpi_list_group` (`KPI_LIST_GROUP_ID`, `KPI_LIST_ID`, `KPI_GROUP_ID`) VALUES ('2022041700461', '20220417120', '20220400357'); </v>
      </c>
      <c r="H462" s="2" t="s">
        <v>1966</v>
      </c>
    </row>
    <row r="463" spans="1:8" ht="14.25" customHeight="1" x14ac:dyDescent="0.25">
      <c r="A463" s="2">
        <v>2022041700462</v>
      </c>
      <c r="B463" s="1" t="s">
        <v>1020</v>
      </c>
      <c r="C463" s="2">
        <f>VLOOKUP(B463,'KPI LIST'!$B:$C,2,FALSE)</f>
        <v>20220417118</v>
      </c>
      <c r="D463" s="1" t="s">
        <v>514</v>
      </c>
      <c r="E463" s="2">
        <f>VLOOKUP(D463,'KPI GROUP LEVEL INDUX'!$C:$D,2,FALSE)</f>
        <v>20220400357</v>
      </c>
      <c r="F463" s="2" t="str">
        <f t="shared" si="14"/>
        <v>Persentase keakuratan deal slip dari transaksi Money Market dan Forex MarketMengoptimalkan pengelolaan proses administrasi penyelesaian transaksi, kebenaran input data, reuters/refinitiv, bloomberg, deal slip, updating worksheet harian</v>
      </c>
      <c r="G463" s="2" t="str">
        <f t="shared" si="15"/>
        <v xml:space="preserve">INSERT INTO `hr_kpi_list_group` (`KPI_LIST_GROUP_ID`, `KPI_LIST_ID`, `KPI_GROUP_ID`) VALUES ('2022041700462', '20220417118', '20220400357'); </v>
      </c>
      <c r="H463" s="2" t="s">
        <v>1966</v>
      </c>
    </row>
    <row r="464" spans="1:8" ht="14.25" customHeight="1" x14ac:dyDescent="0.25">
      <c r="A464" s="2">
        <v>2022041700463</v>
      </c>
      <c r="B464" s="1" t="s">
        <v>842</v>
      </c>
      <c r="C464" s="2">
        <f>VLOOKUP(B464,'KPI LIST'!$B:$C,2,FALSE)</f>
        <v>20220417008</v>
      </c>
      <c r="D464" s="1" t="s">
        <v>94</v>
      </c>
      <c r="E464" s="2">
        <f>VLOOKUP(D464,'KPI GROUP LEVEL INDUX'!$C:$D,2,FALSE)</f>
        <v>20220400043</v>
      </c>
      <c r="F464" s="2" t="str">
        <f t="shared" si="14"/>
        <v>Expected Credit Loss (ECL) surat berharga yang dimiliki Terjaganya resiliensi bank yang tinggi</v>
      </c>
      <c r="G464" s="2" t="str">
        <f t="shared" si="15"/>
        <v xml:space="preserve">INSERT INTO `hr_kpi_list_group` (`KPI_LIST_GROUP_ID`, `KPI_LIST_ID`, `KPI_GROUP_ID`) VALUES ('2022041700463', '20220417008', '20220400043'); </v>
      </c>
      <c r="H464" s="2" t="s">
        <v>1966</v>
      </c>
    </row>
    <row r="465" spans="1:8" ht="14.25" customHeight="1" x14ac:dyDescent="0.25">
      <c r="A465" s="2">
        <v>2022041700464</v>
      </c>
      <c r="B465" s="1" t="s">
        <v>1376</v>
      </c>
      <c r="C465" s="2">
        <f>VLOOKUP(B465,'KPI LIST'!$B:$C,2,FALSE)</f>
        <v>20220417306</v>
      </c>
      <c r="D465" s="1" t="s">
        <v>514</v>
      </c>
      <c r="E465" s="2">
        <f>VLOOKUP(D465,'KPI GROUP LEVEL INDUX'!$C:$D,2,FALSE)</f>
        <v>20220400357</v>
      </c>
      <c r="F465" s="2" t="str">
        <f t="shared" si="14"/>
        <v>Persentase penyelesaian proses administrasi penyelesaian transaksi capital market sesuai SLAMengoptimalkan pengelolaan proses administrasi penyelesaian transaksi, kebenaran input data, reuters/refinitiv, bloomberg, deal slip, updating worksheet harian</v>
      </c>
      <c r="G465" s="2" t="str">
        <f t="shared" si="15"/>
        <v xml:space="preserve">INSERT INTO `hr_kpi_list_group` (`KPI_LIST_GROUP_ID`, `KPI_LIST_ID`, `KPI_GROUP_ID`) VALUES ('2022041700464', '20220417306', '20220400357'); </v>
      </c>
      <c r="H465" s="2" t="s">
        <v>1966</v>
      </c>
    </row>
    <row r="466" spans="1:8" ht="14.25" customHeight="1" x14ac:dyDescent="0.25">
      <c r="A466" s="2">
        <v>2022041700465</v>
      </c>
      <c r="B466" s="1" t="s">
        <v>1022</v>
      </c>
      <c r="C466" s="2">
        <f>VLOOKUP(B466,'KPI LIST'!$B:$C,2,FALSE)</f>
        <v>20220417119</v>
      </c>
      <c r="D466" s="1" t="s">
        <v>514</v>
      </c>
      <c r="E466" s="2">
        <f>VLOOKUP(D466,'KPI GROUP LEVEL INDUX'!$C:$D,2,FALSE)</f>
        <v>20220400357</v>
      </c>
      <c r="F466" s="2" t="str">
        <f t="shared" si="14"/>
        <v>Persentase keakuratan penginputan data, reuters/refinitiv, bloomberg terkait transaksi capital market Mengoptimalkan pengelolaan proses administrasi penyelesaian transaksi, kebenaran input data, reuters/refinitiv, bloomberg, deal slip, updating worksheet harian</v>
      </c>
      <c r="G466" s="2" t="str">
        <f t="shared" si="15"/>
        <v xml:space="preserve">INSERT INTO `hr_kpi_list_group` (`KPI_LIST_GROUP_ID`, `KPI_LIST_ID`, `KPI_GROUP_ID`) VALUES ('2022041700465', '20220417119', '20220400357'); </v>
      </c>
      <c r="H466" s="2" t="s">
        <v>1966</v>
      </c>
    </row>
    <row r="467" spans="1:8" ht="14.25" customHeight="1" x14ac:dyDescent="0.25">
      <c r="A467" s="2">
        <v>2022041700466</v>
      </c>
      <c r="B467" s="1" t="s">
        <v>1018</v>
      </c>
      <c r="C467" s="2">
        <f>VLOOKUP(B467,'KPI LIST'!$B:$C,2,FALSE)</f>
        <v>20220417117</v>
      </c>
      <c r="D467" s="1" t="s">
        <v>514</v>
      </c>
      <c r="E467" s="2">
        <f>VLOOKUP(D467,'KPI GROUP LEVEL INDUX'!$C:$D,2,FALSE)</f>
        <v>20220400357</v>
      </c>
      <c r="F467" s="2" t="str">
        <f t="shared" si="14"/>
        <v>Persentase keakuratan deal slip dari transaksi capital market Mengoptimalkan pengelolaan proses administrasi penyelesaian transaksi, kebenaran input data, reuters/refinitiv, bloomberg, deal slip, updating worksheet harian</v>
      </c>
      <c r="G467" s="2" t="str">
        <f t="shared" si="15"/>
        <v xml:space="preserve">INSERT INTO `hr_kpi_list_group` (`KPI_LIST_GROUP_ID`, `KPI_LIST_ID`, `KPI_GROUP_ID`) VALUES ('2022041700466', '20220417117', '20220400357'); </v>
      </c>
      <c r="H467" s="2" t="s">
        <v>1966</v>
      </c>
    </row>
    <row r="468" spans="1:8" ht="14.25" customHeight="1" x14ac:dyDescent="0.25">
      <c r="A468" s="2">
        <v>2022041700467</v>
      </c>
      <c r="B468" s="1" t="s">
        <v>1939</v>
      </c>
      <c r="C468" s="2">
        <f>VLOOKUP(B468,'KPI LIST'!$B:$C,2,FALSE)</f>
        <v>20220417620</v>
      </c>
      <c r="D468" s="1" t="s">
        <v>792</v>
      </c>
      <c r="E468" s="2">
        <f>VLOOKUP(D468,'KPI GROUP LEVEL INDUX'!$C:$D,2,FALSE)</f>
        <v>20220400241</v>
      </c>
      <c r="F468" s="2" t="str">
        <f t="shared" si="14"/>
        <v>Persentase penyiapan dokumen dalam rangka penerbitan surat utang, seperti obligasi, medium term note (MTN), negotiable certicate deposit (NCD) dan lainnya secara tepat waktu.Mengoptimalkan proses penerbitan surat utang, seperti obligasi, medium term note (MTN), negotiable certicate deposit (NCD) dan lainnya.</v>
      </c>
      <c r="G468" s="2" t="str">
        <f t="shared" si="15"/>
        <v xml:space="preserve">INSERT INTO `hr_kpi_list_group` (`KPI_LIST_GROUP_ID`, `KPI_LIST_ID`, `KPI_GROUP_ID`) VALUES ('2022041700467', '20220417620', '20220400241'); </v>
      </c>
      <c r="H468" s="2" t="s">
        <v>1966</v>
      </c>
    </row>
    <row r="469" spans="1:8" ht="14.25" customHeight="1" x14ac:dyDescent="0.25">
      <c r="A469" s="2">
        <v>2022041700468</v>
      </c>
      <c r="B469" s="1" t="s">
        <v>1307</v>
      </c>
      <c r="C469" s="2">
        <f>VLOOKUP(B469,'KPI LIST'!$B:$C,2,FALSE)</f>
        <v>20220417270</v>
      </c>
      <c r="D469" s="1" t="s">
        <v>774</v>
      </c>
      <c r="E469" s="2">
        <f>VLOOKUP(D469,'KPI GROUP LEVEL INDUX'!$C:$D,2,FALSE)</f>
        <v>20220400248</v>
      </c>
      <c r="F469" s="2" t="str">
        <f t="shared" si="14"/>
        <v>Persentase penyediaan materi rapat ALCO secara tepatMengoptimalkan pengeloaan portofolio asset dan liability bank</v>
      </c>
      <c r="G469" s="2" t="str">
        <f t="shared" si="15"/>
        <v xml:space="preserve">INSERT INTO `hr_kpi_list_group` (`KPI_LIST_GROUP_ID`, `KPI_LIST_ID`, `KPI_GROUP_ID`) VALUES ('2022041700468', '20220417270', '20220400248'); </v>
      </c>
      <c r="H469" s="2" t="s">
        <v>1966</v>
      </c>
    </row>
    <row r="470" spans="1:8" ht="14.25" customHeight="1" x14ac:dyDescent="0.25">
      <c r="A470" s="2">
        <v>2022041700469</v>
      </c>
      <c r="B470" s="1" t="s">
        <v>1048</v>
      </c>
      <c r="C470" s="2">
        <f>VLOOKUP(B470,'KPI LIST'!$B:$C,2,FALSE)</f>
        <v>20220417133</v>
      </c>
      <c r="D470" s="1" t="s">
        <v>116</v>
      </c>
      <c r="E470" s="2">
        <f>VLOOKUP(D470,'KPI GROUP LEVEL INDUX'!$C:$D,2,FALSE)</f>
        <v>20220400054</v>
      </c>
      <c r="F470" s="2" t="str">
        <f t="shared" si="14"/>
        <v>Persentase ketepatan penyampaian laporan baik harian,mingguan, bulanan, triwulan, tahunan kepada pihak internal dan eksternalMemastikan penyampaian laporan pengelolaan likuiditas kepada pihak internal dan eksternal secara tepat waktu</v>
      </c>
      <c r="G470" s="2" t="str">
        <f t="shared" si="15"/>
        <v xml:space="preserve">INSERT INTO `hr_kpi_list_group` (`KPI_LIST_GROUP_ID`, `KPI_LIST_ID`, `KPI_GROUP_ID`) VALUES ('2022041700469', '20220417133', '20220400054'); </v>
      </c>
      <c r="H470" s="2" t="s">
        <v>1966</v>
      </c>
    </row>
    <row r="471" spans="1:8" ht="14.25" customHeight="1" x14ac:dyDescent="0.25">
      <c r="A471" s="2">
        <v>2022041700470</v>
      </c>
      <c r="B471" s="1" t="s">
        <v>925</v>
      </c>
      <c r="C471" s="2">
        <f>VLOOKUP(B471,'KPI LIST'!$B:$C,2,FALSE)</f>
        <v>20220417058</v>
      </c>
      <c r="D471" s="1" t="s">
        <v>120</v>
      </c>
      <c r="E471" s="2">
        <f>VLOOKUP(D471,'KPI GROUP LEVEL INDUX'!$C:$D,2,FALSE)</f>
        <v>20220400056</v>
      </c>
      <c r="F471" s="2" t="str">
        <f t="shared" si="14"/>
        <v>Jumlah pemenuhan target Perjanjian Kerja Sama (PKS) dan Simpanan Wajib Minimum (SWM)Mengoptimalkan pengelolaan fungsi APEX Bank</v>
      </c>
      <c r="G471" s="2" t="str">
        <f t="shared" si="15"/>
        <v xml:space="preserve">INSERT INTO `hr_kpi_list_group` (`KPI_LIST_GROUP_ID`, `KPI_LIST_ID`, `KPI_GROUP_ID`) VALUES ('2022041700470', '20220417058', '20220400056'); </v>
      </c>
      <c r="H471" s="2" t="s">
        <v>1966</v>
      </c>
    </row>
    <row r="472" spans="1:8" ht="14.25" customHeight="1" x14ac:dyDescent="0.25">
      <c r="A472" s="2">
        <v>2022041700471</v>
      </c>
      <c r="B472" s="1" t="s">
        <v>922</v>
      </c>
      <c r="C472" s="2">
        <f>VLOOKUP(B472,'KPI LIST'!$B:$C,2,FALSE)</f>
        <v>20220417056</v>
      </c>
      <c r="D472" s="1" t="s">
        <v>120</v>
      </c>
      <c r="E472" s="2">
        <f>VLOOKUP(D472,'KPI GROUP LEVEL INDUX'!$C:$D,2,FALSE)</f>
        <v>20220400056</v>
      </c>
      <c r="F472" s="2" t="str">
        <f t="shared" si="14"/>
        <v>Jumlah pelaksanaan Financial Assistance (Dana Mismatch dan Dana Bergulir) secara tepat waktuMengoptimalkan pengelolaan fungsi APEX Bank</v>
      </c>
      <c r="G472" s="2" t="str">
        <f t="shared" si="15"/>
        <v xml:space="preserve">INSERT INTO `hr_kpi_list_group` (`KPI_LIST_GROUP_ID`, `KPI_LIST_ID`, `KPI_GROUP_ID`) VALUES ('2022041700471', '20220417056', '20220400056'); </v>
      </c>
      <c r="H472" s="2" t="s">
        <v>1966</v>
      </c>
    </row>
    <row r="473" spans="1:8" ht="14.25" customHeight="1" x14ac:dyDescent="0.25">
      <c r="A473" s="2">
        <v>2022041700472</v>
      </c>
      <c r="B473" s="1" t="s">
        <v>923</v>
      </c>
      <c r="C473" s="2">
        <f>VLOOKUP(B473,'KPI LIST'!$B:$C,2,FALSE)</f>
        <v>20220417057</v>
      </c>
      <c r="D473" s="1" t="s">
        <v>120</v>
      </c>
      <c r="E473" s="2">
        <f>VLOOKUP(D473,'KPI GROUP LEVEL INDUX'!$C:$D,2,FALSE)</f>
        <v>20220400056</v>
      </c>
      <c r="F473" s="2" t="str">
        <f t="shared" si="14"/>
        <v>Jumlah pelaksanaan Technical Assistance (Pengembangan teknologi dan Capacity Building) secara tepat waktuMengoptimalkan pengelolaan fungsi APEX Bank</v>
      </c>
      <c r="G473" s="2" t="str">
        <f t="shared" si="15"/>
        <v xml:space="preserve">INSERT INTO `hr_kpi_list_group` (`KPI_LIST_GROUP_ID`, `KPI_LIST_ID`, `KPI_GROUP_ID`) VALUES ('2022041700472', '20220417057', '20220400056'); </v>
      </c>
      <c r="H473" s="2" t="s">
        <v>1966</v>
      </c>
    </row>
    <row r="474" spans="1:8" ht="14.25" customHeight="1" x14ac:dyDescent="0.25">
      <c r="A474" s="2">
        <v>2022041700473</v>
      </c>
      <c r="B474" s="1" t="s">
        <v>1390</v>
      </c>
      <c r="C474" s="2">
        <f>VLOOKUP(B474,'KPI LIST'!$B:$C,2,FALSE)</f>
        <v>20220417313</v>
      </c>
      <c r="D474" s="1" t="s">
        <v>122</v>
      </c>
      <c r="E474" s="2">
        <f>VLOOKUP(D474,'KPI GROUP LEVEL INDUX'!$C:$D,2,FALSE)</f>
        <v>20220400057</v>
      </c>
      <c r="F474" s="2" t="str">
        <f t="shared" si="14"/>
        <v xml:space="preserve">Persentase penyelesaian review dan penyempurnaan SOP Pengelolaan KasMengoptimalkan prosedur pengelolaan likuiditas </v>
      </c>
      <c r="G474" s="2" t="str">
        <f t="shared" si="15"/>
        <v xml:space="preserve">INSERT INTO `hr_kpi_list_group` (`KPI_LIST_GROUP_ID`, `KPI_LIST_ID`, `KPI_GROUP_ID`) VALUES ('2022041700473', '20220417313', '20220400057'); </v>
      </c>
      <c r="H474" s="2" t="s">
        <v>1966</v>
      </c>
    </row>
    <row r="475" spans="1:8" ht="14.25" customHeight="1" x14ac:dyDescent="0.25">
      <c r="A475" s="2">
        <v>2022041700474</v>
      </c>
      <c r="B475" s="1" t="s">
        <v>1388</v>
      </c>
      <c r="C475" s="2">
        <f>VLOOKUP(B475,'KPI LIST'!$B:$C,2,FALSE)</f>
        <v>20220417312</v>
      </c>
      <c r="D475" s="1" t="s">
        <v>122</v>
      </c>
      <c r="E475" s="2">
        <f>VLOOKUP(D475,'KPI GROUP LEVEL INDUX'!$C:$D,2,FALSE)</f>
        <v>20220400057</v>
      </c>
      <c r="F475" s="2" t="str">
        <f t="shared" si="14"/>
        <v xml:space="preserve">Persentase penyelesaian review dan penyempurnaan SOP APEX BPRMengoptimalkan prosedur pengelolaan likuiditas </v>
      </c>
      <c r="G475" s="2" t="str">
        <f t="shared" si="15"/>
        <v xml:space="preserve">INSERT INTO `hr_kpi_list_group` (`KPI_LIST_GROUP_ID`, `KPI_LIST_ID`, `KPI_GROUP_ID`) VALUES ('2022041700474', '20220417312', '20220400057'); </v>
      </c>
      <c r="H475" s="2" t="s">
        <v>1966</v>
      </c>
    </row>
    <row r="476" spans="1:8" ht="14.25" customHeight="1" x14ac:dyDescent="0.25">
      <c r="A476" s="2">
        <v>2022041700475</v>
      </c>
      <c r="B476" s="1" t="s">
        <v>1103</v>
      </c>
      <c r="C476" s="2">
        <f>VLOOKUP(B476,'KPI LIST'!$B:$C,2,FALSE)</f>
        <v>20220417162</v>
      </c>
      <c r="D476" s="1" t="s">
        <v>124</v>
      </c>
      <c r="E476" s="2">
        <f>VLOOKUP(D476,'KPI GROUP LEVEL INDUX'!$C:$D,2,FALSE)</f>
        <v>20220400058</v>
      </c>
      <c r="F476" s="2" t="str">
        <f t="shared" si="14"/>
        <v xml:space="preserve">Persentase pemenuhan ketersediaan saldo ABA dan Nostro sesuai ketentuan bankMengoptimalkan pengelolaan saldo ABA dan Nostro </v>
      </c>
      <c r="G476" s="2" t="str">
        <f t="shared" si="15"/>
        <v xml:space="preserve">INSERT INTO `hr_kpi_list_group` (`KPI_LIST_GROUP_ID`, `KPI_LIST_ID`, `KPI_GROUP_ID`) VALUES ('2022041700475', '20220417162', '20220400058'); </v>
      </c>
      <c r="H476" s="2" t="s">
        <v>1966</v>
      </c>
    </row>
    <row r="477" spans="1:8" ht="14.25" customHeight="1" x14ac:dyDescent="0.25">
      <c r="A477" s="2">
        <v>2022041700476</v>
      </c>
      <c r="B477" s="1" t="s">
        <v>1386</v>
      </c>
      <c r="C477" s="2">
        <f>VLOOKUP(B477,'KPI LIST'!$B:$C,2,FALSE)</f>
        <v>20220417311</v>
      </c>
      <c r="D477" s="1" t="s">
        <v>118</v>
      </c>
      <c r="E477" s="2">
        <f>VLOOKUP(D477,'KPI GROUP LEVEL INDUX'!$C:$D,2,FALSE)</f>
        <v>20220400055</v>
      </c>
      <c r="F477" s="2" t="str">
        <f t="shared" si="14"/>
        <v>Persentase penyelesaian review dan penyempurnaan SOP ALM secara tepat waktuMengoptimalkan pengembangan Bisnis Treasury (usulan #1)</v>
      </c>
      <c r="G477" s="2" t="str">
        <f t="shared" si="15"/>
        <v xml:space="preserve">INSERT INTO `hr_kpi_list_group` (`KPI_LIST_GROUP_ID`, `KPI_LIST_ID`, `KPI_GROUP_ID`) VALUES ('2022041700476', '20220417311', '20220400055'); </v>
      </c>
      <c r="H477" s="2" t="s">
        <v>1966</v>
      </c>
    </row>
    <row r="478" spans="1:8" ht="14.25" customHeight="1" x14ac:dyDescent="0.25">
      <c r="A478" s="2">
        <v>2022041700477</v>
      </c>
      <c r="B478" s="1" t="s">
        <v>1296</v>
      </c>
      <c r="C478" s="2">
        <f>VLOOKUP(B478,'KPI LIST'!$B:$C,2,FALSE)</f>
        <v>20220417263</v>
      </c>
      <c r="D478" s="1" t="s">
        <v>116</v>
      </c>
      <c r="E478" s="2">
        <f>VLOOKUP(D478,'KPI GROUP LEVEL INDUX'!$C:$D,2,FALSE)</f>
        <v>20220400054</v>
      </c>
      <c r="F478" s="2" t="str">
        <f t="shared" si="14"/>
        <v>Persentase penyampaian laporan baik harian,mingguan, bulanan, triwulan, semester, tahunan kepada pihak internal dan eksternal secara tepat waktuMemastikan penyampaian laporan pengelolaan likuiditas kepada pihak internal dan eksternal secara tepat waktu</v>
      </c>
      <c r="G478" s="2" t="str">
        <f t="shared" si="15"/>
        <v xml:space="preserve">INSERT INTO `hr_kpi_list_group` (`KPI_LIST_GROUP_ID`, `KPI_LIST_ID`, `KPI_GROUP_ID`) VALUES ('2022041700477', '20220417263', '20220400054'); </v>
      </c>
      <c r="H478" s="2" t="s">
        <v>1966</v>
      </c>
    </row>
    <row r="479" spans="1:8" ht="14.25" customHeight="1" x14ac:dyDescent="0.25">
      <c r="A479" s="2">
        <v>2022041700478</v>
      </c>
      <c r="B479" s="1" t="s">
        <v>1030</v>
      </c>
      <c r="C479" s="2">
        <f>VLOOKUP(B479,'KPI LIST'!$B:$C,2,FALSE)</f>
        <v>20220417123</v>
      </c>
      <c r="D479" s="1" t="s">
        <v>518</v>
      </c>
      <c r="E479" s="2">
        <f>VLOOKUP(D479,'KPI GROUP LEVEL INDUX'!$C:$D,2,FALSE)</f>
        <v>20220400358</v>
      </c>
      <c r="F479" s="2" t="str">
        <f t="shared" si="14"/>
        <v>Persentase kelengkapan data yang dibutuhkan dalam kajian pengelolaan portofolio asset dan liability bank secara tepat waktuMemastikan ketersediaan kajian dalam pengelolaan portofolio asset dan liability bank</v>
      </c>
      <c r="G479" s="2" t="str">
        <f t="shared" si="15"/>
        <v xml:space="preserve">INSERT INTO `hr_kpi_list_group` (`KPI_LIST_GROUP_ID`, `KPI_LIST_ID`, `KPI_GROUP_ID`) VALUES ('2022041700478', '20220417123', '20220400358'); </v>
      </c>
      <c r="H479" s="2" t="s">
        <v>1966</v>
      </c>
    </row>
    <row r="480" spans="1:8" ht="14.25" customHeight="1" x14ac:dyDescent="0.25">
      <c r="A480" s="2">
        <v>2022041700479</v>
      </c>
      <c r="B480" s="1" t="s">
        <v>1016</v>
      </c>
      <c r="C480" s="2">
        <f>VLOOKUP(B480,'KPI LIST'!$B:$C,2,FALSE)</f>
        <v>20220417116</v>
      </c>
      <c r="D480" s="1" t="s">
        <v>518</v>
      </c>
      <c r="E480" s="2">
        <f>VLOOKUP(D480,'KPI GROUP LEVEL INDUX'!$C:$D,2,FALSE)</f>
        <v>20220400358</v>
      </c>
      <c r="F480" s="2" t="str">
        <f t="shared" si="14"/>
        <v>Persentase keakuratan data yang dibutuhkan dalam kajian pengelolaan portofolio asset dan liability bankMemastikan ketersediaan kajian dalam pengelolaan portofolio asset dan liability bank</v>
      </c>
      <c r="G480" s="2" t="str">
        <f t="shared" si="15"/>
        <v xml:space="preserve">INSERT INTO `hr_kpi_list_group` (`KPI_LIST_GROUP_ID`, `KPI_LIST_ID`, `KPI_GROUP_ID`) VALUES ('2022041700479', '20220417116', '20220400358'); </v>
      </c>
      <c r="H480" s="2" t="s">
        <v>1966</v>
      </c>
    </row>
    <row r="481" spans="1:8" ht="14.25" customHeight="1" x14ac:dyDescent="0.25">
      <c r="A481" s="2">
        <v>2022041700480</v>
      </c>
      <c r="B481" s="1" t="s">
        <v>1351</v>
      </c>
      <c r="C481" s="2">
        <f>VLOOKUP(B481,'KPI LIST'!$B:$C,2,FALSE)</f>
        <v>20220417292</v>
      </c>
      <c r="D481" s="1" t="s">
        <v>518</v>
      </c>
      <c r="E481" s="2">
        <f>VLOOKUP(D481,'KPI GROUP LEVEL INDUX'!$C:$D,2,FALSE)</f>
        <v>20220400358</v>
      </c>
      <c r="F481" s="2" t="str">
        <f t="shared" si="14"/>
        <v>Persentase penyelesaian hasil analisis terhadap data yang terkait dengan pengelolaan portofolio asset dan liability bank secara tepat waktuMemastikan ketersediaan kajian dalam pengelolaan portofolio asset dan liability bank</v>
      </c>
      <c r="G481" s="2" t="str">
        <f t="shared" si="15"/>
        <v xml:space="preserve">INSERT INTO `hr_kpi_list_group` (`KPI_LIST_GROUP_ID`, `KPI_LIST_ID`, `KPI_GROUP_ID`) VALUES ('2022041700480', '20220417292', '20220400358'); </v>
      </c>
      <c r="H481" s="2" t="s">
        <v>1966</v>
      </c>
    </row>
    <row r="482" spans="1:8" ht="14.25" customHeight="1" x14ac:dyDescent="0.25">
      <c r="A482" s="2">
        <v>2022041700481</v>
      </c>
      <c r="B482" s="1" t="s">
        <v>1012</v>
      </c>
      <c r="C482" s="2">
        <f>VLOOKUP(B482,'KPI LIST'!$B:$C,2,FALSE)</f>
        <v>20220417114</v>
      </c>
      <c r="D482" s="1" t="s">
        <v>518</v>
      </c>
      <c r="E482" s="2">
        <f>VLOOKUP(D482,'KPI GROUP LEVEL INDUX'!$C:$D,2,FALSE)</f>
        <v>20220400358</v>
      </c>
      <c r="F482" s="2" t="str">
        <f t="shared" si="14"/>
        <v>Persentase kajian terkait pemantauan situasi pasar dalam dan luar negeri secara tepat waktuMemastikan ketersediaan kajian dalam pengelolaan portofolio asset dan liability bank</v>
      </c>
      <c r="G482" s="2" t="str">
        <f t="shared" si="15"/>
        <v xml:space="preserve">INSERT INTO `hr_kpi_list_group` (`KPI_LIST_GROUP_ID`, `KPI_LIST_ID`, `KPI_GROUP_ID`) VALUES ('2022041700481', '20220417114', '20220400358'); </v>
      </c>
      <c r="H482" s="2" t="s">
        <v>1966</v>
      </c>
    </row>
    <row r="483" spans="1:8" ht="14.25" customHeight="1" x14ac:dyDescent="0.25">
      <c r="A483" s="2">
        <v>2022041700482</v>
      </c>
      <c r="B483" s="1" t="s">
        <v>920</v>
      </c>
      <c r="C483" s="2">
        <f>VLOOKUP(B483,'KPI LIST'!$B:$C,2,FALSE)</f>
        <v>20220417055</v>
      </c>
      <c r="D483" s="1" t="s">
        <v>120</v>
      </c>
      <c r="E483" s="2">
        <f>VLOOKUP(D483,'KPI GROUP LEVEL INDUX'!$C:$D,2,FALSE)</f>
        <v>20220400056</v>
      </c>
      <c r="F483" s="2" t="str">
        <f t="shared" si="14"/>
        <v>Jumlah pelaksanaan Financial Assistance (Dana Mismatch dan Dana Bergulir) secara tepatMengoptimalkan pengelolaan fungsi APEX Bank</v>
      </c>
      <c r="G483" s="2" t="str">
        <f t="shared" si="15"/>
        <v xml:space="preserve">INSERT INTO `hr_kpi_list_group` (`KPI_LIST_GROUP_ID`, `KPI_LIST_ID`, `KPI_GROUP_ID`) VALUES ('2022041700482', '20220417055', '20220400056'); </v>
      </c>
      <c r="H483" s="2" t="s">
        <v>1966</v>
      </c>
    </row>
    <row r="484" spans="1:8" ht="14.25" customHeight="1" x14ac:dyDescent="0.25">
      <c r="A484" s="2">
        <v>2022041700483</v>
      </c>
      <c r="B484" s="1" t="s">
        <v>1294</v>
      </c>
      <c r="C484" s="2">
        <f>VLOOKUP(B484,'KPI LIST'!$B:$C,2,FALSE)</f>
        <v>20220417262</v>
      </c>
      <c r="D484" s="1" t="s">
        <v>116</v>
      </c>
      <c r="E484" s="2">
        <f>VLOOKUP(D484,'KPI GROUP LEVEL INDUX'!$C:$D,2,FALSE)</f>
        <v>20220400054</v>
      </c>
      <c r="F484" s="2" t="str">
        <f t="shared" si="14"/>
        <v>Persentase penyampaian laporan baik harian, mingguan, bulanan dan triwulanan kepada pihak internal dan eksternal secara tepat waktuMemastikan penyampaian laporan pengelolaan likuiditas kepada pihak internal dan eksternal secara tepat waktu</v>
      </c>
      <c r="G484" s="2" t="str">
        <f t="shared" si="15"/>
        <v xml:space="preserve">INSERT INTO `hr_kpi_list_group` (`KPI_LIST_GROUP_ID`, `KPI_LIST_ID`, `KPI_GROUP_ID`) VALUES ('2022041700483', '20220417262', '20220400054'); </v>
      </c>
      <c r="H484" s="2" t="s">
        <v>1966</v>
      </c>
    </row>
    <row r="485" spans="1:8" ht="14.25" customHeight="1" x14ac:dyDescent="0.25">
      <c r="A485" s="2">
        <v>2022041700484</v>
      </c>
      <c r="B485" s="1" t="s">
        <v>1246</v>
      </c>
      <c r="C485" s="2">
        <f>VLOOKUP(B485,'KPI LIST'!$B:$C,2,FALSE)</f>
        <v>20220417237</v>
      </c>
      <c r="D485" s="1" t="s">
        <v>520</v>
      </c>
      <c r="E485" s="2">
        <f>VLOOKUP(D485,'KPI GROUP LEVEL INDUX'!$C:$D,2,FALSE)</f>
        <v>20220400359</v>
      </c>
      <c r="F485" s="2" t="str">
        <f t="shared" si="14"/>
        <v>Persentase pemenuhan posisi secondary reserve rupiah sesuai dengan ketentuan bankMengoptimalkan posisi secondary reserve rupiah</v>
      </c>
      <c r="G485" s="2" t="str">
        <f t="shared" si="15"/>
        <v xml:space="preserve">INSERT INTO `hr_kpi_list_group` (`KPI_LIST_GROUP_ID`, `KPI_LIST_ID`, `KPI_GROUP_ID`) VALUES ('2022041700484', '20220417237', '20220400359'); </v>
      </c>
      <c r="H485" s="2" t="s">
        <v>1966</v>
      </c>
    </row>
    <row r="486" spans="1:8" ht="14.25" customHeight="1" x14ac:dyDescent="0.25">
      <c r="A486" s="2">
        <v>2022041700485</v>
      </c>
      <c r="B486" s="1" t="s">
        <v>1250</v>
      </c>
      <c r="C486" s="2">
        <f>VLOOKUP(B486,'KPI LIST'!$B:$C,2,FALSE)</f>
        <v>20220417239</v>
      </c>
      <c r="D486" s="1" t="s">
        <v>793</v>
      </c>
      <c r="E486" s="2">
        <f>VLOOKUP(D486,'KPI GROUP LEVEL INDUX'!$C:$D,2,FALSE)</f>
        <v>20220400242</v>
      </c>
      <c r="F486" s="2" t="str">
        <f t="shared" si="14"/>
        <v>Persentase pemenuhan rekening saldo rupiah &amp; valas di Bank koresponden sesuai ketentuan bankMemastikan efektifitas rekening saldo rupiah &amp; valas di Bank koresponden</v>
      </c>
      <c r="G486" s="2" t="str">
        <f t="shared" si="15"/>
        <v xml:space="preserve">INSERT INTO `hr_kpi_list_group` (`KPI_LIST_GROUP_ID`, `KPI_LIST_ID`, `KPI_GROUP_ID`) VALUES ('2022041700485', '20220417239', '20220400242'); </v>
      </c>
      <c r="H486" s="2" t="s">
        <v>1966</v>
      </c>
    </row>
    <row r="487" spans="1:8" ht="14.25" customHeight="1" x14ac:dyDescent="0.25">
      <c r="A487" s="2">
        <v>2022041700486</v>
      </c>
      <c r="B487" s="1" t="s">
        <v>1244</v>
      </c>
      <c r="C487" s="2">
        <f>VLOOKUP(B487,'KPI LIST'!$B:$C,2,FALSE)</f>
        <v>20220417236</v>
      </c>
      <c r="D487" s="1" t="s">
        <v>524</v>
      </c>
      <c r="E487" s="2">
        <f>VLOOKUP(D487,'KPI GROUP LEVEL INDUX'!$C:$D,2,FALSE)</f>
        <v>20220400360</v>
      </c>
      <c r="F487" s="2" t="str">
        <f t="shared" si="14"/>
        <v>Persentase pemenuhan posisi dan perhitungan Net Open Position (NOP) sesuai ketentuan bankMengoptimalkan posisi dan perhitungan Net Open Position (NOP)</v>
      </c>
      <c r="G487" s="2" t="str">
        <f t="shared" si="15"/>
        <v xml:space="preserve">INSERT INTO `hr_kpi_list_group` (`KPI_LIST_GROUP_ID`, `KPI_LIST_ID`, `KPI_GROUP_ID`) VALUES ('2022041700486', '20220417236', '20220400360'); </v>
      </c>
      <c r="H487" s="2" t="s">
        <v>1966</v>
      </c>
    </row>
    <row r="488" spans="1:8" ht="14.25" customHeight="1" x14ac:dyDescent="0.25">
      <c r="A488" s="2">
        <v>2022041700487</v>
      </c>
      <c r="B488" s="1" t="s">
        <v>1343</v>
      </c>
      <c r="C488" s="2">
        <f>VLOOKUP(B488,'KPI LIST'!$B:$C,2,FALSE)</f>
        <v>20220417288</v>
      </c>
      <c r="D488" s="1" t="s">
        <v>126</v>
      </c>
      <c r="E488" s="2">
        <f>VLOOKUP(D488,'KPI GROUP LEVEL INDUX'!$C:$D,2,FALSE)</f>
        <v>20220400059</v>
      </c>
      <c r="F488" s="2" t="str">
        <f t="shared" si="14"/>
        <v xml:space="preserve">Persentase penyelesaian aktivitas Bill &amp; Processing dan Trade Finance yang berjalan sesuai SLAMeningkatkan kualitas layanan </v>
      </c>
      <c r="G488" s="2" t="str">
        <f t="shared" si="15"/>
        <v xml:space="preserve">INSERT INTO `hr_kpi_list_group` (`KPI_LIST_GROUP_ID`, `KPI_LIST_ID`, `KPI_GROUP_ID`) VALUES ('2022041700487', '20220417288', '20220400059'); </v>
      </c>
      <c r="H488" s="2" t="s">
        <v>1966</v>
      </c>
    </row>
    <row r="489" spans="1:8" ht="14.25" customHeight="1" x14ac:dyDescent="0.25">
      <c r="A489" s="2">
        <v>2022041700488</v>
      </c>
      <c r="B489" s="1" t="s">
        <v>1300</v>
      </c>
      <c r="C489" s="2">
        <f>VLOOKUP(B489,'KPI LIST'!$B:$C,2,FALSE)</f>
        <v>20220417266</v>
      </c>
      <c r="D489" s="1" t="s">
        <v>112</v>
      </c>
      <c r="E489" s="2">
        <f>VLOOKUP(D489,'KPI GROUP LEVEL INDUX'!$C:$D,2,FALSE)</f>
        <v>20220400052</v>
      </c>
      <c r="F489" s="2" t="str">
        <f t="shared" si="14"/>
        <v>Persentase penyampaian laporan kepada pihak internal dan eksternal secara tepat waktuMemastikan penyampaian laporan kepada pihak internal dan eksternal secara tepat waktu</v>
      </c>
      <c r="G489" s="2" t="str">
        <f t="shared" si="15"/>
        <v xml:space="preserve">INSERT INTO `hr_kpi_list_group` (`KPI_LIST_GROUP_ID`, `KPI_LIST_ID`, `KPI_GROUP_ID`) VALUES ('2022041700488', '20220417266', '20220400052'); </v>
      </c>
      <c r="H489" s="2" t="s">
        <v>1966</v>
      </c>
    </row>
    <row r="490" spans="1:8" ht="14.25" customHeight="1" x14ac:dyDescent="0.25">
      <c r="A490" s="2">
        <v>2022041700489</v>
      </c>
      <c r="B490" s="1" t="s">
        <v>1261</v>
      </c>
      <c r="C490" s="2">
        <f>VLOOKUP(B490,'KPI LIST'!$B:$C,2,FALSE)</f>
        <v>20220417245</v>
      </c>
      <c r="D490" s="1" t="s">
        <v>128</v>
      </c>
      <c r="E490" s="2">
        <f>VLOOKUP(D490,'KPI GROUP LEVEL INDUX'!$C:$D,2,FALSE)</f>
        <v>20220400060</v>
      </c>
      <c r="F490" s="2" t="str">
        <f t="shared" si="14"/>
        <v>Persentase pemenuhan standar SWIFT sesuai ketentuan dari SWIFT HQ BelgiaMemastikan sistem SWIFT berjalan lancar, aman dan efisien</v>
      </c>
      <c r="G490" s="2" t="str">
        <f t="shared" si="15"/>
        <v xml:space="preserve">INSERT INTO `hr_kpi_list_group` (`KPI_LIST_GROUP_ID`, `KPI_LIST_ID`, `KPI_GROUP_ID`) VALUES ('2022041700489', '20220417245', '20220400060'); </v>
      </c>
      <c r="H490" s="2" t="s">
        <v>1966</v>
      </c>
    </row>
    <row r="491" spans="1:8" ht="14.25" customHeight="1" x14ac:dyDescent="0.25">
      <c r="A491" s="2">
        <v>2022041700490</v>
      </c>
      <c r="B491" s="1" t="s">
        <v>1254</v>
      </c>
      <c r="C491" s="2">
        <f>VLOOKUP(B491,'KPI LIST'!$B:$C,2,FALSE)</f>
        <v>20220417241</v>
      </c>
      <c r="D491" s="1" t="s">
        <v>130</v>
      </c>
      <c r="E491" s="2">
        <f>VLOOKUP(D491,'KPI GROUP LEVEL INDUX'!$C:$D,2,FALSE)</f>
        <v>20220400061</v>
      </c>
      <c r="F491" s="2" t="str">
        <f t="shared" si="14"/>
        <v>Persentase pemenuhan saldo Nostro untuk mengcover transaksi jasa luar negeri sesuai target yang ditetapkanMemastikan ketersediaan saldo Nostro untuk mengcover transaksi jasa luar negeri</v>
      </c>
      <c r="G491" s="2" t="str">
        <f t="shared" si="15"/>
        <v xml:space="preserve">INSERT INTO `hr_kpi_list_group` (`KPI_LIST_GROUP_ID`, `KPI_LIST_ID`, `KPI_GROUP_ID`) VALUES ('2022041700490', '20220417241', '20220400061'); </v>
      </c>
      <c r="H491" s="2" t="s">
        <v>1966</v>
      </c>
    </row>
    <row r="492" spans="1:8" ht="14.25" customHeight="1" x14ac:dyDescent="0.25">
      <c r="A492" s="2">
        <v>2022041700491</v>
      </c>
      <c r="B492" s="1" t="s">
        <v>927</v>
      </c>
      <c r="C492" s="2">
        <f>VLOOKUP(B492,'KPI LIST'!$B:$C,2,FALSE)</f>
        <v>20220417059</v>
      </c>
      <c r="D492" s="1" t="s">
        <v>132</v>
      </c>
      <c r="E492" s="2">
        <f>VLOOKUP(D492,'KPI GROUP LEVEL INDUX'!$C:$D,2,FALSE)</f>
        <v>20220400062</v>
      </c>
      <c r="F492" s="2" t="str">
        <f t="shared" si="14"/>
        <v>Jumlah pengelolaan kerjasama dengan counterparty bank dan non bankMengoptimalkan pengelolaan kerjasama untuk mendukung aktivitas dealing room dan transaksi devisa cabang</v>
      </c>
      <c r="G492" s="2" t="str">
        <f t="shared" si="15"/>
        <v xml:space="preserve">INSERT INTO `hr_kpi_list_group` (`KPI_LIST_GROUP_ID`, `KPI_LIST_ID`, `KPI_GROUP_ID`) VALUES ('2022041700491', '20220417059', '20220400062'); </v>
      </c>
      <c r="H492" s="2" t="s">
        <v>1966</v>
      </c>
    </row>
    <row r="493" spans="1:8" ht="14.25" customHeight="1" x14ac:dyDescent="0.25">
      <c r="A493" s="2">
        <v>2022041700492</v>
      </c>
      <c r="B493" s="1" t="s">
        <v>1410</v>
      </c>
      <c r="C493" s="2">
        <f>VLOOKUP(B493,'KPI LIST'!$B:$C,2,FALSE)</f>
        <v>20220417323</v>
      </c>
      <c r="D493" s="1" t="s">
        <v>134</v>
      </c>
      <c r="E493" s="2">
        <f>VLOOKUP(D493,'KPI GROUP LEVEL INDUX'!$C:$D,2,FALSE)</f>
        <v>20220400063</v>
      </c>
      <c r="F493" s="2" t="str">
        <f t="shared" si="14"/>
        <v>Persentase penyiapan pemeringkatan bank secara tepat waktu dan sasarannyaMengoptimalkan penyiapan pemeringkat bank sesuai rencana</v>
      </c>
      <c r="G493" s="2" t="str">
        <f t="shared" si="15"/>
        <v xml:space="preserve">INSERT INTO `hr_kpi_list_group` (`KPI_LIST_GROUP_ID`, `KPI_LIST_ID`, `KPI_GROUP_ID`) VALUES ('2022041700492', '20220417323', '20220400063'); </v>
      </c>
      <c r="H493" s="2" t="s">
        <v>1966</v>
      </c>
    </row>
    <row r="494" spans="1:8" ht="14.25" customHeight="1" x14ac:dyDescent="0.25">
      <c r="A494" s="2">
        <v>2022041700493</v>
      </c>
      <c r="B494" s="1" t="s">
        <v>1008</v>
      </c>
      <c r="C494" s="2">
        <f>VLOOKUP(B494,'KPI LIST'!$B:$C,2,FALSE)</f>
        <v>20220417112</v>
      </c>
      <c r="D494" s="1" t="s">
        <v>2093</v>
      </c>
      <c r="E494" s="2">
        <f>VLOOKUP(D494,'KPI GROUP LEVEL INDUX'!$C:$D,2,FALSE)</f>
        <v>20220400064</v>
      </c>
      <c r="F494" s="2" t="str">
        <f t="shared" si="14"/>
        <v>Persentase kajian analisis pemberian dana bergulir atau dana mismatch dalam rangka pengelolaan APEX secara tepat waktuMengoptimalkan analisis pemberian dana bergulir atau dana mismatch dalam rangka pengelolaan APEX</v>
      </c>
      <c r="G494" s="2" t="str">
        <f t="shared" si="15"/>
        <v xml:space="preserve">INSERT INTO `hr_kpi_list_group` (`KPI_LIST_GROUP_ID`, `KPI_LIST_ID`, `KPI_GROUP_ID`) VALUES ('2022041700493', '20220417112', '20220400064'); </v>
      </c>
      <c r="H494" s="2" t="s">
        <v>1966</v>
      </c>
    </row>
    <row r="495" spans="1:8" ht="14.25" customHeight="1" x14ac:dyDescent="0.25">
      <c r="A495" s="2">
        <v>2022041700494</v>
      </c>
      <c r="B495" s="1" t="s">
        <v>865</v>
      </c>
      <c r="C495" s="2">
        <f>VLOOKUP(B495,'KPI LIST'!$B:$C,2,FALSE)</f>
        <v>20220417021</v>
      </c>
      <c r="D495" s="1" t="s">
        <v>138</v>
      </c>
      <c r="E495" s="2">
        <f>VLOOKUP(D495,'KPI GROUP LEVEL INDUX'!$C:$D,2,FALSE)</f>
        <v>20220400065</v>
      </c>
      <c r="F495" s="2" t="str">
        <f t="shared" si="14"/>
        <v>Jumlah analisa penetapan limit Credit Line untuk Counterparty Bank maupun non Bank (corporate) yang sesuai kebijakan dan SOP yang berlakuMemastikan penetapan limit Credit Line untuk Counterparty Bank maupun non Bank (corporate) sesuai kebijakan dan SOP yang berlaku</v>
      </c>
      <c r="G495" s="2" t="str">
        <f t="shared" si="15"/>
        <v xml:space="preserve">INSERT INTO `hr_kpi_list_group` (`KPI_LIST_GROUP_ID`, `KPI_LIST_ID`, `KPI_GROUP_ID`) VALUES ('2022041700494', '20220417021', '20220400065'); </v>
      </c>
      <c r="H495" s="2" t="s">
        <v>1966</v>
      </c>
    </row>
    <row r="496" spans="1:8" ht="14.25" customHeight="1" x14ac:dyDescent="0.25">
      <c r="A496" s="2">
        <v>2022041700495</v>
      </c>
      <c r="B496" s="1" t="s">
        <v>885</v>
      </c>
      <c r="C496" s="2">
        <f>VLOOKUP(B496,'KPI LIST'!$B:$C,2,FALSE)</f>
        <v>20220417034</v>
      </c>
      <c r="D496" s="1" t="s">
        <v>738</v>
      </c>
      <c r="E496" s="2">
        <f>VLOOKUP(D496,'KPI GROUP LEVEL INDUX'!$C:$D,2,FALSE)</f>
        <v>20220400361</v>
      </c>
      <c r="F496" s="2" t="str">
        <f t="shared" si="14"/>
        <v>Jumlah kantor cabang devisa baru yang dibuka secara tepat waktuMengoptimalkan perluasan kantor cabang devisa (usulan #1)</v>
      </c>
      <c r="G496" s="2" t="str">
        <f t="shared" si="15"/>
        <v xml:space="preserve">INSERT INTO `hr_kpi_list_group` (`KPI_LIST_GROUP_ID`, `KPI_LIST_ID`, `KPI_GROUP_ID`) VALUES ('2022041700495', '20220417034', '20220400361'); </v>
      </c>
      <c r="H496" s="2" t="s">
        <v>1966</v>
      </c>
    </row>
    <row r="497" spans="1:8" ht="14.25" customHeight="1" x14ac:dyDescent="0.25">
      <c r="A497" s="2">
        <v>2022041700496</v>
      </c>
      <c r="B497" s="1" t="s">
        <v>1396</v>
      </c>
      <c r="C497" s="2">
        <f>VLOOKUP(B497,'KPI LIST'!$B:$C,2,FALSE)</f>
        <v>20220417316</v>
      </c>
      <c r="D497" s="1" t="s">
        <v>740</v>
      </c>
      <c r="E497" s="2">
        <f>VLOOKUP(D497,'KPI GROUP LEVEL INDUX'!$C:$D,2,FALSE)</f>
        <v>20220400362</v>
      </c>
      <c r="F497" s="2" t="str">
        <f t="shared" si="14"/>
        <v>Persentase penyelesaian SOP credit line non bank secara tepat waktuMengoptimalkan pengembangan Bisnis Treasury (usulan #2)</v>
      </c>
      <c r="G497" s="2" t="str">
        <f t="shared" si="15"/>
        <v xml:space="preserve">INSERT INTO `hr_kpi_list_group` (`KPI_LIST_GROUP_ID`, `KPI_LIST_ID`, `KPI_GROUP_ID`) VALUES ('2022041700496', '20220417316', '20220400362'); </v>
      </c>
      <c r="H497" s="2" t="s">
        <v>1966</v>
      </c>
    </row>
    <row r="498" spans="1:8" ht="14.25" customHeight="1" x14ac:dyDescent="0.25">
      <c r="A498" s="2">
        <v>2022041700497</v>
      </c>
      <c r="B498" s="1" t="s">
        <v>1050</v>
      </c>
      <c r="C498" s="2">
        <f>VLOOKUP(B498,'KPI LIST'!$B:$C,2,FALSE)</f>
        <v>20220417134</v>
      </c>
      <c r="D498" s="1" t="s">
        <v>112</v>
      </c>
      <c r="E498" s="2">
        <f>VLOOKUP(D498,'KPI GROUP LEVEL INDUX'!$C:$D,2,FALSE)</f>
        <v>20220400052</v>
      </c>
      <c r="F498" s="2" t="str">
        <f t="shared" si="14"/>
        <v>Persentase ketepatan penyampaian laporan kepada pihak internal dan eksternalMemastikan penyampaian laporan kepada pihak internal dan eksternal secara tepat waktu</v>
      </c>
      <c r="G498" s="2" t="str">
        <f t="shared" si="15"/>
        <v xml:space="preserve">INSERT INTO `hr_kpi_list_group` (`KPI_LIST_GROUP_ID`, `KPI_LIST_ID`, `KPI_GROUP_ID`) VALUES ('2022041700497', '20220417134', '20220400052'); </v>
      </c>
      <c r="H498" s="2" t="s">
        <v>1966</v>
      </c>
    </row>
    <row r="499" spans="1:8" ht="14.25" customHeight="1" x14ac:dyDescent="0.25">
      <c r="A499" s="2">
        <v>2022041700498</v>
      </c>
      <c r="B499" s="1" t="s">
        <v>1402</v>
      </c>
      <c r="C499" s="2">
        <f>VLOOKUP(B499,'KPI LIST'!$B:$C,2,FALSE)</f>
        <v>20220417319</v>
      </c>
      <c r="D499" s="1" t="s">
        <v>526</v>
      </c>
      <c r="E499" s="2">
        <f>VLOOKUP(D499,'KPI GROUP LEVEL INDUX'!$C:$D,2,FALSE)</f>
        <v>20220400363</v>
      </c>
      <c r="F499" s="2" t="str">
        <f t="shared" si="14"/>
        <v>Persentase penyelesaian transaksi jasa/layanan remittance dan money changer sesuai SLAMengoptimalkan penyelesaian transaksi jasa/layanan luar negeri baik remittance, western union money transfer dan BPD Bali Money Changer</v>
      </c>
      <c r="G499" s="2" t="str">
        <f t="shared" si="15"/>
        <v xml:space="preserve">INSERT INTO `hr_kpi_list_group` (`KPI_LIST_GROUP_ID`, `KPI_LIST_ID`, `KPI_GROUP_ID`) VALUES ('2022041700498', '20220417319', '20220400363'); </v>
      </c>
      <c r="H499" s="2" t="s">
        <v>1966</v>
      </c>
    </row>
    <row r="500" spans="1:8" ht="14.25" customHeight="1" x14ac:dyDescent="0.25">
      <c r="A500" s="2">
        <v>2022041700499</v>
      </c>
      <c r="B500" s="1" t="s">
        <v>1404</v>
      </c>
      <c r="C500" s="2">
        <f>VLOOKUP(B500,'KPI LIST'!$B:$C,2,FALSE)</f>
        <v>20220417320</v>
      </c>
      <c r="D500" s="1" t="s">
        <v>526</v>
      </c>
      <c r="E500" s="2">
        <f>VLOOKUP(D500,'KPI GROUP LEVEL INDUX'!$C:$D,2,FALSE)</f>
        <v>20220400363</v>
      </c>
      <c r="F500" s="2" t="str">
        <f t="shared" si="14"/>
        <v>Persentase penyelesaian transaksi jasa/layanan western union sesuai SLAMengoptimalkan penyelesaian transaksi jasa/layanan luar negeri baik remittance, western union money transfer dan BPD Bali Money Changer</v>
      </c>
      <c r="G500" s="2" t="str">
        <f t="shared" si="15"/>
        <v xml:space="preserve">INSERT INTO `hr_kpi_list_group` (`KPI_LIST_GROUP_ID`, `KPI_LIST_ID`, `KPI_GROUP_ID`) VALUES ('2022041700499', '20220417320', '20220400363'); </v>
      </c>
      <c r="H500" s="2" t="s">
        <v>1966</v>
      </c>
    </row>
    <row r="501" spans="1:8" ht="14.25" customHeight="1" x14ac:dyDescent="0.25">
      <c r="A501" s="2">
        <v>2022041700500</v>
      </c>
      <c r="B501" s="1" t="s">
        <v>1400</v>
      </c>
      <c r="C501" s="2">
        <f>VLOOKUP(B501,'KPI LIST'!$B:$C,2,FALSE)</f>
        <v>20220417318</v>
      </c>
      <c r="D501" s="1" t="s">
        <v>526</v>
      </c>
      <c r="E501" s="2">
        <f>VLOOKUP(D501,'KPI GROUP LEVEL INDUX'!$C:$D,2,FALSE)</f>
        <v>20220400363</v>
      </c>
      <c r="F501" s="2" t="str">
        <f t="shared" si="14"/>
        <v>Persentase penyelesaian tagihan pembayaran sesuai SLAMengoptimalkan penyelesaian transaksi jasa/layanan luar negeri baik remittance, western union money transfer dan BPD Bali Money Changer</v>
      </c>
      <c r="G501" s="2" t="str">
        <f t="shared" si="15"/>
        <v xml:space="preserve">INSERT INTO `hr_kpi_list_group` (`KPI_LIST_GROUP_ID`, `KPI_LIST_ID`, `KPI_GROUP_ID`) VALUES ('2022041700500', '20220417318', '20220400363'); </v>
      </c>
      <c r="H501" s="2" t="s">
        <v>1966</v>
      </c>
    </row>
    <row r="502" spans="1:8" ht="14.25" customHeight="1" x14ac:dyDescent="0.25">
      <c r="A502" s="2">
        <v>2022041700501</v>
      </c>
      <c r="B502" s="1" t="s">
        <v>1361</v>
      </c>
      <c r="C502" s="2">
        <f>VLOOKUP(B502,'KPI LIST'!$B:$C,2,FALSE)</f>
        <v>20220417298</v>
      </c>
      <c r="D502" s="1" t="s">
        <v>528</v>
      </c>
      <c r="E502" s="2">
        <f>VLOOKUP(D502,'KPI GROUP LEVEL INDUX'!$C:$D,2,FALSE)</f>
        <v>20220400364</v>
      </c>
      <c r="F502" s="2" t="str">
        <f t="shared" si="14"/>
        <v>Persentase penyelesaian penerusan transaksi Trade Finance yang sesuai kebijakan dan ketentuan bankMengoptimalkan penyelesaian penerusan transaksi Trade Finance</v>
      </c>
      <c r="G502" s="2" t="str">
        <f t="shared" si="15"/>
        <v xml:space="preserve">INSERT INTO `hr_kpi_list_group` (`KPI_LIST_GROUP_ID`, `KPI_LIST_ID`, `KPI_GROUP_ID`) VALUES ('2022041700501', '20220417298', '20220400364'); </v>
      </c>
      <c r="H502" s="2" t="s">
        <v>1966</v>
      </c>
    </row>
    <row r="503" spans="1:8" ht="14.25" customHeight="1" x14ac:dyDescent="0.25">
      <c r="A503" s="2">
        <v>2022041700502</v>
      </c>
      <c r="B503" s="1" t="s">
        <v>1034</v>
      </c>
      <c r="C503" s="2">
        <f>VLOOKUP(B503,'KPI LIST'!$B:$C,2,FALSE)</f>
        <v>20220417125</v>
      </c>
      <c r="D503" s="1" t="s">
        <v>140</v>
      </c>
      <c r="E503" s="2">
        <f>VLOOKUP(D503,'KPI GROUP LEVEL INDUX'!$C:$D,2,FALSE)</f>
        <v>20220400066</v>
      </c>
      <c r="F503" s="2" t="str">
        <f t="shared" si="14"/>
        <v>Persentase kesesuaian conditions serta tarif Nostro bank koresponden dengan PKS Mengoptimalkan pengelolaan term &amp; conditions serta tarif Nostro bank koresponden</v>
      </c>
      <c r="G503" s="2" t="str">
        <f t="shared" si="15"/>
        <v xml:space="preserve">INSERT INTO `hr_kpi_list_group` (`KPI_LIST_GROUP_ID`, `KPI_LIST_ID`, `KPI_GROUP_ID`) VALUES ('2022041700502', '20220417125', '20220400066'); </v>
      </c>
      <c r="H503" s="2" t="s">
        <v>1966</v>
      </c>
    </row>
    <row r="504" spans="1:8" ht="14.25" customHeight="1" x14ac:dyDescent="0.25">
      <c r="A504" s="2">
        <v>2022041700503</v>
      </c>
      <c r="B504" s="1" t="s">
        <v>1278</v>
      </c>
      <c r="C504" s="2">
        <f>VLOOKUP(B504,'KPI LIST'!$B:$C,2,FALSE)</f>
        <v>20220417254</v>
      </c>
      <c r="D504" s="1" t="s">
        <v>142</v>
      </c>
      <c r="E504" s="2">
        <f>VLOOKUP(D504,'KPI GROUP LEVEL INDUX'!$C:$D,2,FALSE)</f>
        <v>20220400067</v>
      </c>
      <c r="F504" s="2" t="str">
        <f t="shared" si="14"/>
        <v>Persentase pengelolaan Rating Counterparty yang sesuai dengan kebijakan dan ketentuan bank.Mengoptimalkan pemantauan Rating Counterparty untuk penetapan pembentukan cadangan sesuai dengan ketentuan akuntansi.</v>
      </c>
      <c r="G504" s="2" t="str">
        <f t="shared" si="15"/>
        <v xml:space="preserve">INSERT INTO `hr_kpi_list_group` (`KPI_LIST_GROUP_ID`, `KPI_LIST_ID`, `KPI_GROUP_ID`) VALUES ('2022041700503', '20220417254', '20220400067'); </v>
      </c>
      <c r="H504" s="2" t="s">
        <v>1966</v>
      </c>
    </row>
    <row r="505" spans="1:8" ht="14.25" customHeight="1" x14ac:dyDescent="0.25">
      <c r="A505" s="2">
        <v>2022041700504</v>
      </c>
      <c r="B505" s="1" t="s">
        <v>1686</v>
      </c>
      <c r="C505" s="2">
        <f>VLOOKUP(B505,'KPI LIST'!$B:$C,2,FALSE)</f>
        <v>20220417469</v>
      </c>
      <c r="D505" s="1" t="s">
        <v>56</v>
      </c>
      <c r="E505" s="2">
        <f>VLOOKUP(D505,'KPI GROUP LEVEL INDUX'!$C:$D,2,FALSE)</f>
        <v>20220400024</v>
      </c>
      <c r="F505" s="2" t="str">
        <f t="shared" si="14"/>
        <v>Tingkat kualitas layanan Meningkatkan kualitas layanan</v>
      </c>
      <c r="G505" s="2" t="str">
        <f t="shared" si="15"/>
        <v xml:space="preserve">INSERT INTO `hr_kpi_list_group` (`KPI_LIST_GROUP_ID`, `KPI_LIST_ID`, `KPI_GROUP_ID`) VALUES ('2022041700504', '20220417469', '20220400024'); </v>
      </c>
      <c r="H505" s="2" t="s">
        <v>1966</v>
      </c>
    </row>
    <row r="506" spans="1:8" ht="14.25" customHeight="1" x14ac:dyDescent="0.25">
      <c r="A506" s="2">
        <v>2022041700505</v>
      </c>
      <c r="B506" s="1" t="s">
        <v>1642</v>
      </c>
      <c r="C506" s="2">
        <f>VLOOKUP(B506,'KPI LIST'!$B:$C,2,FALSE)</f>
        <v>20220417444</v>
      </c>
      <c r="D506" s="1" t="s">
        <v>96</v>
      </c>
      <c r="E506" s="2">
        <f>VLOOKUP(D506,'KPI GROUP LEVEL INDUX'!$C:$D,2,FALSE)</f>
        <v>20220400038</v>
      </c>
      <c r="F506" s="2" t="str">
        <f t="shared" si="14"/>
        <v>Risk-based Bank Rating (RBBR)Meningkatkan kualitas pengelolaan Governance, Risk Management dan Compliance (GRC)</v>
      </c>
      <c r="G506" s="2" t="str">
        <f t="shared" si="15"/>
        <v xml:space="preserve">INSERT INTO `hr_kpi_list_group` (`KPI_LIST_GROUP_ID`, `KPI_LIST_ID`, `KPI_GROUP_ID`) VALUES ('2022041700505', '20220417444', '20220400038'); </v>
      </c>
      <c r="H506" s="2" t="s">
        <v>1966</v>
      </c>
    </row>
    <row r="507" spans="1:8" ht="14.25" customHeight="1" x14ac:dyDescent="0.25">
      <c r="A507" s="2">
        <v>2022041700506</v>
      </c>
      <c r="B507" s="1" t="s">
        <v>1242</v>
      </c>
      <c r="C507" s="2">
        <f>VLOOKUP(B507,'KPI LIST'!$B:$C,2,FALSE)</f>
        <v>20220417235</v>
      </c>
      <c r="D507" s="1" t="s">
        <v>775</v>
      </c>
      <c r="E507" s="2">
        <f>VLOOKUP(D507,'KPI GROUP LEVEL INDUX'!$C:$D,2,FALSE)</f>
        <v>20220400249</v>
      </c>
      <c r="F507" s="2" t="str">
        <f t="shared" si="14"/>
        <v xml:space="preserve">Persentase pemenuhan perencanaan dan pelaksanaan serta pengawasan dan penatausahaan dokumen pengadaan barang &amp; jasa  secara akurat dan komprehensifMemastikan pengelolaan kebijakan manajemen pengadaan barang dan jasa secara optimal 
</v>
      </c>
      <c r="G507" s="2" t="str">
        <f t="shared" si="15"/>
        <v xml:space="preserve">INSERT INTO `hr_kpi_list_group` (`KPI_LIST_GROUP_ID`, `KPI_LIST_ID`, `KPI_GROUP_ID`) VALUES ('2022041700506', '20220417235', '20220400249'); </v>
      </c>
      <c r="H507" s="2" t="s">
        <v>1966</v>
      </c>
    </row>
    <row r="508" spans="1:8" ht="14.25" customHeight="1" x14ac:dyDescent="0.25">
      <c r="A508" s="2">
        <v>2022041700507</v>
      </c>
      <c r="B508" s="1" t="s">
        <v>1180</v>
      </c>
      <c r="C508" s="2">
        <f>VLOOKUP(B508,'KPI LIST'!$B:$C,2,FALSE)</f>
        <v>20220417202</v>
      </c>
      <c r="D508" s="1" t="s">
        <v>779</v>
      </c>
      <c r="E508" s="2">
        <f>VLOOKUP(D508,'KPI GROUP LEVEL INDUX'!$C:$D,2,FALSE)</f>
        <v>20220400253</v>
      </c>
      <c r="F508" s="2" t="str">
        <f t="shared" si="14"/>
        <v xml:space="preserve">Persentase pemenuhan kualitas perencanaan, pelaksanaan dan pemeliharaan konstruksi bangunan gedung dan sipil Memastikan pengelolaan manajemen aset dan logistik secara optimal 
</v>
      </c>
      <c r="G508" s="2" t="str">
        <f t="shared" si="15"/>
        <v xml:space="preserve">INSERT INTO `hr_kpi_list_group` (`KPI_LIST_GROUP_ID`, `KPI_LIST_ID`, `KPI_GROUP_ID`) VALUES ('2022041700507', '20220417202', '20220400253'); </v>
      </c>
      <c r="H508" s="2" t="s">
        <v>1966</v>
      </c>
    </row>
    <row r="509" spans="1:8" ht="14.25" customHeight="1" x14ac:dyDescent="0.25">
      <c r="A509" s="2">
        <v>2022041700508</v>
      </c>
      <c r="B509" s="120" t="s">
        <v>1786</v>
      </c>
      <c r="C509" s="2">
        <f>VLOOKUP(B509,'KPI LIST'!$B:$C,2,FALSE)</f>
        <v>20220417459</v>
      </c>
      <c r="D509" s="1" t="s">
        <v>779</v>
      </c>
      <c r="E509" s="2">
        <f>VLOOKUP(D509,'KPI GROUP LEVEL INDUX'!$C:$D,2,FALSE)</f>
        <v>20220400253</v>
      </c>
      <c r="F509" s="2" t="str">
        <f t="shared" ref="F509:F554" si="16">_xlfn.CONCAT(B509,D509)</f>
        <v xml:space="preserve">Tingkat kepuasan pengelolaan infrastruktur dan fasilitas, persediaan dan kerumahtanggaan BankMemastikan pengelolaan manajemen aset dan logistik secara optimal 
</v>
      </c>
      <c r="G509" s="2" t="str">
        <f t="shared" si="15"/>
        <v xml:space="preserve">INSERT INTO `hr_kpi_list_group` (`KPI_LIST_GROUP_ID`, `KPI_LIST_ID`, `KPI_GROUP_ID`) VALUES ('2022041700508', '20220417459', '20220400253'); </v>
      </c>
      <c r="H509" s="2" t="s">
        <v>1966</v>
      </c>
    </row>
    <row r="510" spans="1:8" ht="14.25" customHeight="1" x14ac:dyDescent="0.25">
      <c r="A510" s="2">
        <v>2022041700509</v>
      </c>
      <c r="B510" s="1" t="s">
        <v>1236</v>
      </c>
      <c r="C510" s="2">
        <f>VLOOKUP(B510,'KPI LIST'!$B:$C,2,FALSE)</f>
        <v>20220417231</v>
      </c>
      <c r="D510" s="1" t="s">
        <v>148</v>
      </c>
      <c r="E510" s="2">
        <f>VLOOKUP(D510,'KPI GROUP LEVEL INDUX'!$C:$D,2,FALSE)</f>
        <v>20220400070</v>
      </c>
      <c r="F510" s="2" t="str">
        <f t="shared" si="16"/>
        <v xml:space="preserve">Persentase pemenuhan penyelesaian pengembangan sistem informasi kearsipan dinamis (SIKD)   Memastikan pengelolaan fungsi manajemen kearsipan Bank secara optimal </v>
      </c>
      <c r="G510" s="2" t="str">
        <f t="shared" si="15"/>
        <v xml:space="preserve">INSERT INTO `hr_kpi_list_group` (`KPI_LIST_GROUP_ID`, `KPI_LIST_ID`, `KPI_GROUP_ID`) VALUES ('2022041700509', '20220417231', '20220400070'); </v>
      </c>
      <c r="H510" s="2" t="s">
        <v>1966</v>
      </c>
    </row>
    <row r="511" spans="1:8" ht="14.25" customHeight="1" x14ac:dyDescent="0.25">
      <c r="A511" s="2">
        <v>2022041700510</v>
      </c>
      <c r="B511" s="1" t="s">
        <v>1681</v>
      </c>
      <c r="C511" s="2">
        <f>VLOOKUP(B511,'KPI LIST'!$B:$C,2,FALSE)</f>
        <v>20220417466</v>
      </c>
      <c r="D511" s="1" t="s">
        <v>148</v>
      </c>
      <c r="E511" s="2">
        <f>VLOOKUP(D511,'KPI GROUP LEVEL INDUX'!$C:$D,2,FALSE)</f>
        <v>20220400070</v>
      </c>
      <c r="F511" s="2" t="str">
        <f t="shared" si="16"/>
        <v xml:space="preserve">Tingkat kepuasan penyelenggaraan sosialisasi dan pelatihan kearsipanMemastikan pengelolaan fungsi manajemen kearsipan Bank secara optimal </v>
      </c>
      <c r="G511" s="2" t="str">
        <f t="shared" si="15"/>
        <v xml:space="preserve">INSERT INTO `hr_kpi_list_group` (`KPI_LIST_GROUP_ID`, `KPI_LIST_ID`, `KPI_GROUP_ID`) VALUES ('2022041700510', '20220417466', '20220400070'); </v>
      </c>
      <c r="H511" s="2" t="s">
        <v>1966</v>
      </c>
    </row>
    <row r="512" spans="1:8" ht="14.25" customHeight="1" x14ac:dyDescent="0.25">
      <c r="A512" s="2">
        <v>2022041700511</v>
      </c>
      <c r="B512" s="1" t="s">
        <v>1667</v>
      </c>
      <c r="C512" s="2">
        <f>VLOOKUP(B512,'KPI LIST'!$B:$C,2,FALSE)</f>
        <v>20220417458</v>
      </c>
      <c r="D512" s="1" t="s">
        <v>150</v>
      </c>
      <c r="E512" s="2">
        <f>VLOOKUP(D512,'KPI GROUP LEVEL INDUX'!$C:$D,2,FALSE)</f>
        <v>20220400071</v>
      </c>
      <c r="F512" s="2" t="str">
        <f t="shared" si="16"/>
        <v>Tingkat kepuasan pelaksanaan kegiatan kesekretariatan dan keprotokolan Direksi &amp; Dewan KomisarisMemastikan pengelolaan fungsi kesekretariatan dan keprotokolan Direksi dan Dewan Komisaris secara optimal</v>
      </c>
      <c r="G512" s="2" t="str">
        <f t="shared" si="15"/>
        <v xml:space="preserve">INSERT INTO `hr_kpi_list_group` (`KPI_LIST_GROUP_ID`, `KPI_LIST_ID`, `KPI_GROUP_ID`) VALUES ('2022041700511', '20220417458', '20220400071'); </v>
      </c>
      <c r="H512" s="2" t="s">
        <v>1966</v>
      </c>
    </row>
    <row r="513" spans="1:8" ht="14.25" customHeight="1" x14ac:dyDescent="0.25">
      <c r="A513" s="2">
        <v>2022041700512</v>
      </c>
      <c r="B513" s="1" t="s">
        <v>1220</v>
      </c>
      <c r="C513" s="2">
        <f>VLOOKUP(B513,'KPI LIST'!$B:$C,2,FALSE)</f>
        <v>20220417223</v>
      </c>
      <c r="D513" s="1" t="s">
        <v>152</v>
      </c>
      <c r="E513" s="2">
        <f>VLOOKUP(D513,'KPI GROUP LEVEL INDUX'!$C:$D,2,FALSE)</f>
        <v>20220400072</v>
      </c>
      <c r="F513" s="2" t="str">
        <f t="shared" si="16"/>
        <v>Persentase pemenuhan penguatan fungsi corporate secretary Memastikan pengelolaan manajemen kehumasan internal dan eksternal secara optimal</v>
      </c>
      <c r="G513" s="2" t="str">
        <f t="shared" si="15"/>
        <v xml:space="preserve">INSERT INTO `hr_kpi_list_group` (`KPI_LIST_GROUP_ID`, `KPI_LIST_ID`, `KPI_GROUP_ID`) VALUES ('2022041700512', '20220417223', '20220400072'); </v>
      </c>
      <c r="H513" s="2" t="s">
        <v>1966</v>
      </c>
    </row>
    <row r="514" spans="1:8" ht="14.25" customHeight="1" x14ac:dyDescent="0.25">
      <c r="A514" s="2">
        <v>2022041700513</v>
      </c>
      <c r="B514" s="1" t="s">
        <v>1675</v>
      </c>
      <c r="C514" s="2">
        <f>VLOOKUP(B514,'KPI LIST'!$B:$C,2,FALSE)</f>
        <v>20220417463</v>
      </c>
      <c r="D514" s="1" t="s">
        <v>152</v>
      </c>
      <c r="E514" s="2">
        <f>VLOOKUP(D514,'KPI GROUP LEVEL INDUX'!$C:$D,2,FALSE)</f>
        <v>20220400072</v>
      </c>
      <c r="F514" s="2" t="str">
        <f t="shared" si="16"/>
        <v>Tingkat kepuasan pengembangan dan pemanfaatan website Bank dan kanal media komunikasi lain Memastikan pengelolaan manajemen kehumasan internal dan eksternal secara optimal</v>
      </c>
      <c r="G514" s="2" t="str">
        <f t="shared" si="15"/>
        <v xml:space="preserve">INSERT INTO `hr_kpi_list_group` (`KPI_LIST_GROUP_ID`, `KPI_LIST_ID`, `KPI_GROUP_ID`) VALUES ('2022041700513', '20220417463', '20220400072'); </v>
      </c>
      <c r="H514" s="2" t="s">
        <v>1966</v>
      </c>
    </row>
    <row r="515" spans="1:8" ht="14.25" customHeight="1" x14ac:dyDescent="0.25">
      <c r="A515" s="2">
        <v>2022041700514</v>
      </c>
      <c r="B515" s="1" t="s">
        <v>1677</v>
      </c>
      <c r="C515" s="2">
        <f>VLOOKUP(B515,'KPI LIST'!$B:$C,2,FALSE)</f>
        <v>20220417464</v>
      </c>
      <c r="D515" s="1" t="s">
        <v>154</v>
      </c>
      <c r="E515" s="2">
        <f>VLOOKUP(D515,'KPI GROUP LEVEL INDUX'!$C:$D,2,FALSE)</f>
        <v>20220400073</v>
      </c>
      <c r="F515" s="2" t="str">
        <f t="shared" si="16"/>
        <v xml:space="preserve">Tingkat kepuasan penyelenggaraan CSR mendukung penerapan keuangan berkelanjutanMemastikan pengelolaan kebijakan CSR secara optimal </v>
      </c>
      <c r="G515" s="2" t="str">
        <f t="shared" ref="G515:G554" si="17">"INSERT INTO `hr_kpi_list_group` (`KPI_LIST_GROUP_ID`, `KPI_LIST_ID`, `KPI_GROUP_ID`) VALUES ('"&amp;A515&amp;"', '"&amp;C515&amp;"', '"&amp;E515&amp;"'); "</f>
        <v xml:space="preserve">INSERT INTO `hr_kpi_list_group` (`KPI_LIST_GROUP_ID`, `KPI_LIST_ID`, `KPI_GROUP_ID`) VALUES ('2022041700514', '20220417464', '20220400073'); </v>
      </c>
      <c r="H515" s="2" t="s">
        <v>1966</v>
      </c>
    </row>
    <row r="516" spans="1:8" ht="14.25" customHeight="1" x14ac:dyDescent="0.25">
      <c r="A516" s="2">
        <v>2022041700515</v>
      </c>
      <c r="B516" s="1" t="s">
        <v>1659</v>
      </c>
      <c r="C516" s="2">
        <f>VLOOKUP(B516,'KPI LIST'!$B:$C,2,FALSE)</f>
        <v>20220417454</v>
      </c>
      <c r="D516" s="1" t="s">
        <v>150</v>
      </c>
      <c r="E516" s="2">
        <f>VLOOKUP(D516,'KPI GROUP LEVEL INDUX'!$C:$D,2,FALSE)</f>
        <v>20220400071</v>
      </c>
      <c r="F516" s="2" t="str">
        <f t="shared" si="16"/>
        <v>Tingkat kepuasan kualitas pelaksanaan kegiatan kesekretariatan dan keprotokolan Direksi &amp; Dewan KomisarisMemastikan pengelolaan fungsi kesekretariatan dan keprotokolan Direksi dan Dewan Komisaris secara optimal</v>
      </c>
      <c r="G516" s="2" t="str">
        <f t="shared" si="17"/>
        <v xml:space="preserve">INSERT INTO `hr_kpi_list_group` (`KPI_LIST_GROUP_ID`, `KPI_LIST_ID`, `KPI_GROUP_ID`) VALUES ('2022041700515', '20220417454', '20220400071'); </v>
      </c>
      <c r="H516" s="2" t="s">
        <v>1966</v>
      </c>
    </row>
    <row r="517" spans="1:8" ht="14.25" customHeight="1" x14ac:dyDescent="0.25">
      <c r="A517" s="2">
        <v>2022041700516</v>
      </c>
      <c r="B517" s="1" t="s">
        <v>1675</v>
      </c>
      <c r="C517" s="2">
        <f>VLOOKUP(B517,'KPI LIST'!$B:$C,2,FALSE)</f>
        <v>20220417463</v>
      </c>
      <c r="D517" s="1" t="s">
        <v>156</v>
      </c>
      <c r="E517" s="2">
        <f>VLOOKUP(D517,'KPI GROUP LEVEL INDUX'!$C:$D,2,FALSE)</f>
        <v>20220400074</v>
      </c>
      <c r="F517" s="2" t="str">
        <f t="shared" si="16"/>
        <v>Tingkat kepuasan pengembangan dan pemanfaatan website Bank dan kanal media komunikasi lain Memastikan pengelolaan fungsi manajemen komunikasi internal dan eksternal secara optimal</v>
      </c>
      <c r="G517" s="2" t="str">
        <f t="shared" si="17"/>
        <v xml:space="preserve">INSERT INTO `hr_kpi_list_group` (`KPI_LIST_GROUP_ID`, `KPI_LIST_ID`, `KPI_GROUP_ID`) VALUES ('2022041700516', '20220417463', '20220400074'); </v>
      </c>
      <c r="H517" s="2" t="s">
        <v>1966</v>
      </c>
    </row>
    <row r="518" spans="1:8" ht="14.25" customHeight="1" x14ac:dyDescent="0.25">
      <c r="A518" s="2">
        <v>2022041700517</v>
      </c>
      <c r="B518" s="1" t="s">
        <v>960</v>
      </c>
      <c r="C518" s="2">
        <f>VLOOKUP(B518,'KPI LIST'!$B:$C,2,FALSE)</f>
        <v>20220417083</v>
      </c>
      <c r="D518" s="1" t="s">
        <v>56</v>
      </c>
      <c r="E518" s="2">
        <f>VLOOKUP(D518,'KPI GROUP LEVEL INDUX'!$C:$D,2,FALSE)</f>
        <v>20220400024</v>
      </c>
      <c r="F518" s="2" t="str">
        <f t="shared" si="16"/>
        <v>Jumlah temuan audit internal yang ditindaklanjuti secara optimalMeningkatkan kualitas layanan</v>
      </c>
      <c r="G518" s="2" t="str">
        <f t="shared" si="17"/>
        <v xml:space="preserve">INSERT INTO `hr_kpi_list_group` (`KPI_LIST_GROUP_ID`, `KPI_LIST_ID`, `KPI_GROUP_ID`) VALUES ('2022041700517', '20220417083', '20220400024'); </v>
      </c>
      <c r="H518" s="2" t="s">
        <v>1966</v>
      </c>
    </row>
    <row r="519" spans="1:8" ht="14.25" customHeight="1" x14ac:dyDescent="0.25">
      <c r="A519" s="2">
        <v>2022041700518</v>
      </c>
      <c r="B519" s="1" t="s">
        <v>1179</v>
      </c>
      <c r="C519" s="2">
        <f>VLOOKUP(B519,'KPI LIST'!$B:$C,2,FALSE)</f>
        <v>20220417201</v>
      </c>
      <c r="D519" s="1" t="s">
        <v>158</v>
      </c>
      <c r="E519" s="2">
        <f>VLOOKUP(D519,'KPI GROUP LEVEL INDUX'!$C:$D,2,FALSE)</f>
        <v>20220400075</v>
      </c>
      <c r="F519" s="2" t="str">
        <f t="shared" si="16"/>
        <v xml:space="preserve">Persentase pemenuhan kualitas perencanaan dan pelaksanaan pengadaan barang dan jasa  secara akurat dan komprehensifMemastikan pengelolaan kebijakan manajemen pengadaan barang dan jasa secara optimal </v>
      </c>
      <c r="G519" s="2" t="str">
        <f t="shared" si="17"/>
        <v xml:space="preserve">INSERT INTO `hr_kpi_list_group` (`KPI_LIST_GROUP_ID`, `KPI_LIST_ID`, `KPI_GROUP_ID`) VALUES ('2022041700518', '20220417201', '20220400075'); </v>
      </c>
      <c r="H519" s="2" t="s">
        <v>1966</v>
      </c>
    </row>
    <row r="520" spans="1:8" ht="14.25" customHeight="1" x14ac:dyDescent="0.25">
      <c r="A520" s="2">
        <v>2022041700519</v>
      </c>
      <c r="B520" s="1" t="s">
        <v>1136</v>
      </c>
      <c r="C520" s="2">
        <f>VLOOKUP(B520,'KPI LIST'!$B:$C,2,FALSE)</f>
        <v>20220417179</v>
      </c>
      <c r="D520" s="1" t="s">
        <v>158</v>
      </c>
      <c r="E520" s="2">
        <f>VLOOKUP(D520,'KPI GROUP LEVEL INDUX'!$C:$D,2,FALSE)</f>
        <v>20220400075</v>
      </c>
      <c r="F520" s="2" t="str">
        <f t="shared" si="16"/>
        <v xml:space="preserve">Persentase pemenuhan kualitas pengawasan dan penatausahaan dokumen pengadaan barang dan jasa  secara akurat dan komprehensifMemastikan pengelolaan kebijakan manajemen pengadaan barang dan jasa secara optimal </v>
      </c>
      <c r="G520" s="2" t="str">
        <f t="shared" si="17"/>
        <v xml:space="preserve">INSERT INTO `hr_kpi_list_group` (`KPI_LIST_GROUP_ID`, `KPI_LIST_ID`, `KPI_GROUP_ID`) VALUES ('2022041700519', '20220417179', '20220400075'); </v>
      </c>
      <c r="H520" s="2" t="s">
        <v>1966</v>
      </c>
    </row>
    <row r="521" spans="1:8" ht="14.25" customHeight="1" x14ac:dyDescent="0.25">
      <c r="A521" s="2">
        <v>2022041700520</v>
      </c>
      <c r="B521" s="1" t="s">
        <v>953</v>
      </c>
      <c r="C521" s="2">
        <f>VLOOKUP(B521,'KPI LIST'!$B:$C,2,FALSE)</f>
        <v>20220417078</v>
      </c>
      <c r="D521" s="1" t="s">
        <v>158</v>
      </c>
      <c r="E521" s="2">
        <f>VLOOKUP(D521,'KPI GROUP LEVEL INDUX'!$C:$D,2,FALSE)</f>
        <v>20220400075</v>
      </c>
      <c r="F521" s="2" t="str">
        <f t="shared" si="16"/>
        <v xml:space="preserve">Jumlah sanggahan peserta tender Memastikan pengelolaan kebijakan manajemen pengadaan barang dan jasa secara optimal </v>
      </c>
      <c r="G521" s="2" t="str">
        <f t="shared" si="17"/>
        <v xml:space="preserve">INSERT INTO `hr_kpi_list_group` (`KPI_LIST_GROUP_ID`, `KPI_LIST_ID`, `KPI_GROUP_ID`) VALUES ('2022041700520', '20220417078', '20220400075'); </v>
      </c>
      <c r="H521" s="2" t="s">
        <v>1966</v>
      </c>
    </row>
    <row r="522" spans="1:8" ht="14.25" customHeight="1" x14ac:dyDescent="0.25">
      <c r="A522" s="2">
        <v>2022041700521</v>
      </c>
      <c r="B522" s="1" t="s">
        <v>1180</v>
      </c>
      <c r="C522" s="2">
        <f>VLOOKUP(B522,'KPI LIST'!$B:$C,2,FALSE)</f>
        <v>20220417202</v>
      </c>
      <c r="D522" s="1" t="s">
        <v>777</v>
      </c>
      <c r="E522" s="2">
        <f>VLOOKUP(D522,'KPI GROUP LEVEL INDUX'!$C:$D,2,FALSE)</f>
        <v>20220400251</v>
      </c>
      <c r="F522" s="2" t="str">
        <f t="shared" si="16"/>
        <v xml:space="preserve">Persentase pemenuhan kualitas perencanaan, pelaksanaan dan pemeliharaan konstruksi bangunan gedung dan sipil Memastikan pengelolaan manajemen aset dan logistik secara optimal
</v>
      </c>
      <c r="G522" s="2" t="str">
        <f t="shared" si="17"/>
        <v xml:space="preserve">INSERT INTO `hr_kpi_list_group` (`KPI_LIST_GROUP_ID`, `KPI_LIST_ID`, `KPI_GROUP_ID`) VALUES ('2022041700521', '20220417202', '20220400251'); </v>
      </c>
      <c r="H522" s="2" t="s">
        <v>1966</v>
      </c>
    </row>
    <row r="523" spans="1:8" ht="14.25" customHeight="1" x14ac:dyDescent="0.25">
      <c r="A523" s="2">
        <v>2022041700522</v>
      </c>
      <c r="B523" s="1" t="s">
        <v>1645</v>
      </c>
      <c r="C523" s="2">
        <f>VLOOKUP(B523,'KPI LIST'!$B:$C,2,FALSE)</f>
        <v>20220417446</v>
      </c>
      <c r="D523" s="1" t="s">
        <v>777</v>
      </c>
      <c r="E523" s="2">
        <f>VLOOKUP(D523,'KPI GROUP LEVEL INDUX'!$C:$D,2,FALSE)</f>
        <v>20220400251</v>
      </c>
      <c r="F523" s="2" t="str">
        <f t="shared" si="16"/>
        <v xml:space="preserve">Tingkat kepuasan  atas pengawasan dan penatausahaan administrasi pembayaran dan penyetoran 
Memastikan pengelolaan manajemen aset dan logistik secara optimal
</v>
      </c>
      <c r="G523" s="2" t="str">
        <f t="shared" si="17"/>
        <v xml:space="preserve">INSERT INTO `hr_kpi_list_group` (`KPI_LIST_GROUP_ID`, `KPI_LIST_ID`, `KPI_GROUP_ID`) VALUES ('2022041700522', '20220417446', '20220400251'); </v>
      </c>
      <c r="H523" s="2" t="s">
        <v>1966</v>
      </c>
    </row>
    <row r="524" spans="1:8" ht="14.25" customHeight="1" x14ac:dyDescent="0.25">
      <c r="A524" s="2">
        <v>2022041700523</v>
      </c>
      <c r="B524" s="120" t="s">
        <v>1655</v>
      </c>
      <c r="C524" s="2">
        <f>VLOOKUP(B524,'KPI LIST'!$B:$C,2,FALSE)</f>
        <v>20220417451</v>
      </c>
      <c r="D524" s="1" t="s">
        <v>777</v>
      </c>
      <c r="E524" s="2">
        <f>VLOOKUP(D524,'KPI GROUP LEVEL INDUX'!$C:$D,2,FALSE)</f>
        <v>20220400251</v>
      </c>
      <c r="F524" s="2" t="str">
        <f t="shared" si="16"/>
        <v xml:space="preserve">Tingkat kepuasan atas pengelolaan keamanan dan ketertiban, serta kebersihan, kelengkapan, kenyamanan dan keasrian lingkungan kantor
Memastikan pengelolaan manajemen aset dan logistik secara optimal
</v>
      </c>
      <c r="G524" s="2" t="str">
        <f t="shared" si="17"/>
        <v xml:space="preserve">INSERT INTO `hr_kpi_list_group` (`KPI_LIST_GROUP_ID`, `KPI_LIST_ID`, `KPI_GROUP_ID`) VALUES ('2022041700523', '20220417451', '20220400251'); </v>
      </c>
      <c r="H524" s="2" t="s">
        <v>1966</v>
      </c>
    </row>
    <row r="525" spans="1:8" ht="14.25" customHeight="1" x14ac:dyDescent="0.25">
      <c r="A525" s="2">
        <v>2022041700524</v>
      </c>
      <c r="B525" s="1" t="s">
        <v>1266</v>
      </c>
      <c r="C525" s="2">
        <f>VLOOKUP(B525,'KPI LIST'!$B:$C,2,FALSE)</f>
        <v>20220417248</v>
      </c>
      <c r="D525" s="1" t="s">
        <v>166</v>
      </c>
      <c r="E525" s="2">
        <f>VLOOKUP(D525,'KPI GROUP LEVEL INDUX'!$C:$D,2,FALSE)</f>
        <v>20220400079</v>
      </c>
      <c r="F525" s="2" t="str">
        <f t="shared" si="16"/>
        <v xml:space="preserve">Persentase pemenuhan tahapan pengembangan otomasi Sistem Informasi Pengelolaan Aset secara optimalMemastikan pengembangan otomasi sistem informasi pengelolaan aset berjalan sesuai tahapan </v>
      </c>
      <c r="G525" s="2" t="str">
        <f t="shared" si="17"/>
        <v xml:space="preserve">INSERT INTO `hr_kpi_list_group` (`KPI_LIST_GROUP_ID`, `KPI_LIST_ID`, `KPI_GROUP_ID`) VALUES ('2022041700524', '20220417248', '20220400079'); </v>
      </c>
      <c r="H525" s="2" t="s">
        <v>1966</v>
      </c>
    </row>
    <row r="526" spans="1:8" ht="14.25" customHeight="1" x14ac:dyDescent="0.25">
      <c r="A526" s="2">
        <v>2022041700525</v>
      </c>
      <c r="B526" s="1" t="s">
        <v>958</v>
      </c>
      <c r="C526" s="2">
        <f>VLOOKUP(B526,'KPI LIST'!$B:$C,2,FALSE)</f>
        <v>20220417082</v>
      </c>
      <c r="D526" s="1" t="s">
        <v>56</v>
      </c>
      <c r="E526" s="2">
        <f>VLOOKUP(D526,'KPI GROUP LEVEL INDUX'!$C:$D,2,FALSE)</f>
        <v>20220400024</v>
      </c>
      <c r="F526" s="2" t="str">
        <f t="shared" si="16"/>
        <v>Jumlah temuan audit internal yang ditindaklanjutiMeningkatkan kualitas layanan</v>
      </c>
      <c r="G526" s="2" t="str">
        <f t="shared" si="17"/>
        <v xml:space="preserve">INSERT INTO `hr_kpi_list_group` (`KPI_LIST_GROUP_ID`, `KPI_LIST_ID`, `KPI_GROUP_ID`) VALUES ('2022041700525', '20220417082', '20220400024'); </v>
      </c>
      <c r="H526" s="2" t="s">
        <v>1966</v>
      </c>
    </row>
    <row r="527" spans="1:8" ht="14.25" customHeight="1" x14ac:dyDescent="0.25">
      <c r="A527" s="2">
        <v>2022041700526</v>
      </c>
      <c r="B527" s="1" t="s">
        <v>1653</v>
      </c>
      <c r="C527" s="2">
        <f>VLOOKUP(B527,'KPI LIST'!$B:$C,2,FALSE)</f>
        <v>20220417450</v>
      </c>
      <c r="D527" s="1" t="s">
        <v>777</v>
      </c>
      <c r="E527" s="2">
        <f>VLOOKUP(D527,'KPI GROUP LEVEL INDUX'!$C:$D,2,FALSE)</f>
        <v>20220400251</v>
      </c>
      <c r="F527" s="2" t="str">
        <f t="shared" si="16"/>
        <v xml:space="preserve">Tingkat kepuasan atas pengawasan dan penatausahaan administrasi pembayaran dan penyetoran 
Memastikan pengelolaan manajemen aset dan logistik secara optimal
</v>
      </c>
      <c r="G527" s="2" t="str">
        <f t="shared" si="17"/>
        <v xml:space="preserve">INSERT INTO `hr_kpi_list_group` (`KPI_LIST_GROUP_ID`, `KPI_LIST_ID`, `KPI_GROUP_ID`) VALUES ('2022041700526', '20220417450', '20220400251'); </v>
      </c>
      <c r="H527" s="2" t="s">
        <v>1966</v>
      </c>
    </row>
    <row r="528" spans="1:8" ht="14.25" customHeight="1" x14ac:dyDescent="0.25">
      <c r="A528" s="2">
        <v>2022041700527</v>
      </c>
      <c r="B528" s="1" t="s">
        <v>1670</v>
      </c>
      <c r="C528" s="2">
        <f>VLOOKUP(B528,'KPI LIST'!$B:$C,2,FALSE)</f>
        <v>20220417460</v>
      </c>
      <c r="D528" s="1" t="s">
        <v>777</v>
      </c>
      <c r="E528" s="2">
        <f>VLOOKUP(D528,'KPI GROUP LEVEL INDUX'!$C:$D,2,FALSE)</f>
        <v>20220400251</v>
      </c>
      <c r="F528" s="2" t="str">
        <f t="shared" si="16"/>
        <v xml:space="preserve">Tingkat kepuasan pengelolaan keamanan dan ketertiban lingkungan kantor Memastikan pengelolaan manajemen aset dan logistik secara optimal
</v>
      </c>
      <c r="G528" s="2" t="str">
        <f t="shared" si="17"/>
        <v xml:space="preserve">INSERT INTO `hr_kpi_list_group` (`KPI_LIST_GROUP_ID`, `KPI_LIST_ID`, `KPI_GROUP_ID`) VALUES ('2022041700527', '20220417460', '20220400251'); </v>
      </c>
      <c r="H528" s="2" t="s">
        <v>1966</v>
      </c>
    </row>
    <row r="529" spans="1:8" ht="14.25" customHeight="1" x14ac:dyDescent="0.25">
      <c r="A529" s="2">
        <v>2022041700528</v>
      </c>
      <c r="B529" s="1" t="s">
        <v>1142</v>
      </c>
      <c r="C529" s="2">
        <f>VLOOKUP(B529,'KPI LIST'!$B:$C,2,FALSE)</f>
        <v>20220417182</v>
      </c>
      <c r="D529" s="1" t="s">
        <v>777</v>
      </c>
      <c r="E529" s="2">
        <f>VLOOKUP(D529,'KPI GROUP LEVEL INDUX'!$C:$D,2,FALSE)</f>
        <v>20220400251</v>
      </c>
      <c r="F529" s="2" t="str">
        <f t="shared" si="16"/>
        <v xml:space="preserve">Persentase pemenuhan kualitas pengelolaan pembinaan anggota Satpam dan kerjasama dengan penyedia jasa pengamanan dan kebersihan Memastikan pengelolaan manajemen aset dan logistik secara optimal
</v>
      </c>
      <c r="G529" s="2" t="str">
        <f t="shared" si="17"/>
        <v xml:space="preserve">INSERT INTO `hr_kpi_list_group` (`KPI_LIST_GROUP_ID`, `KPI_LIST_ID`, `KPI_GROUP_ID`) VALUES ('2022041700528', '20220417182', '20220400251'); </v>
      </c>
      <c r="H529" s="2" t="s">
        <v>1966</v>
      </c>
    </row>
    <row r="530" spans="1:8" ht="14.25" customHeight="1" x14ac:dyDescent="0.25">
      <c r="A530" s="2">
        <v>2022041700529</v>
      </c>
      <c r="B530" s="1" t="s">
        <v>1672</v>
      </c>
      <c r="C530" s="2">
        <f>VLOOKUP(B530,'KPI LIST'!$B:$C,2,FALSE)</f>
        <v>20220417461</v>
      </c>
      <c r="D530" s="1" t="s">
        <v>777</v>
      </c>
      <c r="E530" s="2">
        <f>VLOOKUP(D530,'KPI GROUP LEVEL INDUX'!$C:$D,2,FALSE)</f>
        <v>20220400251</v>
      </c>
      <c r="F530" s="2" t="str">
        <f t="shared" si="16"/>
        <v xml:space="preserve">Tingkat kepuasan pengelolaan kebersihan, kelengkapan, kenyamanan dan keasrian lingkungan kantorMemastikan pengelolaan manajemen aset dan logistik secara optimal
</v>
      </c>
      <c r="G530" s="2" t="str">
        <f t="shared" si="17"/>
        <v xml:space="preserve">INSERT INTO `hr_kpi_list_group` (`KPI_LIST_GROUP_ID`, `KPI_LIST_ID`, `KPI_GROUP_ID`) VALUES ('2022041700529', '20220417461', '20220400251'); </v>
      </c>
      <c r="H530" s="2" t="s">
        <v>1966</v>
      </c>
    </row>
    <row r="531" spans="1:8" ht="14.25" customHeight="1" x14ac:dyDescent="0.25">
      <c r="A531" s="2">
        <v>2022041700530</v>
      </c>
      <c r="B531" s="1" t="s">
        <v>1207</v>
      </c>
      <c r="C531" s="2">
        <f>VLOOKUP(B531,'KPI LIST'!$B:$C,2,FALSE)</f>
        <v>20220417216</v>
      </c>
      <c r="D531" s="1" t="s">
        <v>779</v>
      </c>
      <c r="E531" s="2">
        <f>VLOOKUP(D531,'KPI GROUP LEVEL INDUX'!$C:$D,2,FALSE)</f>
        <v>20220400253</v>
      </c>
      <c r="F531" s="2" t="str">
        <f t="shared" si="16"/>
        <v xml:space="preserve">Persentase pemenuhan pengembangan otomasi Sistem Informasi Pengelolaan Aset (SIPA)Memastikan pengelolaan manajemen aset dan logistik secara optimal 
</v>
      </c>
      <c r="G531" s="2" t="str">
        <f t="shared" si="17"/>
        <v xml:space="preserve">INSERT INTO `hr_kpi_list_group` (`KPI_LIST_GROUP_ID`, `KPI_LIST_ID`, `KPI_GROUP_ID`) VALUES ('2022041700530', '20220417216', '20220400253'); </v>
      </c>
      <c r="H531" s="2" t="s">
        <v>1966</v>
      </c>
    </row>
    <row r="532" spans="1:8" ht="14.25" customHeight="1" x14ac:dyDescent="0.25">
      <c r="A532" s="2">
        <v>2022041700531</v>
      </c>
      <c r="B532" s="1" t="s">
        <v>1132</v>
      </c>
      <c r="C532" s="2">
        <f>VLOOKUP(B532,'KPI LIST'!$B:$C,2,FALSE)</f>
        <v>20220417177</v>
      </c>
      <c r="D532" s="1" t="s">
        <v>779</v>
      </c>
      <c r="E532" s="2">
        <f>VLOOKUP(D532,'KPI GROUP LEVEL INDUX'!$C:$D,2,FALSE)</f>
        <v>20220400253</v>
      </c>
      <c r="F532" s="2" t="str">
        <f t="shared" si="16"/>
        <v xml:space="preserve">Persentase pemenuhan kualitas penatausahaan administrasi persediaan &amp; pengadaan logistik Memastikan pengelolaan manajemen aset dan logistik secara optimal 
</v>
      </c>
      <c r="G532" s="2" t="str">
        <f t="shared" si="17"/>
        <v xml:space="preserve">INSERT INTO `hr_kpi_list_group` (`KPI_LIST_GROUP_ID`, `KPI_LIST_ID`, `KPI_GROUP_ID`) VALUES ('2022041700531', '20220417177', '20220400253'); </v>
      </c>
      <c r="H532" s="2" t="s">
        <v>1966</v>
      </c>
    </row>
    <row r="533" spans="1:8" ht="14.25" customHeight="1" x14ac:dyDescent="0.25">
      <c r="A533" s="2">
        <v>2022041700532</v>
      </c>
      <c r="B533" s="1" t="s">
        <v>1190</v>
      </c>
      <c r="C533" s="2">
        <f>VLOOKUP(B533,'KPI LIST'!$B:$C,2,FALSE)</f>
        <v>20220417207</v>
      </c>
      <c r="D533" s="1" t="s">
        <v>148</v>
      </c>
      <c r="E533" s="2">
        <f>VLOOKUP(D533,'KPI GROUP LEVEL INDUX'!$C:$D,2,FALSE)</f>
        <v>20220400070</v>
      </c>
      <c r="F533" s="2" t="str">
        <f t="shared" si="16"/>
        <v xml:space="preserve">Persentase pemenuhan membangun dan mengembangkan Sistem Informasi Kearsipan Dinamis (SIKD)  sesuai tahapan Memastikan pengelolaan fungsi manajemen kearsipan Bank secara optimal </v>
      </c>
      <c r="G533" s="2" t="str">
        <f t="shared" si="17"/>
        <v xml:space="preserve">INSERT INTO `hr_kpi_list_group` (`KPI_LIST_GROUP_ID`, `KPI_LIST_ID`, `KPI_GROUP_ID`) VALUES ('2022041700532', '20220417207', '20220400070'); </v>
      </c>
      <c r="H533" s="2" t="s">
        <v>1966</v>
      </c>
    </row>
    <row r="534" spans="1:8" ht="14.25" customHeight="1" x14ac:dyDescent="0.25">
      <c r="A534" s="2">
        <v>2022041700533</v>
      </c>
      <c r="B534" s="1" t="s">
        <v>1656</v>
      </c>
      <c r="C534" s="2">
        <f>VLOOKUP(B534,'KPI LIST'!$B:$C,2,FALSE)</f>
        <v>20220417452</v>
      </c>
      <c r="D534" s="1" t="s">
        <v>148</v>
      </c>
      <c r="E534" s="2">
        <f>VLOOKUP(D534,'KPI GROUP LEVEL INDUX'!$C:$D,2,FALSE)</f>
        <v>20220400070</v>
      </c>
      <c r="F534" s="2" t="str">
        <f t="shared" si="16"/>
        <v xml:space="preserve">Tingkat kepuasan atas penyelenggaraan sosialisasi dan pelatihan kearsipan seluruh satker secara periodik dan berkelanjutanMemastikan pengelolaan fungsi manajemen kearsipan Bank secara optimal </v>
      </c>
      <c r="G534" s="2" t="str">
        <f t="shared" si="17"/>
        <v xml:space="preserve">INSERT INTO `hr_kpi_list_group` (`KPI_LIST_GROUP_ID`, `KPI_LIST_ID`, `KPI_GROUP_ID`) VALUES ('2022041700533', '20220417452', '20220400070'); </v>
      </c>
      <c r="H534" s="2" t="s">
        <v>1966</v>
      </c>
    </row>
    <row r="535" spans="1:8" ht="14.25" customHeight="1" x14ac:dyDescent="0.25">
      <c r="A535" s="2">
        <v>2022041700534</v>
      </c>
      <c r="B535" s="1" t="s">
        <v>1194</v>
      </c>
      <c r="C535" s="2">
        <f>VLOOKUP(B535,'KPI LIST'!$B:$C,2,FALSE)</f>
        <v>20220417209</v>
      </c>
      <c r="D535" s="1" t="s">
        <v>148</v>
      </c>
      <c r="E535" s="2">
        <f>VLOOKUP(D535,'KPI GROUP LEVEL INDUX'!$C:$D,2,FALSE)</f>
        <v>20220400070</v>
      </c>
      <c r="F535" s="2" t="str">
        <f t="shared" si="16"/>
        <v xml:space="preserve">Persentase pemenuhan pelaksanaan budaya hari arsip seluruh satker secara periodik dan berkesinambungan Memastikan pengelolaan fungsi manajemen kearsipan Bank secara optimal </v>
      </c>
      <c r="G535" s="2" t="str">
        <f t="shared" si="17"/>
        <v xml:space="preserve">INSERT INTO `hr_kpi_list_group` (`KPI_LIST_GROUP_ID`, `KPI_LIST_ID`, `KPI_GROUP_ID`) VALUES ('2022041700534', '20220417209', '20220400070'); </v>
      </c>
      <c r="H535" s="2" t="s">
        <v>1966</v>
      </c>
    </row>
    <row r="536" spans="1:8" ht="14.25" customHeight="1" x14ac:dyDescent="0.25">
      <c r="A536" s="2">
        <v>2022041700535</v>
      </c>
      <c r="B536" s="1" t="s">
        <v>1190</v>
      </c>
      <c r="C536" s="2">
        <f>VLOOKUP(B536,'KPI LIST'!$B:$C,2,FALSE)</f>
        <v>20220417207</v>
      </c>
      <c r="D536" s="1" t="s">
        <v>168</v>
      </c>
      <c r="E536" s="2">
        <f>VLOOKUP(D536,'KPI GROUP LEVEL INDUX'!$C:$D,2,FALSE)</f>
        <v>20220400080</v>
      </c>
      <c r="F536" s="2" t="str">
        <f t="shared" si="16"/>
        <v xml:space="preserve">Persentase pemenuhan membangun dan mengembangkan Sistem Informasi Kearsipan Dinamis (SIKD)  sesuai tahapan Memastikan pengelolaan fungsi manajemen kearsipan perusahaan secara optimal </v>
      </c>
      <c r="G536" s="2" t="str">
        <f t="shared" si="17"/>
        <v xml:space="preserve">INSERT INTO `hr_kpi_list_group` (`KPI_LIST_GROUP_ID`, `KPI_LIST_ID`, `KPI_GROUP_ID`) VALUES ('2022041700535', '20220417207', '20220400080'); </v>
      </c>
      <c r="H536" s="2" t="s">
        <v>1966</v>
      </c>
    </row>
    <row r="537" spans="1:8" ht="14.25" customHeight="1" x14ac:dyDescent="0.25">
      <c r="A537" s="2">
        <v>2022041700536</v>
      </c>
      <c r="B537" s="1" t="s">
        <v>1656</v>
      </c>
      <c r="C537" s="2">
        <f>VLOOKUP(B537,'KPI LIST'!$B:$C,2,FALSE)</f>
        <v>20220417452</v>
      </c>
      <c r="D537" s="1" t="s">
        <v>168</v>
      </c>
      <c r="E537" s="2">
        <f>VLOOKUP(D537,'KPI GROUP LEVEL INDUX'!$C:$D,2,FALSE)</f>
        <v>20220400080</v>
      </c>
      <c r="F537" s="2" t="str">
        <f t="shared" si="16"/>
        <v xml:space="preserve">Tingkat kepuasan atas penyelenggaraan sosialisasi dan pelatihan kearsipan seluruh satker secara periodik dan berkelanjutanMemastikan pengelolaan fungsi manajemen kearsipan perusahaan secara optimal </v>
      </c>
      <c r="G537" s="2" t="str">
        <f t="shared" si="17"/>
        <v xml:space="preserve">INSERT INTO `hr_kpi_list_group` (`KPI_LIST_GROUP_ID`, `KPI_LIST_ID`, `KPI_GROUP_ID`) VALUES ('2022041700536', '20220417452', '20220400080'); </v>
      </c>
      <c r="H537" s="2" t="s">
        <v>1966</v>
      </c>
    </row>
    <row r="538" spans="1:8" ht="14.25" customHeight="1" x14ac:dyDescent="0.25">
      <c r="A538" s="2">
        <v>2022041700537</v>
      </c>
      <c r="B538" s="1" t="s">
        <v>1194</v>
      </c>
      <c r="C538" s="2">
        <f>VLOOKUP(B538,'KPI LIST'!$B:$C,2,FALSE)</f>
        <v>20220417209</v>
      </c>
      <c r="D538" s="1" t="s">
        <v>168</v>
      </c>
      <c r="E538" s="2">
        <f>VLOOKUP(D538,'KPI GROUP LEVEL INDUX'!$C:$D,2,FALSE)</f>
        <v>20220400080</v>
      </c>
      <c r="F538" s="2" t="str">
        <f t="shared" si="16"/>
        <v xml:space="preserve">Persentase pemenuhan pelaksanaan budaya hari arsip seluruh satker secara periodik dan berkesinambungan Memastikan pengelolaan fungsi manajemen kearsipan perusahaan secara optimal </v>
      </c>
      <c r="G538" s="2" t="str">
        <f t="shared" si="17"/>
        <v xml:space="preserve">INSERT INTO `hr_kpi_list_group` (`KPI_LIST_GROUP_ID`, `KPI_LIST_ID`, `KPI_GROUP_ID`) VALUES ('2022041700537', '20220417209', '20220400080'); </v>
      </c>
      <c r="H538" s="2" t="s">
        <v>1966</v>
      </c>
    </row>
    <row r="539" spans="1:8" ht="14.25" customHeight="1" x14ac:dyDescent="0.25">
      <c r="A539" s="2">
        <v>2022041700538</v>
      </c>
      <c r="B539" s="1" t="s">
        <v>1657</v>
      </c>
      <c r="C539" s="2">
        <f>VLOOKUP(B539,'KPI LIST'!$B:$C,2,FALSE)</f>
        <v>20220417453</v>
      </c>
      <c r="D539" s="1" t="s">
        <v>170</v>
      </c>
      <c r="E539" s="2">
        <f>VLOOKUP(D539,'KPI GROUP LEVEL INDUX'!$C:$D,2,FALSE)</f>
        <v>20220400081</v>
      </c>
      <c r="F539" s="2" t="str">
        <f t="shared" si="16"/>
        <v xml:space="preserve">Tingkat kepuasan kualitas pelaksanaan fungsi keprotokolan DireksiMemastikan pengelolaan fungsi keprotokolan Direksi secara optimal </v>
      </c>
      <c r="G539" s="2" t="str">
        <f t="shared" si="17"/>
        <v xml:space="preserve">INSERT INTO `hr_kpi_list_group` (`KPI_LIST_GROUP_ID`, `KPI_LIST_ID`, `KPI_GROUP_ID`) VALUES ('2022041700538', '20220417453', '20220400081'); </v>
      </c>
      <c r="H539" s="2" t="s">
        <v>1966</v>
      </c>
    </row>
    <row r="540" spans="1:8" ht="14.25" customHeight="1" x14ac:dyDescent="0.25">
      <c r="A540" s="2">
        <v>2022041700539</v>
      </c>
      <c r="B540" s="1" t="s">
        <v>1663</v>
      </c>
      <c r="C540" s="2">
        <f>VLOOKUP(B540,'KPI LIST'!$B:$C,2,FALSE)</f>
        <v>20220417456</v>
      </c>
      <c r="D540" s="1" t="s">
        <v>172</v>
      </c>
      <c r="E540" s="2">
        <f>VLOOKUP(D540,'KPI GROUP LEVEL INDUX'!$C:$D,2,FALSE)</f>
        <v>20220400082</v>
      </c>
      <c r="F540" s="2" t="str">
        <f t="shared" si="16"/>
        <v>Tingkat kepuasan kualitas pengelolaan fungsi kesekretariatan Direksi dan pengadministrasian dokumen asli perusahaanMemastikan pengelolaan fungsi kesekretariatan Direksi dan dokumen asli perusahaan secara optimal</v>
      </c>
      <c r="G540" s="2" t="str">
        <f t="shared" si="17"/>
        <v xml:space="preserve">INSERT INTO `hr_kpi_list_group` (`KPI_LIST_GROUP_ID`, `KPI_LIST_ID`, `KPI_GROUP_ID`) VALUES ('2022041700539', '20220417456', '20220400082'); </v>
      </c>
      <c r="H540" s="2" t="s">
        <v>1966</v>
      </c>
    </row>
    <row r="541" spans="1:8" ht="14.25" customHeight="1" x14ac:dyDescent="0.25">
      <c r="A541" s="2">
        <v>2022041700540</v>
      </c>
      <c r="B541" s="1" t="s">
        <v>1665</v>
      </c>
      <c r="C541" s="2">
        <f>VLOOKUP(B541,'KPI LIST'!$B:$C,2,FALSE)</f>
        <v>20220417457</v>
      </c>
      <c r="D541" s="1" t="s">
        <v>174</v>
      </c>
      <c r="E541" s="2">
        <f>VLOOKUP(D541,'KPI GROUP LEVEL INDUX'!$C:$D,2,FALSE)</f>
        <v>20220400083</v>
      </c>
      <c r="F541" s="2" t="str">
        <f t="shared" si="16"/>
        <v>Tingkat kepuasan kualitas pengelolaan tugas sekretaris Direksi Memastikan pengelolaan tugas sekretaris Direksi secara optimal</v>
      </c>
      <c r="G541" s="2" t="str">
        <f t="shared" si="17"/>
        <v xml:space="preserve">INSERT INTO `hr_kpi_list_group` (`KPI_LIST_GROUP_ID`, `KPI_LIST_ID`, `KPI_GROUP_ID`) VALUES ('2022041700540', '20220417457', '20220400083'); </v>
      </c>
      <c r="H541" s="2" t="s">
        <v>1966</v>
      </c>
    </row>
    <row r="542" spans="1:8" ht="14.25" customHeight="1" x14ac:dyDescent="0.25">
      <c r="A542" s="2">
        <v>2022041700541</v>
      </c>
      <c r="B542" s="1" t="s">
        <v>1649</v>
      </c>
      <c r="C542" s="2">
        <f>VLOOKUP(B542,'KPI LIST'!$B:$C,2,FALSE)</f>
        <v>20220417448</v>
      </c>
      <c r="D542" s="1" t="s">
        <v>176</v>
      </c>
      <c r="E542" s="2">
        <f>VLOOKUP(D542,'KPI GROUP LEVEL INDUX'!$C:$D,2,FALSE)</f>
        <v>20220400084</v>
      </c>
      <c r="F542" s="2" t="str">
        <f t="shared" si="16"/>
        <v>Tingkat kepuasan atas kualitas pelaksanaan fungsi kesekretariatan DireksiMemastikan pengelolaan fungsi kesekretariatan Direksi secara optimal</v>
      </c>
      <c r="G542" s="2" t="str">
        <f t="shared" si="17"/>
        <v xml:space="preserve">INSERT INTO `hr_kpi_list_group` (`KPI_LIST_GROUP_ID`, `KPI_LIST_ID`, `KPI_GROUP_ID`) VALUES ('2022041700541', '20220417448', '20220400084'); </v>
      </c>
      <c r="H542" s="2" t="s">
        <v>1966</v>
      </c>
    </row>
    <row r="543" spans="1:8" ht="14.25" customHeight="1" x14ac:dyDescent="0.25">
      <c r="A543" s="2">
        <v>2022041700542</v>
      </c>
      <c r="B543" s="1" t="s">
        <v>1647</v>
      </c>
      <c r="C543" s="2">
        <f>VLOOKUP(B543,'KPI LIST'!$B:$C,2,FALSE)</f>
        <v>20220417447</v>
      </c>
      <c r="D543" s="1" t="s">
        <v>170</v>
      </c>
      <c r="E543" s="2">
        <f>VLOOKUP(D543,'KPI GROUP LEVEL INDUX'!$C:$D,2,FALSE)</f>
        <v>20220400081</v>
      </c>
      <c r="F543" s="2" t="str">
        <f t="shared" si="16"/>
        <v xml:space="preserve">Tingkat kepuasan atas kualitas pelaksanaan fungsi keprotokolan DireksiMemastikan pengelolaan fungsi keprotokolan Direksi secara optimal </v>
      </c>
      <c r="G543" s="2" t="str">
        <f t="shared" si="17"/>
        <v xml:space="preserve">INSERT INTO `hr_kpi_list_group` (`KPI_LIST_GROUP_ID`, `KPI_LIST_ID`, `KPI_GROUP_ID`) VALUES ('2022041700542', '20220417447', '20220400081'); </v>
      </c>
      <c r="H543" s="2" t="s">
        <v>1966</v>
      </c>
    </row>
    <row r="544" spans="1:8" ht="14.25" customHeight="1" x14ac:dyDescent="0.25">
      <c r="A544" s="2">
        <v>2022041700543</v>
      </c>
      <c r="B544" s="1" t="s">
        <v>1234</v>
      </c>
      <c r="C544" s="2">
        <f>VLOOKUP(B544,'KPI LIST'!$B:$C,2,FALSE)</f>
        <v>20220417230</v>
      </c>
      <c r="D544" s="1" t="s">
        <v>178</v>
      </c>
      <c r="E544" s="2">
        <f>VLOOKUP(D544,'KPI GROUP LEVEL INDUX'!$C:$D,2,FALSE)</f>
        <v>20220400085</v>
      </c>
      <c r="F544" s="2" t="str">
        <f t="shared" si="16"/>
        <v>Persentase pemenuhan penyelenggaraan kegiatan Direksi, rapat Direksi dan RUPS secara efektifMemastikan pengelolaan kegiatan Direksi secara optimal</v>
      </c>
      <c r="G544" s="2" t="str">
        <f t="shared" si="17"/>
        <v xml:space="preserve">INSERT INTO `hr_kpi_list_group` (`KPI_LIST_GROUP_ID`, `KPI_LIST_ID`, `KPI_GROUP_ID`) VALUES ('2022041700543', '20220417230', '20220400085'); </v>
      </c>
      <c r="H544" s="2" t="s">
        <v>1966</v>
      </c>
    </row>
    <row r="545" spans="1:8" ht="14.25" customHeight="1" x14ac:dyDescent="0.25">
      <c r="A545" s="2">
        <v>2022041700544</v>
      </c>
      <c r="B545" s="1" t="s">
        <v>1673</v>
      </c>
      <c r="C545" s="2">
        <f>VLOOKUP(B545,'KPI LIST'!$B:$C,2,FALSE)</f>
        <v>20220417462</v>
      </c>
      <c r="D545" s="1" t="s">
        <v>156</v>
      </c>
      <c r="E545" s="2">
        <f>VLOOKUP(D545,'KPI GROUP LEVEL INDUX'!$C:$D,2,FALSE)</f>
        <v>20220400074</v>
      </c>
      <c r="F545" s="2" t="str">
        <f t="shared" si="16"/>
        <v>Tingkat kepuasan pengelolaan, pengembangan dan pemanfaatan website Bank dan kanal media komunikasi lain Memastikan pengelolaan fungsi manajemen komunikasi internal dan eksternal secara optimal</v>
      </c>
      <c r="G545" s="2" t="str">
        <f t="shared" si="17"/>
        <v xml:space="preserve">INSERT INTO `hr_kpi_list_group` (`KPI_LIST_GROUP_ID`, `KPI_LIST_ID`, `KPI_GROUP_ID`) VALUES ('2022041700544', '20220417462', '20220400074'); </v>
      </c>
      <c r="H545" s="2" t="s">
        <v>1966</v>
      </c>
    </row>
    <row r="546" spans="1:8" ht="14.25" customHeight="1" x14ac:dyDescent="0.25">
      <c r="A546" s="2">
        <v>2022041700545</v>
      </c>
      <c r="B546" s="1" t="s">
        <v>1083</v>
      </c>
      <c r="C546" s="2">
        <f>VLOOKUP(B546,'KPI LIST'!$B:$C,2,FALSE)</f>
        <v>20220417152</v>
      </c>
      <c r="D546" s="1" t="s">
        <v>156</v>
      </c>
      <c r="E546" s="2">
        <f>VLOOKUP(D546,'KPI GROUP LEVEL INDUX'!$C:$D,2,FALSE)</f>
        <v>20220400074</v>
      </c>
      <c r="F546" s="2" t="str">
        <f t="shared" si="16"/>
        <v>Persentase pemenuhan evaluasi dan penyusunan annual &amp; sustainability  report, company profile dan press released secara efektifMemastikan pengelolaan fungsi manajemen komunikasi internal dan eksternal secara optimal</v>
      </c>
      <c r="G546" s="2" t="str">
        <f t="shared" si="17"/>
        <v xml:space="preserve">INSERT INTO `hr_kpi_list_group` (`KPI_LIST_GROUP_ID`, `KPI_LIST_ID`, `KPI_GROUP_ID`) VALUES ('2022041700545', '20220417152', '20220400074'); </v>
      </c>
      <c r="H546" s="2" t="s">
        <v>1966</v>
      </c>
    </row>
    <row r="547" spans="1:8" ht="14.25" customHeight="1" x14ac:dyDescent="0.25">
      <c r="A547" s="2">
        <v>2022041700546</v>
      </c>
      <c r="B547" s="1" t="s">
        <v>1683</v>
      </c>
      <c r="C547" s="2">
        <f>VLOOKUP(B547,'KPI LIST'!$B:$C,2,FALSE)</f>
        <v>20220417467</v>
      </c>
      <c r="D547" s="1" t="s">
        <v>156</v>
      </c>
      <c r="E547" s="2">
        <f>VLOOKUP(D547,'KPI GROUP LEVEL INDUX'!$C:$D,2,FALSE)</f>
        <v>20220400074</v>
      </c>
      <c r="F547" s="2" t="str">
        <f t="shared" si="16"/>
        <v>Tingkat kepuasan satker terhadap kualitas kegiatan promosi dan publikasi Bank wide  Memastikan pengelolaan fungsi manajemen komunikasi internal dan eksternal secara optimal</v>
      </c>
      <c r="G547" s="2" t="str">
        <f t="shared" si="17"/>
        <v xml:space="preserve">INSERT INTO `hr_kpi_list_group` (`KPI_LIST_GROUP_ID`, `KPI_LIST_ID`, `KPI_GROUP_ID`) VALUES ('2022041700546', '20220417467', '20220400074'); </v>
      </c>
      <c r="H547" s="2" t="s">
        <v>1966</v>
      </c>
    </row>
    <row r="548" spans="1:8" ht="14.25" customHeight="1" x14ac:dyDescent="0.25">
      <c r="A548" s="2">
        <v>2022041700547</v>
      </c>
      <c r="B548" s="1" t="s">
        <v>1679</v>
      </c>
      <c r="C548" s="2">
        <f>VLOOKUP(B548,'KPI LIST'!$B:$C,2,FALSE)</f>
        <v>20220417465</v>
      </c>
      <c r="D548" s="1" t="s">
        <v>780</v>
      </c>
      <c r="E548" s="2">
        <f>VLOOKUP(D548,'KPI GROUP LEVEL INDUX'!$C:$D,2,FALSE)</f>
        <v>20220400254</v>
      </c>
      <c r="F548" s="2" t="str">
        <f t="shared" si="16"/>
        <v xml:space="preserve">Tingkat kepuasan penyelenggaraan program CSR mendukung penerapan keuangan berkelanjutanMemastikan penyelenggaran kebijakan CSR secara optimal </v>
      </c>
      <c r="G548" s="2" t="str">
        <f t="shared" si="17"/>
        <v xml:space="preserve">INSERT INTO `hr_kpi_list_group` (`KPI_LIST_GROUP_ID`, `KPI_LIST_ID`, `KPI_GROUP_ID`) VALUES ('2022041700547', '20220417465', '20220400254'); </v>
      </c>
      <c r="H548" s="2" t="s">
        <v>1966</v>
      </c>
    </row>
    <row r="549" spans="1:8" ht="14.25" customHeight="1" x14ac:dyDescent="0.25">
      <c r="A549" s="2">
        <v>2022041700548</v>
      </c>
      <c r="B549" s="1" t="s">
        <v>1213</v>
      </c>
      <c r="C549" s="2">
        <f>VLOOKUP(B549,'KPI LIST'!$B:$C,2,FALSE)</f>
        <v>20220417219</v>
      </c>
      <c r="D549" s="1" t="s">
        <v>780</v>
      </c>
      <c r="E549" s="2">
        <f>VLOOKUP(D549,'KPI GROUP LEVEL INDUX'!$C:$D,2,FALSE)</f>
        <v>20220400254</v>
      </c>
      <c r="F549" s="2" t="str">
        <f t="shared" si="16"/>
        <v xml:space="preserve">Persentase pemenuhan pengembangan sistem pengelolaan CSR, termasuk penatausahaan dokumen, secara efektifMemastikan penyelenggaran kebijakan CSR secara optimal </v>
      </c>
      <c r="G549" s="2" t="str">
        <f t="shared" si="17"/>
        <v xml:space="preserve">INSERT INTO `hr_kpi_list_group` (`KPI_LIST_GROUP_ID`, `KPI_LIST_ID`, `KPI_GROUP_ID`) VALUES ('2022041700548', '20220417219', '20220400254'); </v>
      </c>
      <c r="H549" s="2" t="s">
        <v>1966</v>
      </c>
    </row>
    <row r="550" spans="1:8" ht="14.25" customHeight="1" x14ac:dyDescent="0.25">
      <c r="A550" s="2">
        <v>2022041700549</v>
      </c>
      <c r="B550" s="1" t="s">
        <v>1240</v>
      </c>
      <c r="C550" s="2">
        <f>VLOOKUP(B550,'KPI LIST'!$B:$C,2,FALSE)</f>
        <v>20220417233</v>
      </c>
      <c r="D550" s="1" t="s">
        <v>780</v>
      </c>
      <c r="E550" s="2">
        <f>VLOOKUP(D550,'KPI GROUP LEVEL INDUX'!$C:$D,2,FALSE)</f>
        <v>20220400254</v>
      </c>
      <c r="F550" s="2" t="str">
        <f t="shared" si="16"/>
        <v xml:space="preserve">Persentase pemenuhan penyusunan dan penyampaian laporan CSR secara komprehensif, akurat dan tepat waktuMemastikan penyelenggaran kebijakan CSR secara optimal </v>
      </c>
      <c r="G550" s="2" t="str">
        <f t="shared" si="17"/>
        <v xml:space="preserve">INSERT INTO `hr_kpi_list_group` (`KPI_LIST_GROUP_ID`, `KPI_LIST_ID`, `KPI_GROUP_ID`) VALUES ('2022041700549', '20220417233', '20220400254'); </v>
      </c>
      <c r="H550" s="2" t="s">
        <v>1966</v>
      </c>
    </row>
    <row r="551" spans="1:8" ht="14.25" customHeight="1" x14ac:dyDescent="0.25">
      <c r="A551" s="2">
        <v>2022041700550</v>
      </c>
      <c r="B551" s="1" t="s">
        <v>1661</v>
      </c>
      <c r="C551" s="2">
        <f>VLOOKUP(B551,'KPI LIST'!$B:$C,2,FALSE)</f>
        <v>20220417455</v>
      </c>
      <c r="D551" s="1" t="s">
        <v>184</v>
      </c>
      <c r="E551" s="2">
        <f>VLOOKUP(D551,'KPI GROUP LEVEL INDUX'!$C:$D,2,FALSE)</f>
        <v>20220400088</v>
      </c>
      <c r="F551" s="2" t="str">
        <f t="shared" si="16"/>
        <v>Tingkat kepuasan kualitas pelaksanaan kegiatan kesekretariatan Dewan Komisaris Memastikan pengelolaan kegiatan kesekretariatan dan keprotokolan Dewan Komisaris secara optimal</v>
      </c>
      <c r="G551" s="2" t="str">
        <f t="shared" si="17"/>
        <v xml:space="preserve">INSERT INTO `hr_kpi_list_group` (`KPI_LIST_GROUP_ID`, `KPI_LIST_ID`, `KPI_GROUP_ID`) VALUES ('2022041700550', '20220417455', '20220400088'); </v>
      </c>
      <c r="H551" s="2" t="s">
        <v>1966</v>
      </c>
    </row>
    <row r="552" spans="1:8" ht="14.25" customHeight="1" x14ac:dyDescent="0.25">
      <c r="A552" s="2">
        <v>2022041700551</v>
      </c>
      <c r="B552" s="1" t="s">
        <v>1651</v>
      </c>
      <c r="C552" s="2">
        <f>VLOOKUP(B552,'KPI LIST'!$B:$C,2,FALSE)</f>
        <v>20220417449</v>
      </c>
      <c r="D552" s="1" t="s">
        <v>184</v>
      </c>
      <c r="E552" s="2">
        <f>VLOOKUP(D552,'KPI GROUP LEVEL INDUX'!$C:$D,2,FALSE)</f>
        <v>20220400088</v>
      </c>
      <c r="F552" s="2" t="str">
        <f t="shared" si="16"/>
        <v>Tingkat kepuasan atas kualitas pelaksanaan kegiatan keprotokolan Dewan KomisarisMemastikan pengelolaan kegiatan kesekretariatan dan keprotokolan Dewan Komisaris secara optimal</v>
      </c>
      <c r="G552" s="2" t="str">
        <f t="shared" si="17"/>
        <v xml:space="preserve">INSERT INTO `hr_kpi_list_group` (`KPI_LIST_GROUP_ID`, `KPI_LIST_ID`, `KPI_GROUP_ID`) VALUES ('2022041700551', '20220417449', '20220400088'); </v>
      </c>
      <c r="H552" s="2" t="s">
        <v>1966</v>
      </c>
    </row>
    <row r="553" spans="1:8" ht="14.25" customHeight="1" x14ac:dyDescent="0.25">
      <c r="A553" s="2">
        <v>2022041700552</v>
      </c>
      <c r="B553" s="1" t="s">
        <v>1661</v>
      </c>
      <c r="C553" s="2">
        <f>VLOOKUP(B553,'KPI LIST'!$B:$C,2,FALSE)</f>
        <v>20220417455</v>
      </c>
      <c r="D553" s="1" t="s">
        <v>182</v>
      </c>
      <c r="E553" s="2">
        <f>VLOOKUP(D553,'KPI GROUP LEVEL INDUX'!$C:$D,2,FALSE)</f>
        <v>20220400087</v>
      </c>
      <c r="F553" s="2" t="str">
        <f t="shared" si="16"/>
        <v>Tingkat kepuasan kualitas pelaksanaan kegiatan kesekretariatan Dewan Komisaris Memastikan pengelolaan fungsi kesekretariatan dan keprotokolan Dewan Komisaris secara optimal</v>
      </c>
      <c r="G553" s="2" t="str">
        <f t="shared" si="17"/>
        <v xml:space="preserve">INSERT INTO `hr_kpi_list_group` (`KPI_LIST_GROUP_ID`, `KPI_LIST_ID`, `KPI_GROUP_ID`) VALUES ('2022041700552', '20220417455', '20220400087'); </v>
      </c>
      <c r="H553" s="2" t="s">
        <v>1966</v>
      </c>
    </row>
    <row r="554" spans="1:8" ht="14.25" customHeight="1" x14ac:dyDescent="0.25">
      <c r="A554" s="2">
        <v>2022041700553</v>
      </c>
      <c r="B554" s="1" t="s">
        <v>1651</v>
      </c>
      <c r="C554" s="2">
        <f>VLOOKUP(B554,'KPI LIST'!$B:$C,2,FALSE)</f>
        <v>20220417449</v>
      </c>
      <c r="D554" s="1" t="s">
        <v>182</v>
      </c>
      <c r="E554" s="2">
        <f>VLOOKUP(D554,'KPI GROUP LEVEL INDUX'!$C:$D,2,FALSE)</f>
        <v>20220400087</v>
      </c>
      <c r="F554" s="2" t="str">
        <f t="shared" si="16"/>
        <v>Tingkat kepuasan atas kualitas pelaksanaan kegiatan keprotokolan Dewan KomisarisMemastikan pengelolaan fungsi kesekretariatan dan keprotokolan Dewan Komisaris secara optimal</v>
      </c>
      <c r="G554" s="2" t="str">
        <f t="shared" si="17"/>
        <v xml:space="preserve">INSERT INTO `hr_kpi_list_group` (`KPI_LIST_GROUP_ID`, `KPI_LIST_ID`, `KPI_GROUP_ID`) VALUES ('2022041700553', '20220417449', '20220400087'); </v>
      </c>
      <c r="H554" s="2" t="s">
        <v>1966</v>
      </c>
    </row>
    <row r="555" spans="1:8" ht="14.25" customHeight="1" x14ac:dyDescent="0.25">
      <c r="A555" s="1"/>
      <c r="B555" s="1"/>
      <c r="C555" s="1"/>
      <c r="D555" s="1"/>
      <c r="E555" s="1"/>
      <c r="F555" s="1"/>
      <c r="G555" s="2"/>
      <c r="H555" s="2" t="s">
        <v>1966</v>
      </c>
    </row>
    <row r="556" spans="1:8" ht="14.25" customHeight="1" x14ac:dyDescent="0.25">
      <c r="A556" s="1"/>
      <c r="B556" s="1"/>
      <c r="C556" s="1"/>
      <c r="D556" s="1"/>
      <c r="E556" s="1"/>
      <c r="F556" s="1"/>
    </row>
    <row r="557" spans="1:8" ht="14.25" customHeight="1" x14ac:dyDescent="0.25">
      <c r="A557" s="1"/>
      <c r="B557" s="1"/>
      <c r="C557" s="1"/>
      <c r="D557" s="1"/>
      <c r="E557" s="1"/>
      <c r="F557" s="1"/>
    </row>
    <row r="558" spans="1:8" ht="14.25" customHeight="1" x14ac:dyDescent="0.25">
      <c r="A558" s="1"/>
      <c r="B558" s="1"/>
      <c r="C558" s="1"/>
      <c r="D558" s="1"/>
      <c r="E558" s="1"/>
      <c r="F558" s="1"/>
    </row>
    <row r="559" spans="1:8" ht="14.25" customHeight="1" x14ac:dyDescent="0.25">
      <c r="A559" s="1"/>
      <c r="B559" s="1"/>
      <c r="C559" s="1"/>
      <c r="D559" s="1"/>
      <c r="E559" s="1"/>
      <c r="F559" s="1"/>
    </row>
    <row r="560" spans="1:8" ht="14.25" customHeight="1" x14ac:dyDescent="0.25">
      <c r="A560" s="1"/>
      <c r="B560" s="1"/>
      <c r="C560" s="1"/>
      <c r="D560" s="1"/>
      <c r="E560" s="1"/>
      <c r="F560" s="1"/>
    </row>
    <row r="561" spans="1:6" ht="14.25" customHeight="1" x14ac:dyDescent="0.25">
      <c r="A561" s="1"/>
      <c r="B561" s="1"/>
      <c r="C561" s="1"/>
      <c r="D561" s="1"/>
      <c r="E561" s="1"/>
      <c r="F561" s="1"/>
    </row>
    <row r="562" spans="1:6" ht="14.25" customHeight="1" x14ac:dyDescent="0.25">
      <c r="A562" s="1"/>
      <c r="B562" s="1"/>
      <c r="C562" s="1"/>
      <c r="D562" s="1"/>
      <c r="E562" s="1"/>
      <c r="F562" s="1"/>
    </row>
    <row r="563" spans="1:6" ht="14.25" customHeight="1" x14ac:dyDescent="0.25">
      <c r="A563" s="1"/>
      <c r="B563" s="1"/>
      <c r="C563" s="1"/>
      <c r="D563" s="1"/>
      <c r="E563" s="1"/>
      <c r="F563" s="1"/>
    </row>
    <row r="564" spans="1:6" ht="14.25" customHeight="1" x14ac:dyDescent="0.25">
      <c r="A564" s="1"/>
      <c r="B564" s="1"/>
      <c r="C564" s="1"/>
      <c r="D564" s="1"/>
      <c r="E564" s="1"/>
      <c r="F564" s="1"/>
    </row>
    <row r="565" spans="1:6" ht="14.25" customHeight="1" x14ac:dyDescent="0.25">
      <c r="A565" s="1"/>
      <c r="B565" s="1"/>
      <c r="C565" s="1"/>
      <c r="D565" s="1"/>
      <c r="E565" s="1"/>
      <c r="F565" s="1"/>
    </row>
    <row r="566" spans="1:6" ht="14.25" customHeight="1" x14ac:dyDescent="0.25">
      <c r="A566" s="1"/>
      <c r="B566" s="1"/>
      <c r="C566" s="1"/>
      <c r="D566" s="1"/>
      <c r="E566" s="1"/>
      <c r="F566" s="1"/>
    </row>
    <row r="567" spans="1:6" ht="14.25" customHeight="1" x14ac:dyDescent="0.25">
      <c r="A567" s="1"/>
      <c r="B567" s="1"/>
      <c r="C567" s="1"/>
      <c r="D567" s="1"/>
      <c r="E567" s="1"/>
      <c r="F567" s="1"/>
    </row>
    <row r="568" spans="1:6" ht="14.25" customHeight="1" x14ac:dyDescent="0.25">
      <c r="A568" s="1"/>
      <c r="B568" s="1"/>
      <c r="C568" s="1"/>
      <c r="D568" s="1"/>
      <c r="E568" s="1"/>
      <c r="F568" s="1"/>
    </row>
    <row r="569" spans="1:6" ht="14.25" customHeight="1" x14ac:dyDescent="0.25">
      <c r="A569" s="1"/>
      <c r="B569" s="1"/>
      <c r="C569" s="1"/>
      <c r="D569" s="1"/>
      <c r="E569" s="1"/>
      <c r="F569" s="1"/>
    </row>
    <row r="570" spans="1:6" ht="14.25" customHeight="1" x14ac:dyDescent="0.25">
      <c r="A570" s="1"/>
      <c r="B570" s="1"/>
      <c r="C570" s="1"/>
      <c r="D570" s="1"/>
      <c r="E570" s="1"/>
      <c r="F570" s="1"/>
    </row>
    <row r="571" spans="1:6" ht="14.25" customHeight="1" x14ac:dyDescent="0.25">
      <c r="A571" s="1"/>
      <c r="B571" s="1"/>
      <c r="C571" s="1"/>
      <c r="D571" s="1"/>
      <c r="E571" s="1"/>
      <c r="F571" s="1"/>
    </row>
    <row r="572" spans="1:6" ht="14.25" customHeight="1" x14ac:dyDescent="0.25">
      <c r="A572" s="1"/>
      <c r="B572" s="1"/>
      <c r="C572" s="1"/>
      <c r="D572" s="1"/>
      <c r="E572" s="1"/>
      <c r="F572" s="1"/>
    </row>
    <row r="573" spans="1:6" ht="14.25" customHeight="1" x14ac:dyDescent="0.25">
      <c r="A573" s="1"/>
      <c r="B573" s="1"/>
      <c r="C573" s="1"/>
      <c r="D573" s="1"/>
      <c r="E573" s="1"/>
      <c r="F573" s="1"/>
    </row>
    <row r="574" spans="1:6" ht="14.25" customHeight="1" x14ac:dyDescent="0.25">
      <c r="A574" s="1"/>
      <c r="B574" s="1"/>
      <c r="C574" s="1"/>
      <c r="D574" s="1"/>
      <c r="E574" s="1"/>
      <c r="F574" s="1"/>
    </row>
    <row r="575" spans="1:6" ht="14.25" customHeight="1" x14ac:dyDescent="0.25">
      <c r="A575" s="1"/>
      <c r="B575" s="1"/>
      <c r="C575" s="1"/>
      <c r="D575" s="1"/>
      <c r="E575" s="1"/>
      <c r="F575" s="1"/>
    </row>
    <row r="576" spans="1:6" ht="14.25" customHeight="1" x14ac:dyDescent="0.25">
      <c r="A576" s="1"/>
      <c r="B576" s="1"/>
      <c r="C576" s="1"/>
      <c r="D576" s="1"/>
      <c r="E576" s="1"/>
      <c r="F576" s="1"/>
    </row>
    <row r="577" spans="1:6" ht="14.25" customHeight="1" x14ac:dyDescent="0.25">
      <c r="A577" s="1"/>
      <c r="B577" s="1"/>
      <c r="C577" s="1"/>
      <c r="D577" s="1"/>
      <c r="E577" s="1"/>
      <c r="F577" s="1"/>
    </row>
    <row r="578" spans="1:6" ht="14.25" customHeight="1" x14ac:dyDescent="0.25">
      <c r="A578" s="1"/>
      <c r="B578" s="1"/>
      <c r="C578" s="1"/>
      <c r="D578" s="1"/>
      <c r="E578" s="1"/>
      <c r="F578" s="1"/>
    </row>
    <row r="579" spans="1:6" ht="14.25" customHeight="1" x14ac:dyDescent="0.25">
      <c r="A579" s="1"/>
      <c r="B579" s="1"/>
      <c r="C579" s="1"/>
      <c r="D579" s="1"/>
      <c r="E579" s="1"/>
      <c r="F579" s="1"/>
    </row>
    <row r="580" spans="1:6" ht="14.25" customHeight="1" x14ac:dyDescent="0.25">
      <c r="A580" s="1"/>
      <c r="B580" s="1"/>
      <c r="C580" s="1"/>
      <c r="D580" s="1"/>
      <c r="E580" s="1"/>
      <c r="F580" s="1"/>
    </row>
    <row r="581" spans="1:6" ht="14.25" customHeight="1" x14ac:dyDescent="0.25">
      <c r="A581" s="1"/>
      <c r="B581" s="1"/>
      <c r="C581" s="1"/>
      <c r="D581" s="1"/>
      <c r="E581" s="1"/>
      <c r="F581" s="1"/>
    </row>
    <row r="582" spans="1:6" ht="14.25" customHeight="1" x14ac:dyDescent="0.25">
      <c r="A582" s="1"/>
      <c r="B582" s="1"/>
      <c r="C582" s="1"/>
      <c r="D582" s="1"/>
      <c r="E582" s="1"/>
      <c r="F582" s="1"/>
    </row>
    <row r="583" spans="1:6" ht="14.25" customHeight="1" x14ac:dyDescent="0.25">
      <c r="A583" s="1"/>
      <c r="B583" s="1"/>
      <c r="C583" s="1"/>
      <c r="D583" s="1"/>
      <c r="E583" s="1"/>
      <c r="F583" s="1"/>
    </row>
    <row r="584" spans="1:6" ht="14.25" customHeight="1" x14ac:dyDescent="0.25">
      <c r="A584" s="1"/>
      <c r="B584" s="1"/>
      <c r="C584" s="1"/>
      <c r="D584" s="1"/>
      <c r="E584" s="1"/>
      <c r="F584" s="1"/>
    </row>
    <row r="585" spans="1:6" ht="14.25" customHeight="1" x14ac:dyDescent="0.25">
      <c r="A585" s="1"/>
      <c r="B585" s="1"/>
      <c r="C585" s="1"/>
      <c r="D585" s="1"/>
      <c r="E585" s="1"/>
      <c r="F585" s="1"/>
    </row>
    <row r="586" spans="1:6" ht="14.25" customHeight="1" x14ac:dyDescent="0.25">
      <c r="A586" s="1"/>
      <c r="B586" s="1"/>
      <c r="C586" s="1"/>
      <c r="D586" s="1"/>
      <c r="E586" s="1"/>
      <c r="F586" s="1"/>
    </row>
    <row r="587" spans="1:6" ht="14.25" customHeight="1" x14ac:dyDescent="0.25">
      <c r="A587" s="1"/>
      <c r="B587" s="1"/>
      <c r="C587" s="1"/>
      <c r="D587" s="1"/>
      <c r="E587" s="1"/>
      <c r="F587" s="1"/>
    </row>
    <row r="588" spans="1:6" ht="14.25" customHeight="1" x14ac:dyDescent="0.25">
      <c r="A588" s="1"/>
      <c r="B588" s="1"/>
      <c r="C588" s="1"/>
      <c r="D588" s="1"/>
      <c r="E588" s="1"/>
      <c r="F588" s="1"/>
    </row>
    <row r="589" spans="1:6" ht="14.25" customHeight="1" x14ac:dyDescent="0.25">
      <c r="A589" s="1"/>
      <c r="B589" s="1"/>
      <c r="C589" s="1"/>
      <c r="D589" s="1"/>
      <c r="E589" s="1"/>
      <c r="F589" s="1"/>
    </row>
    <row r="590" spans="1:6" ht="14.25" customHeight="1" x14ac:dyDescent="0.25">
      <c r="A590" s="1"/>
      <c r="B590" s="1"/>
      <c r="C590" s="1"/>
      <c r="D590" s="1"/>
      <c r="E590" s="1"/>
      <c r="F590" s="1"/>
    </row>
    <row r="591" spans="1:6" ht="14.25" customHeight="1" x14ac:dyDescent="0.25">
      <c r="A591" s="1"/>
      <c r="B591" s="1"/>
      <c r="C591" s="1"/>
      <c r="D591" s="1"/>
      <c r="E591" s="1"/>
      <c r="F591" s="1"/>
    </row>
    <row r="592" spans="1:6" ht="14.25" customHeight="1" x14ac:dyDescent="0.25">
      <c r="A592" s="1"/>
      <c r="B592" s="1"/>
      <c r="C592" s="1"/>
      <c r="D592" s="1"/>
      <c r="E592" s="1"/>
      <c r="F592" s="1"/>
    </row>
    <row r="593" spans="1:6" ht="14.25" customHeight="1" x14ac:dyDescent="0.25">
      <c r="A593" s="1"/>
      <c r="B593" s="1"/>
      <c r="C593" s="1"/>
      <c r="D593" s="1"/>
      <c r="E593" s="1"/>
      <c r="F593" s="1"/>
    </row>
    <row r="594" spans="1:6" ht="14.25" customHeight="1" x14ac:dyDescent="0.25">
      <c r="A594" s="1"/>
      <c r="B594" s="1"/>
      <c r="C594" s="1"/>
      <c r="D594" s="1"/>
      <c r="E594" s="1"/>
      <c r="F594" s="1"/>
    </row>
    <row r="595" spans="1:6" ht="14.25" customHeight="1" x14ac:dyDescent="0.25">
      <c r="A595" s="1"/>
      <c r="B595" s="1"/>
      <c r="C595" s="1"/>
      <c r="D595" s="1"/>
      <c r="E595" s="1"/>
      <c r="F595" s="1"/>
    </row>
    <row r="596" spans="1:6" ht="14.25" customHeight="1" x14ac:dyDescent="0.25">
      <c r="A596" s="1"/>
      <c r="B596" s="1"/>
      <c r="C596" s="1"/>
      <c r="D596" s="1"/>
      <c r="E596" s="1"/>
      <c r="F596" s="1"/>
    </row>
    <row r="597" spans="1:6" ht="14.25" customHeight="1" x14ac:dyDescent="0.25">
      <c r="A597" s="1"/>
      <c r="B597" s="1"/>
      <c r="C597" s="1"/>
      <c r="D597" s="1"/>
      <c r="E597" s="1"/>
      <c r="F597" s="1"/>
    </row>
    <row r="598" spans="1:6" ht="14.25" customHeight="1" x14ac:dyDescent="0.25">
      <c r="A598" s="1"/>
      <c r="B598" s="1"/>
      <c r="C598" s="1"/>
      <c r="D598" s="1"/>
      <c r="E598" s="1"/>
      <c r="F598" s="1"/>
    </row>
    <row r="599" spans="1:6" ht="14.25" customHeight="1" x14ac:dyDescent="0.25">
      <c r="A599" s="1"/>
      <c r="B599" s="1"/>
      <c r="C599" s="1"/>
      <c r="D599" s="1"/>
      <c r="E599" s="1"/>
      <c r="F599" s="1"/>
    </row>
    <row r="600" spans="1:6" ht="14.25" customHeight="1" x14ac:dyDescent="0.25">
      <c r="A600" s="1"/>
      <c r="B600" s="1"/>
      <c r="C600" s="1"/>
      <c r="D600" s="1"/>
      <c r="E600" s="1"/>
      <c r="F600" s="1"/>
    </row>
    <row r="601" spans="1:6" ht="14.25" customHeight="1" x14ac:dyDescent="0.25">
      <c r="A601" s="1"/>
      <c r="B601" s="1"/>
      <c r="C601" s="1"/>
      <c r="D601" s="1"/>
      <c r="E601" s="1"/>
      <c r="F601" s="1"/>
    </row>
    <row r="602" spans="1:6" ht="14.25" customHeight="1" x14ac:dyDescent="0.25">
      <c r="A602" s="1"/>
      <c r="B602" s="1"/>
      <c r="C602" s="1"/>
      <c r="D602" s="1"/>
      <c r="E602" s="1"/>
      <c r="F602" s="1"/>
    </row>
    <row r="603" spans="1:6" ht="14.25" customHeight="1" x14ac:dyDescent="0.25">
      <c r="A603" s="1"/>
      <c r="B603" s="1"/>
      <c r="C603" s="1"/>
      <c r="D603" s="1"/>
      <c r="E603" s="1"/>
      <c r="F603" s="1"/>
    </row>
    <row r="604" spans="1:6" ht="14.25" customHeight="1" x14ac:dyDescent="0.25">
      <c r="A604" s="1"/>
      <c r="B604" s="1"/>
      <c r="C604" s="1"/>
      <c r="D604" s="1"/>
      <c r="E604" s="1"/>
      <c r="F604" s="1"/>
    </row>
    <row r="605" spans="1:6" ht="14.25" customHeight="1" x14ac:dyDescent="0.25">
      <c r="A605" s="1"/>
      <c r="B605" s="1"/>
      <c r="C605" s="1"/>
      <c r="D605" s="1"/>
      <c r="E605" s="1"/>
      <c r="F605" s="1"/>
    </row>
    <row r="606" spans="1:6" ht="14.25" customHeight="1" x14ac:dyDescent="0.25">
      <c r="A606" s="1"/>
      <c r="B606" s="1"/>
      <c r="C606" s="1"/>
      <c r="D606" s="1"/>
      <c r="E606" s="1"/>
      <c r="F606" s="1"/>
    </row>
    <row r="607" spans="1:6" ht="14.25" customHeight="1" x14ac:dyDescent="0.25">
      <c r="A607" s="1"/>
      <c r="B607" s="1"/>
      <c r="C607" s="1"/>
      <c r="D607" s="1"/>
      <c r="E607" s="1"/>
      <c r="F607" s="1"/>
    </row>
    <row r="608" spans="1:6" ht="14.25" customHeight="1" x14ac:dyDescent="0.25">
      <c r="A608" s="1"/>
      <c r="B608" s="1"/>
      <c r="C608" s="1"/>
      <c r="D608" s="1"/>
      <c r="E608" s="1"/>
      <c r="F608" s="1"/>
    </row>
    <row r="609" spans="1:6" ht="14.25" customHeight="1" x14ac:dyDescent="0.25">
      <c r="A609" s="1"/>
      <c r="B609" s="1"/>
      <c r="C609" s="1"/>
      <c r="D609" s="1"/>
      <c r="E609" s="1"/>
      <c r="F609" s="1"/>
    </row>
    <row r="610" spans="1:6" ht="14.25" customHeight="1" x14ac:dyDescent="0.25">
      <c r="A610" s="1"/>
      <c r="B610" s="1"/>
      <c r="C610" s="1"/>
      <c r="D610" s="1"/>
      <c r="E610" s="1"/>
      <c r="F610" s="1"/>
    </row>
    <row r="611" spans="1:6" ht="14.25" customHeight="1" x14ac:dyDescent="0.25">
      <c r="A611" s="1"/>
      <c r="B611" s="1"/>
      <c r="C611" s="1"/>
      <c r="D611" s="1"/>
      <c r="E611" s="1"/>
      <c r="F611" s="1"/>
    </row>
    <row r="612" spans="1:6" ht="14.25" customHeight="1" x14ac:dyDescent="0.25">
      <c r="A612" s="1"/>
      <c r="B612" s="1"/>
      <c r="C612" s="1"/>
      <c r="D612" s="1"/>
      <c r="E612" s="1"/>
      <c r="F612" s="1"/>
    </row>
    <row r="613" spans="1:6" ht="14.25" customHeight="1" x14ac:dyDescent="0.25">
      <c r="A613" s="1"/>
      <c r="B613" s="1"/>
      <c r="C613" s="1"/>
      <c r="D613" s="1"/>
      <c r="E613" s="1"/>
      <c r="F613" s="1"/>
    </row>
    <row r="614" spans="1:6" ht="14.25" customHeight="1" x14ac:dyDescent="0.25">
      <c r="A614" s="1"/>
      <c r="B614" s="1"/>
      <c r="C614" s="1"/>
      <c r="D614" s="1"/>
      <c r="E614" s="1"/>
      <c r="F614" s="1"/>
    </row>
    <row r="615" spans="1:6" ht="14.25" customHeight="1" x14ac:dyDescent="0.25">
      <c r="A615" s="1"/>
      <c r="B615" s="1"/>
      <c r="C615" s="1"/>
      <c r="D615" s="1"/>
      <c r="E615" s="1"/>
      <c r="F615" s="1"/>
    </row>
    <row r="616" spans="1:6" ht="14.25" customHeight="1" x14ac:dyDescent="0.25">
      <c r="A616" s="1"/>
      <c r="B616" s="1"/>
      <c r="C616" s="1"/>
      <c r="D616" s="1"/>
      <c r="E616" s="1"/>
      <c r="F616" s="1"/>
    </row>
    <row r="617" spans="1:6" ht="14.25" customHeight="1" x14ac:dyDescent="0.25">
      <c r="A617" s="1"/>
      <c r="B617" s="1"/>
      <c r="C617" s="1"/>
      <c r="D617" s="1"/>
      <c r="E617" s="1"/>
      <c r="F617" s="1"/>
    </row>
    <row r="618" spans="1:6" ht="14.25" customHeight="1" x14ac:dyDescent="0.25">
      <c r="A618" s="1"/>
      <c r="B618" s="1"/>
      <c r="C618" s="1"/>
      <c r="D618" s="1"/>
      <c r="E618" s="1"/>
      <c r="F618" s="1"/>
    </row>
    <row r="619" spans="1:6" ht="14.25" customHeight="1" x14ac:dyDescent="0.25">
      <c r="A619" s="1"/>
      <c r="B619" s="1"/>
      <c r="C619" s="1"/>
      <c r="D619" s="1"/>
      <c r="E619" s="1"/>
      <c r="F619" s="1"/>
    </row>
    <row r="620" spans="1:6" ht="14.25" customHeight="1" x14ac:dyDescent="0.25">
      <c r="A620" s="1"/>
      <c r="B620" s="1"/>
      <c r="C620" s="1"/>
      <c r="D620" s="1"/>
      <c r="E620" s="1"/>
      <c r="F620" s="1"/>
    </row>
    <row r="621" spans="1:6" ht="14.25" customHeight="1" x14ac:dyDescent="0.25">
      <c r="A621" s="1"/>
      <c r="B621" s="1"/>
      <c r="C621" s="1"/>
      <c r="D621" s="1"/>
      <c r="E621" s="1"/>
      <c r="F621" s="1"/>
    </row>
    <row r="622" spans="1:6" ht="14.25" customHeight="1" x14ac:dyDescent="0.25">
      <c r="A622" s="1"/>
      <c r="B622" s="1"/>
      <c r="C622" s="1"/>
      <c r="D622" s="1"/>
      <c r="E622" s="1"/>
      <c r="F622" s="1"/>
    </row>
    <row r="623" spans="1:6" ht="14.25" customHeight="1" x14ac:dyDescent="0.25">
      <c r="A623" s="1"/>
      <c r="B623" s="1"/>
      <c r="C623" s="1"/>
      <c r="D623" s="1"/>
      <c r="E623" s="1"/>
      <c r="F623" s="1"/>
    </row>
    <row r="624" spans="1:6" ht="14.25" customHeight="1" x14ac:dyDescent="0.25">
      <c r="A624" s="1"/>
      <c r="B624" s="1"/>
      <c r="C624" s="1"/>
      <c r="D624" s="1"/>
      <c r="E624" s="1"/>
      <c r="F624" s="1"/>
    </row>
    <row r="625" spans="1:6" ht="14.25" customHeight="1" x14ac:dyDescent="0.25">
      <c r="A625" s="1"/>
      <c r="B625" s="1"/>
      <c r="C625" s="1"/>
      <c r="D625" s="1"/>
      <c r="E625" s="1"/>
      <c r="F625" s="1"/>
    </row>
    <row r="626" spans="1:6" ht="14.25" customHeight="1" x14ac:dyDescent="0.25">
      <c r="A626" s="1"/>
      <c r="B626" s="1"/>
      <c r="C626" s="1"/>
      <c r="D626" s="1"/>
      <c r="E626" s="1"/>
      <c r="F626" s="1"/>
    </row>
    <row r="627" spans="1:6" ht="14.25" customHeight="1" x14ac:dyDescent="0.25">
      <c r="A627" s="1"/>
      <c r="B627" s="1"/>
      <c r="C627" s="1"/>
      <c r="D627" s="1"/>
      <c r="E627" s="1"/>
      <c r="F627" s="1"/>
    </row>
    <row r="628" spans="1:6" ht="14.25" customHeight="1" x14ac:dyDescent="0.25">
      <c r="A628" s="1"/>
      <c r="B628" s="1"/>
      <c r="C628" s="1"/>
      <c r="D628" s="1"/>
      <c r="E628" s="1"/>
      <c r="F628" s="1"/>
    </row>
    <row r="629" spans="1:6" ht="14.25" customHeight="1" x14ac:dyDescent="0.25">
      <c r="A629" s="1"/>
      <c r="B629" s="1"/>
      <c r="C629" s="1"/>
      <c r="D629" s="1"/>
      <c r="E629" s="1"/>
      <c r="F629" s="1"/>
    </row>
    <row r="630" spans="1:6" ht="14.25" customHeight="1" x14ac:dyDescent="0.25">
      <c r="A630" s="1"/>
      <c r="B630" s="1"/>
      <c r="C630" s="1"/>
      <c r="D630" s="1"/>
      <c r="E630" s="1"/>
      <c r="F630" s="1"/>
    </row>
    <row r="631" spans="1:6" ht="14.25" customHeight="1" x14ac:dyDescent="0.25">
      <c r="A631" s="1"/>
      <c r="B631" s="1"/>
      <c r="C631" s="1"/>
      <c r="D631" s="1"/>
      <c r="E631" s="1"/>
      <c r="F631" s="1"/>
    </row>
    <row r="632" spans="1:6" ht="14.25" customHeight="1" x14ac:dyDescent="0.25">
      <c r="A632" s="1"/>
      <c r="B632" s="1"/>
      <c r="C632" s="1"/>
      <c r="D632" s="1"/>
      <c r="E632" s="1"/>
      <c r="F632" s="1"/>
    </row>
    <row r="633" spans="1:6" ht="14.25" customHeight="1" x14ac:dyDescent="0.25">
      <c r="A633" s="1"/>
      <c r="B633" s="1"/>
      <c r="C633" s="1"/>
      <c r="D633" s="1"/>
      <c r="E633" s="1"/>
      <c r="F633" s="1"/>
    </row>
    <row r="634" spans="1:6" ht="14.25" customHeight="1" x14ac:dyDescent="0.25">
      <c r="A634" s="1"/>
      <c r="B634" s="1"/>
      <c r="C634" s="1"/>
      <c r="D634" s="1"/>
      <c r="E634" s="1"/>
      <c r="F634" s="1"/>
    </row>
    <row r="635" spans="1:6" ht="14.25" customHeight="1" x14ac:dyDescent="0.25">
      <c r="A635" s="1"/>
      <c r="B635" s="1"/>
      <c r="C635" s="1"/>
      <c r="D635" s="1"/>
      <c r="E635" s="1"/>
      <c r="F635" s="1"/>
    </row>
    <row r="636" spans="1:6" ht="14.25" customHeight="1" x14ac:dyDescent="0.25">
      <c r="A636" s="1"/>
      <c r="B636" s="1"/>
      <c r="C636" s="1"/>
      <c r="D636" s="1"/>
      <c r="E636" s="1"/>
      <c r="F636" s="1"/>
    </row>
    <row r="637" spans="1:6" ht="14.25" customHeight="1" x14ac:dyDescent="0.25">
      <c r="A637" s="1"/>
      <c r="B637" s="1"/>
      <c r="C637" s="1"/>
      <c r="D637" s="1"/>
      <c r="E637" s="1"/>
      <c r="F637" s="1"/>
    </row>
    <row r="638" spans="1:6" ht="14.25" customHeight="1" x14ac:dyDescent="0.25">
      <c r="A638" s="1"/>
      <c r="B638" s="1"/>
      <c r="C638" s="1"/>
      <c r="D638" s="1"/>
      <c r="E638" s="1"/>
      <c r="F638" s="1"/>
    </row>
    <row r="639" spans="1:6" ht="14.25" customHeight="1" x14ac:dyDescent="0.25">
      <c r="A639" s="1"/>
      <c r="B639" s="1"/>
      <c r="C639" s="1"/>
      <c r="D639" s="1"/>
      <c r="E639" s="1"/>
      <c r="F639" s="1"/>
    </row>
    <row r="640" spans="1:6" ht="14.25" customHeight="1" x14ac:dyDescent="0.25">
      <c r="A640" s="1"/>
      <c r="B640" s="1"/>
      <c r="C640" s="1"/>
      <c r="D640" s="1"/>
      <c r="E640" s="1"/>
      <c r="F640" s="1"/>
    </row>
    <row r="641" spans="1:6" ht="14.25" customHeight="1" x14ac:dyDescent="0.25">
      <c r="A641" s="1"/>
      <c r="B641" s="1"/>
      <c r="C641" s="1"/>
      <c r="D641" s="1"/>
      <c r="E641" s="1"/>
      <c r="F641" s="1"/>
    </row>
    <row r="642" spans="1:6" ht="14.25" customHeight="1" x14ac:dyDescent="0.25">
      <c r="A642" s="1"/>
      <c r="B642" s="1"/>
      <c r="C642" s="1"/>
      <c r="D642" s="1"/>
      <c r="E642" s="1"/>
      <c r="F642" s="1"/>
    </row>
    <row r="643" spans="1:6" ht="14.25" customHeight="1" x14ac:dyDescent="0.25">
      <c r="A643" s="1"/>
      <c r="B643" s="1"/>
      <c r="C643" s="1"/>
      <c r="D643" s="1"/>
      <c r="E643" s="1"/>
      <c r="F643" s="1"/>
    </row>
    <row r="644" spans="1:6" ht="14.25" customHeight="1" x14ac:dyDescent="0.25">
      <c r="A644" s="1"/>
      <c r="B644" s="1"/>
      <c r="C644" s="1"/>
      <c r="D644" s="1"/>
      <c r="E644" s="1"/>
      <c r="F644" s="1"/>
    </row>
    <row r="645" spans="1:6" ht="14.25" customHeight="1" x14ac:dyDescent="0.25">
      <c r="A645" s="1"/>
      <c r="B645" s="1"/>
      <c r="C645" s="1"/>
      <c r="D645" s="1"/>
      <c r="E645" s="1"/>
      <c r="F645" s="1"/>
    </row>
    <row r="646" spans="1:6" ht="14.25" customHeight="1" x14ac:dyDescent="0.25">
      <c r="A646" s="1"/>
      <c r="B646" s="1"/>
      <c r="C646" s="1"/>
      <c r="D646" s="1"/>
      <c r="E646" s="1"/>
      <c r="F646" s="1"/>
    </row>
    <row r="647" spans="1:6" ht="14.25" customHeight="1" x14ac:dyDescent="0.25">
      <c r="A647" s="1"/>
      <c r="B647" s="1"/>
      <c r="C647" s="1"/>
      <c r="D647" s="1"/>
      <c r="E647" s="1"/>
      <c r="F647" s="1"/>
    </row>
    <row r="648" spans="1:6" ht="14.25" customHeight="1" x14ac:dyDescent="0.25">
      <c r="A648" s="1"/>
      <c r="B648" s="1"/>
      <c r="C648" s="1"/>
      <c r="D648" s="1"/>
      <c r="E648" s="1"/>
      <c r="F648" s="1"/>
    </row>
    <row r="649" spans="1:6" ht="14.25" customHeight="1" x14ac:dyDescent="0.25">
      <c r="A649" s="1"/>
      <c r="B649" s="1"/>
      <c r="C649" s="1"/>
      <c r="D649" s="1"/>
      <c r="E649" s="1"/>
      <c r="F649" s="1"/>
    </row>
    <row r="650" spans="1:6" ht="14.25" customHeight="1" x14ac:dyDescent="0.25">
      <c r="A650" s="1"/>
      <c r="B650" s="1"/>
      <c r="C650" s="1"/>
      <c r="D650" s="1"/>
      <c r="E650" s="1"/>
      <c r="F650" s="1"/>
    </row>
    <row r="651" spans="1:6" ht="14.25" customHeight="1" x14ac:dyDescent="0.25">
      <c r="A651" s="1"/>
      <c r="B651" s="1"/>
      <c r="C651" s="1"/>
      <c r="D651" s="1"/>
      <c r="E651" s="1"/>
      <c r="F651" s="1"/>
    </row>
    <row r="652" spans="1:6" ht="14.25" customHeight="1" x14ac:dyDescent="0.25">
      <c r="A652" s="1"/>
      <c r="B652" s="1"/>
      <c r="C652" s="1"/>
      <c r="D652" s="1"/>
      <c r="E652" s="1"/>
      <c r="F652" s="1"/>
    </row>
    <row r="653" spans="1:6" ht="14.25" customHeight="1" x14ac:dyDescent="0.25">
      <c r="A653" s="1"/>
      <c r="B653" s="1"/>
      <c r="C653" s="1"/>
      <c r="D653" s="1"/>
      <c r="E653" s="1"/>
      <c r="F653" s="1"/>
    </row>
    <row r="654" spans="1:6" ht="14.25" customHeight="1" x14ac:dyDescent="0.25">
      <c r="A654" s="1"/>
      <c r="B654" s="1"/>
      <c r="C654" s="1"/>
      <c r="D654" s="1"/>
      <c r="E654" s="1"/>
      <c r="F654" s="1"/>
    </row>
    <row r="655" spans="1:6" ht="14.25" customHeight="1" x14ac:dyDescent="0.25">
      <c r="A655" s="1"/>
      <c r="B655" s="1"/>
      <c r="C655" s="1"/>
      <c r="D655" s="1"/>
      <c r="E655" s="1"/>
      <c r="F655" s="1"/>
    </row>
    <row r="656" spans="1:6" ht="14.25" customHeight="1" x14ac:dyDescent="0.25">
      <c r="A656" s="1"/>
      <c r="B656" s="1"/>
      <c r="C656" s="1"/>
      <c r="D656" s="1"/>
      <c r="E656" s="1"/>
      <c r="F656" s="1"/>
    </row>
    <row r="657" spans="1:6" ht="14.25" customHeight="1" x14ac:dyDescent="0.25">
      <c r="A657" s="1"/>
      <c r="B657" s="1"/>
      <c r="C657" s="1"/>
      <c r="D657" s="1"/>
      <c r="E657" s="1"/>
      <c r="F657" s="1"/>
    </row>
    <row r="658" spans="1:6" ht="14.25" customHeight="1" x14ac:dyDescent="0.25">
      <c r="A658" s="1"/>
      <c r="B658" s="1"/>
      <c r="C658" s="1"/>
      <c r="D658" s="1"/>
      <c r="E658" s="1"/>
      <c r="F658" s="1"/>
    </row>
    <row r="659" spans="1:6" ht="14.25" customHeight="1" x14ac:dyDescent="0.25">
      <c r="A659" s="1"/>
      <c r="B659" s="1"/>
      <c r="C659" s="1"/>
      <c r="D659" s="1"/>
      <c r="E659" s="1"/>
      <c r="F659" s="1"/>
    </row>
    <row r="660" spans="1:6" ht="14.25" customHeight="1" x14ac:dyDescent="0.25">
      <c r="A660" s="1"/>
      <c r="B660" s="1"/>
      <c r="C660" s="1"/>
      <c r="D660" s="1"/>
      <c r="E660" s="1"/>
      <c r="F660" s="1"/>
    </row>
    <row r="661" spans="1:6" ht="14.25" customHeight="1" x14ac:dyDescent="0.25">
      <c r="A661" s="1"/>
      <c r="B661" s="1"/>
      <c r="C661" s="1"/>
      <c r="D661" s="1"/>
      <c r="E661" s="1"/>
      <c r="F661" s="1"/>
    </row>
    <row r="662" spans="1:6" ht="14.25" customHeight="1" x14ac:dyDescent="0.25">
      <c r="A662" s="1"/>
      <c r="B662" s="1"/>
      <c r="C662" s="1"/>
      <c r="D662" s="1"/>
      <c r="E662" s="1"/>
      <c r="F662" s="1"/>
    </row>
    <row r="663" spans="1:6" ht="14.25" customHeight="1" x14ac:dyDescent="0.25">
      <c r="A663" s="1"/>
      <c r="B663" s="1"/>
      <c r="C663" s="1"/>
      <c r="D663" s="1"/>
      <c r="E663" s="1"/>
      <c r="F663" s="1"/>
    </row>
    <row r="664" spans="1:6" ht="14.25" customHeight="1" x14ac:dyDescent="0.25">
      <c r="A664" s="1"/>
      <c r="B664" s="1"/>
      <c r="C664" s="1"/>
      <c r="D664" s="1"/>
      <c r="E664" s="1"/>
      <c r="F664" s="1"/>
    </row>
    <row r="665" spans="1:6" ht="14.25" customHeight="1" x14ac:dyDescent="0.25">
      <c r="A665" s="1"/>
      <c r="B665" s="1"/>
      <c r="C665" s="1"/>
      <c r="D665" s="1"/>
      <c r="E665" s="1"/>
      <c r="F665" s="1"/>
    </row>
    <row r="666" spans="1:6" ht="14.25" customHeight="1" x14ac:dyDescent="0.25">
      <c r="A666" s="1"/>
      <c r="B666" s="1"/>
      <c r="C666" s="1"/>
      <c r="D666" s="1"/>
      <c r="E666" s="1"/>
      <c r="F666" s="1"/>
    </row>
    <row r="667" spans="1:6" ht="14.25" customHeight="1" x14ac:dyDescent="0.25">
      <c r="A667" s="1"/>
      <c r="B667" s="1"/>
      <c r="C667" s="1"/>
      <c r="D667" s="1"/>
      <c r="E667" s="1"/>
      <c r="F667" s="1"/>
    </row>
    <row r="668" spans="1:6" ht="14.25" customHeight="1" x14ac:dyDescent="0.25">
      <c r="A668" s="1"/>
      <c r="B668" s="1"/>
      <c r="C668" s="1"/>
      <c r="D668" s="1"/>
      <c r="E668" s="1"/>
      <c r="F668" s="1"/>
    </row>
    <row r="669" spans="1:6" ht="14.25" customHeight="1" x14ac:dyDescent="0.25">
      <c r="A669" s="1"/>
      <c r="B669" s="1"/>
      <c r="C669" s="1"/>
      <c r="D669" s="1"/>
      <c r="E669" s="1"/>
      <c r="F669" s="1"/>
    </row>
    <row r="670" spans="1:6" ht="14.25" customHeight="1" x14ac:dyDescent="0.25">
      <c r="A670" s="1"/>
      <c r="B670" s="1"/>
      <c r="C670" s="1"/>
      <c r="D670" s="1"/>
      <c r="E670" s="1"/>
      <c r="F670" s="1"/>
    </row>
    <row r="671" spans="1:6" ht="14.25" customHeight="1" x14ac:dyDescent="0.25">
      <c r="A671" s="1"/>
      <c r="B671" s="1"/>
      <c r="C671" s="1"/>
      <c r="D671" s="1"/>
      <c r="E671" s="1"/>
      <c r="F671" s="1"/>
    </row>
    <row r="672" spans="1:6" ht="14.25" customHeight="1" x14ac:dyDescent="0.25">
      <c r="A672" s="1"/>
      <c r="B672" s="1"/>
      <c r="C672" s="1"/>
      <c r="D672" s="1"/>
      <c r="E672" s="1"/>
      <c r="F672" s="1"/>
    </row>
    <row r="673" spans="1:6" ht="14.25" customHeight="1" x14ac:dyDescent="0.25">
      <c r="A673" s="1"/>
      <c r="B673" s="1"/>
      <c r="C673" s="1"/>
      <c r="D673" s="1"/>
      <c r="E673" s="1"/>
      <c r="F673" s="1"/>
    </row>
    <row r="674" spans="1:6" ht="14.25" customHeight="1" x14ac:dyDescent="0.25">
      <c r="A674" s="1"/>
      <c r="B674" s="1"/>
      <c r="C674" s="1"/>
      <c r="D674" s="1"/>
      <c r="E674" s="1"/>
      <c r="F674" s="1"/>
    </row>
    <row r="675" spans="1:6" ht="14.25" customHeight="1" x14ac:dyDescent="0.25">
      <c r="A675" s="1"/>
      <c r="B675" s="1"/>
      <c r="C675" s="1"/>
      <c r="D675" s="1"/>
      <c r="E675" s="1"/>
      <c r="F675" s="1"/>
    </row>
    <row r="676" spans="1:6" ht="14.25" customHeight="1" x14ac:dyDescent="0.25">
      <c r="A676" s="1"/>
      <c r="B676" s="1"/>
      <c r="C676" s="1"/>
      <c r="D676" s="1"/>
      <c r="E676" s="1"/>
      <c r="F676" s="1"/>
    </row>
    <row r="677" spans="1:6" ht="14.25" customHeight="1" x14ac:dyDescent="0.25">
      <c r="A677" s="1"/>
      <c r="B677" s="1"/>
      <c r="C677" s="1"/>
      <c r="D677" s="1"/>
      <c r="E677" s="1"/>
      <c r="F677" s="1"/>
    </row>
    <row r="678" spans="1:6" ht="14.25" customHeight="1" x14ac:dyDescent="0.25">
      <c r="A678" s="1"/>
      <c r="B678" s="1"/>
      <c r="C678" s="1"/>
      <c r="D678" s="1"/>
      <c r="E678" s="1"/>
      <c r="F678" s="1"/>
    </row>
    <row r="679" spans="1:6" ht="14.25" customHeight="1" x14ac:dyDescent="0.25">
      <c r="A679" s="1"/>
      <c r="B679" s="1"/>
      <c r="C679" s="1"/>
      <c r="D679" s="1"/>
      <c r="E679" s="1"/>
      <c r="F679" s="1"/>
    </row>
    <row r="680" spans="1:6" ht="14.25" customHeight="1" x14ac:dyDescent="0.25">
      <c r="A680" s="1"/>
      <c r="B680" s="1"/>
      <c r="C680" s="1"/>
      <c r="D680" s="1"/>
      <c r="E680" s="1"/>
      <c r="F680" s="1"/>
    </row>
    <row r="681" spans="1:6" ht="14.25" customHeight="1" x14ac:dyDescent="0.25">
      <c r="A681" s="1"/>
      <c r="B681" s="1"/>
      <c r="C681" s="1"/>
      <c r="D681" s="1"/>
      <c r="E681" s="1"/>
      <c r="F681" s="1"/>
    </row>
    <row r="682" spans="1:6" ht="14.25" customHeight="1" x14ac:dyDescent="0.25">
      <c r="A682" s="1"/>
      <c r="B682" s="1"/>
      <c r="C682" s="1"/>
      <c r="D682" s="1"/>
      <c r="E682" s="1"/>
      <c r="F682" s="1"/>
    </row>
    <row r="683" spans="1:6" ht="14.25" customHeight="1" x14ac:dyDescent="0.25">
      <c r="A683" s="1"/>
      <c r="B683" s="1"/>
      <c r="C683" s="1"/>
      <c r="D683" s="1"/>
      <c r="E683" s="1"/>
      <c r="F683" s="1"/>
    </row>
    <row r="684" spans="1:6" ht="14.25" customHeight="1" x14ac:dyDescent="0.25">
      <c r="A684" s="1"/>
      <c r="B684" s="1"/>
      <c r="C684" s="1"/>
      <c r="D684" s="1"/>
      <c r="E684" s="1"/>
      <c r="F684" s="1"/>
    </row>
    <row r="685" spans="1:6" ht="14.25" customHeight="1" x14ac:dyDescent="0.25">
      <c r="A685" s="1"/>
      <c r="B685" s="1"/>
      <c r="C685" s="1"/>
      <c r="D685" s="1"/>
      <c r="E685" s="1"/>
      <c r="F685" s="1"/>
    </row>
    <row r="686" spans="1:6" ht="14.25" customHeight="1" x14ac:dyDescent="0.25">
      <c r="A686" s="1"/>
      <c r="B686" s="1"/>
      <c r="C686" s="1"/>
      <c r="D686" s="1"/>
      <c r="E686" s="1"/>
      <c r="F686" s="1"/>
    </row>
    <row r="687" spans="1:6" ht="14.25" customHeight="1" x14ac:dyDescent="0.25">
      <c r="A687" s="1"/>
      <c r="B687" s="1"/>
      <c r="C687" s="1"/>
      <c r="D687" s="1"/>
      <c r="E687" s="1"/>
      <c r="F687" s="1"/>
    </row>
    <row r="688" spans="1:6" ht="14.25" customHeight="1" x14ac:dyDescent="0.25">
      <c r="A688" s="1"/>
      <c r="B688" s="1"/>
      <c r="C688" s="1"/>
      <c r="D688" s="1"/>
      <c r="E688" s="1"/>
      <c r="F688" s="1"/>
    </row>
    <row r="689" spans="1:6" ht="14.25" customHeight="1" x14ac:dyDescent="0.25">
      <c r="A689" s="1"/>
      <c r="B689" s="1"/>
      <c r="C689" s="1"/>
      <c r="D689" s="1"/>
      <c r="E689" s="1"/>
      <c r="F689" s="1"/>
    </row>
    <row r="690" spans="1:6" ht="14.25" customHeight="1" x14ac:dyDescent="0.25">
      <c r="A690" s="1"/>
      <c r="B690" s="1"/>
      <c r="C690" s="1"/>
      <c r="D690" s="1"/>
      <c r="E690" s="1"/>
      <c r="F690" s="1"/>
    </row>
    <row r="691" spans="1:6" ht="14.25" customHeight="1" x14ac:dyDescent="0.25">
      <c r="A691" s="1"/>
      <c r="B691" s="1"/>
      <c r="C691" s="1"/>
      <c r="D691" s="1"/>
      <c r="E691" s="1"/>
      <c r="F691" s="1"/>
    </row>
    <row r="692" spans="1:6" ht="14.25" customHeight="1" x14ac:dyDescent="0.25">
      <c r="A692" s="1"/>
      <c r="B692" s="1"/>
      <c r="C692" s="1"/>
      <c r="D692" s="1"/>
      <c r="E692" s="1"/>
      <c r="F692" s="1"/>
    </row>
    <row r="693" spans="1:6" ht="14.25" customHeight="1" x14ac:dyDescent="0.25">
      <c r="A693" s="1"/>
      <c r="B693" s="1"/>
      <c r="C693" s="1"/>
      <c r="D693" s="1"/>
      <c r="E693" s="1"/>
      <c r="F693" s="1"/>
    </row>
    <row r="694" spans="1:6" ht="14.25" customHeight="1" x14ac:dyDescent="0.25">
      <c r="A694" s="1"/>
      <c r="B694" s="1"/>
      <c r="C694" s="1"/>
      <c r="D694" s="1"/>
      <c r="E694" s="1"/>
      <c r="F694" s="1"/>
    </row>
    <row r="695" spans="1:6" ht="14.25" customHeight="1" x14ac:dyDescent="0.25">
      <c r="A695" s="1"/>
      <c r="B695" s="1"/>
      <c r="C695" s="1"/>
      <c r="D695" s="1"/>
      <c r="E695" s="1"/>
      <c r="F695" s="1"/>
    </row>
    <row r="696" spans="1:6" ht="14.25" customHeight="1" x14ac:dyDescent="0.25">
      <c r="A696" s="1"/>
      <c r="B696" s="1"/>
      <c r="C696" s="1"/>
      <c r="D696" s="1"/>
      <c r="E696" s="1"/>
      <c r="F696" s="1"/>
    </row>
    <row r="697" spans="1:6" ht="14.25" customHeight="1" x14ac:dyDescent="0.25">
      <c r="A697" s="1"/>
      <c r="B697" s="1"/>
      <c r="C697" s="1"/>
      <c r="D697" s="1"/>
      <c r="E697" s="1"/>
      <c r="F697" s="1"/>
    </row>
    <row r="698" spans="1:6" ht="14.25" customHeight="1" x14ac:dyDescent="0.25">
      <c r="A698" s="1"/>
      <c r="B698" s="1"/>
      <c r="C698" s="1"/>
      <c r="D698" s="1"/>
      <c r="E698" s="1"/>
      <c r="F698" s="1"/>
    </row>
    <row r="699" spans="1:6" ht="14.25" customHeight="1" x14ac:dyDescent="0.25">
      <c r="A699" s="1"/>
      <c r="B699" s="1"/>
      <c r="C699" s="1"/>
      <c r="D699" s="1"/>
      <c r="E699" s="1"/>
      <c r="F699" s="1"/>
    </row>
    <row r="700" spans="1:6" ht="14.25" customHeight="1" x14ac:dyDescent="0.25">
      <c r="A700" s="1"/>
      <c r="B700" s="1"/>
      <c r="C700" s="1"/>
      <c r="D700" s="1"/>
      <c r="E700" s="1"/>
      <c r="F700" s="1"/>
    </row>
    <row r="701" spans="1:6" ht="14.25" customHeight="1" x14ac:dyDescent="0.25">
      <c r="A701" s="1"/>
      <c r="B701" s="1"/>
      <c r="C701" s="1"/>
      <c r="D701" s="1"/>
      <c r="E701" s="1"/>
      <c r="F701" s="1"/>
    </row>
    <row r="702" spans="1:6" ht="14.25" customHeight="1" x14ac:dyDescent="0.25">
      <c r="A702" s="1"/>
      <c r="B702" s="1"/>
      <c r="C702" s="1"/>
      <c r="D702" s="1"/>
      <c r="E702" s="1"/>
      <c r="F702" s="1"/>
    </row>
    <row r="703" spans="1:6" ht="14.25" customHeight="1" x14ac:dyDescent="0.25">
      <c r="A703" s="1"/>
      <c r="B703" s="1"/>
      <c r="C703" s="1"/>
      <c r="D703" s="1"/>
      <c r="E703" s="1"/>
      <c r="F703" s="1"/>
    </row>
    <row r="704" spans="1:6" ht="14.25" customHeight="1" x14ac:dyDescent="0.25">
      <c r="A704" s="1"/>
      <c r="B704" s="1"/>
      <c r="C704" s="1"/>
      <c r="D704" s="1"/>
      <c r="E704" s="1"/>
      <c r="F704" s="1"/>
    </row>
    <row r="705" spans="1:6" ht="14.25" customHeight="1" x14ac:dyDescent="0.25">
      <c r="A705" s="1"/>
      <c r="B705" s="1"/>
      <c r="C705" s="1"/>
      <c r="D705" s="1"/>
      <c r="E705" s="1"/>
      <c r="F705" s="1"/>
    </row>
    <row r="706" spans="1:6" ht="14.25" customHeight="1" x14ac:dyDescent="0.25">
      <c r="A706" s="1"/>
      <c r="B706" s="1"/>
      <c r="C706" s="1"/>
      <c r="D706" s="1"/>
      <c r="E706" s="1"/>
      <c r="F706" s="1"/>
    </row>
    <row r="707" spans="1:6" ht="14.25" customHeight="1" x14ac:dyDescent="0.25">
      <c r="A707" s="1"/>
      <c r="B707" s="1"/>
      <c r="C707" s="1"/>
      <c r="D707" s="1"/>
      <c r="E707" s="1"/>
      <c r="F707" s="1"/>
    </row>
    <row r="708" spans="1:6" ht="14.25" customHeight="1" x14ac:dyDescent="0.25">
      <c r="A708" s="1"/>
      <c r="B708" s="1"/>
      <c r="C708" s="1"/>
      <c r="D708" s="1"/>
      <c r="E708" s="1"/>
      <c r="F708" s="1"/>
    </row>
    <row r="709" spans="1:6" ht="14.25" customHeight="1" x14ac:dyDescent="0.25">
      <c r="A709" s="1"/>
      <c r="B709" s="1"/>
      <c r="C709" s="1"/>
      <c r="D709" s="1"/>
      <c r="E709" s="1"/>
      <c r="F709" s="1"/>
    </row>
    <row r="710" spans="1:6" ht="14.25" customHeight="1" x14ac:dyDescent="0.25">
      <c r="A710" s="1"/>
      <c r="B710" s="1"/>
      <c r="C710" s="1"/>
      <c r="D710" s="1"/>
      <c r="E710" s="1"/>
      <c r="F710" s="1"/>
    </row>
    <row r="711" spans="1:6" ht="14.25" customHeight="1" x14ac:dyDescent="0.25">
      <c r="A711" s="1"/>
      <c r="B711" s="1"/>
      <c r="C711" s="1"/>
      <c r="D711" s="1"/>
      <c r="E711" s="1"/>
      <c r="F711" s="1"/>
    </row>
    <row r="712" spans="1:6" ht="14.25" customHeight="1" x14ac:dyDescent="0.25">
      <c r="A712" s="1"/>
      <c r="B712" s="1"/>
      <c r="C712" s="1"/>
      <c r="D712" s="1"/>
      <c r="E712" s="1"/>
      <c r="F712" s="1"/>
    </row>
    <row r="713" spans="1:6" ht="14.25" customHeight="1" x14ac:dyDescent="0.25">
      <c r="A713" s="1"/>
      <c r="B713" s="1"/>
      <c r="C713" s="1"/>
      <c r="D713" s="1"/>
      <c r="E713" s="1"/>
      <c r="F713" s="1"/>
    </row>
    <row r="714" spans="1:6" ht="14.25" customHeight="1" x14ac:dyDescent="0.25">
      <c r="A714" s="1"/>
      <c r="B714" s="1"/>
      <c r="C714" s="1"/>
      <c r="D714" s="1"/>
      <c r="E714" s="1"/>
      <c r="F714" s="1"/>
    </row>
    <row r="715" spans="1:6" ht="14.25" customHeight="1" x14ac:dyDescent="0.25">
      <c r="A715" s="1"/>
      <c r="B715" s="1"/>
      <c r="C715" s="1"/>
      <c r="D715" s="1"/>
      <c r="E715" s="1"/>
      <c r="F715" s="1"/>
    </row>
    <row r="716" spans="1:6" ht="14.25" customHeight="1" x14ac:dyDescent="0.25">
      <c r="A716" s="1"/>
      <c r="B716" s="1"/>
      <c r="C716" s="1"/>
      <c r="D716" s="1"/>
      <c r="E716" s="1"/>
      <c r="F716" s="1"/>
    </row>
    <row r="717" spans="1:6" ht="14.25" customHeight="1" x14ac:dyDescent="0.25">
      <c r="A717" s="1"/>
      <c r="B717" s="1"/>
      <c r="C717" s="1"/>
      <c r="D717" s="1"/>
      <c r="E717" s="1"/>
      <c r="F717" s="1"/>
    </row>
    <row r="718" spans="1:6" ht="14.25" customHeight="1" x14ac:dyDescent="0.25">
      <c r="A718" s="1"/>
      <c r="B718" s="1"/>
      <c r="C718" s="1"/>
      <c r="D718" s="1"/>
      <c r="E718" s="1"/>
      <c r="F718" s="1"/>
    </row>
    <row r="719" spans="1:6" ht="14.25" customHeight="1" x14ac:dyDescent="0.25">
      <c r="A719" s="1"/>
      <c r="B719" s="1"/>
      <c r="C719" s="1"/>
      <c r="D719" s="1"/>
      <c r="E719" s="1"/>
      <c r="F719" s="1"/>
    </row>
    <row r="720" spans="1:6" ht="14.25" customHeight="1" x14ac:dyDescent="0.25">
      <c r="A720" s="1"/>
      <c r="B720" s="1"/>
      <c r="C720" s="1"/>
      <c r="D720" s="1"/>
      <c r="E720" s="1"/>
      <c r="F720" s="1"/>
    </row>
    <row r="721" spans="1:6" ht="14.25" customHeight="1" x14ac:dyDescent="0.25">
      <c r="A721" s="1"/>
      <c r="B721" s="1"/>
      <c r="C721" s="1"/>
      <c r="D721" s="1"/>
      <c r="E721" s="1"/>
      <c r="F721" s="1"/>
    </row>
    <row r="722" spans="1:6" ht="14.25" customHeight="1" x14ac:dyDescent="0.25">
      <c r="A722" s="1"/>
      <c r="B722" s="1"/>
      <c r="C722" s="1"/>
      <c r="D722" s="1"/>
      <c r="E722" s="1"/>
      <c r="F722" s="1"/>
    </row>
    <row r="723" spans="1:6" ht="14.25" customHeight="1" x14ac:dyDescent="0.25">
      <c r="A723" s="1"/>
      <c r="B723" s="1"/>
      <c r="C723" s="1"/>
      <c r="D723" s="1"/>
      <c r="E723" s="1"/>
      <c r="F723" s="1"/>
    </row>
    <row r="724" spans="1:6" ht="14.25" customHeight="1" x14ac:dyDescent="0.25">
      <c r="A724" s="1"/>
      <c r="B724" s="1"/>
      <c r="C724" s="1"/>
      <c r="D724" s="1"/>
      <c r="E724" s="1"/>
      <c r="F724" s="1"/>
    </row>
    <row r="725" spans="1:6" ht="14.25" customHeight="1" x14ac:dyDescent="0.25">
      <c r="A725" s="1"/>
      <c r="B725" s="1"/>
      <c r="C725" s="1"/>
      <c r="D725" s="1"/>
      <c r="E725" s="1"/>
      <c r="F725" s="1"/>
    </row>
    <row r="726" spans="1:6" ht="14.25" customHeight="1" x14ac:dyDescent="0.25">
      <c r="A726" s="1"/>
      <c r="B726" s="1"/>
      <c r="C726" s="1"/>
      <c r="D726" s="1"/>
      <c r="E726" s="1"/>
      <c r="F726" s="1"/>
    </row>
    <row r="727" spans="1:6" ht="14.25" customHeight="1" x14ac:dyDescent="0.25">
      <c r="A727" s="1"/>
      <c r="B727" s="1"/>
      <c r="C727" s="1"/>
      <c r="D727" s="1"/>
      <c r="E727" s="1"/>
      <c r="F727" s="1"/>
    </row>
    <row r="728" spans="1:6" ht="14.25" customHeight="1" x14ac:dyDescent="0.25">
      <c r="A728" s="1"/>
      <c r="B728" s="1"/>
      <c r="C728" s="1"/>
      <c r="D728" s="1"/>
      <c r="E728" s="1"/>
      <c r="F728" s="1"/>
    </row>
    <row r="729" spans="1:6" ht="14.25" customHeight="1" x14ac:dyDescent="0.25">
      <c r="A729" s="1"/>
      <c r="B729" s="1"/>
      <c r="C729" s="1"/>
      <c r="D729" s="1"/>
      <c r="E729" s="1"/>
      <c r="F729" s="1"/>
    </row>
    <row r="730" spans="1:6" ht="14.25" customHeight="1" x14ac:dyDescent="0.25">
      <c r="A730" s="1"/>
      <c r="B730" s="1"/>
      <c r="C730" s="1"/>
      <c r="D730" s="1"/>
      <c r="E730" s="1"/>
      <c r="F730" s="1"/>
    </row>
    <row r="731" spans="1:6" ht="14.25" customHeight="1" x14ac:dyDescent="0.25">
      <c r="A731" s="1"/>
      <c r="B731" s="1"/>
      <c r="C731" s="1"/>
      <c r="D731" s="1"/>
      <c r="E731" s="1"/>
      <c r="F731" s="1"/>
    </row>
    <row r="732" spans="1:6" ht="14.25" customHeight="1" x14ac:dyDescent="0.25">
      <c r="A732" s="1"/>
      <c r="B732" s="1"/>
      <c r="C732" s="1"/>
      <c r="D732" s="1"/>
      <c r="E732" s="1"/>
      <c r="F732" s="1"/>
    </row>
    <row r="733" spans="1:6" ht="14.25" customHeight="1" x14ac:dyDescent="0.25">
      <c r="A733" s="1"/>
      <c r="B733" s="1"/>
      <c r="C733" s="1"/>
      <c r="D733" s="1"/>
      <c r="E733" s="1"/>
      <c r="F733" s="1"/>
    </row>
    <row r="734" spans="1:6" ht="14.25" customHeight="1" x14ac:dyDescent="0.25">
      <c r="A734" s="1"/>
      <c r="B734" s="1"/>
      <c r="C734" s="1"/>
      <c r="D734" s="1"/>
      <c r="E734" s="1"/>
      <c r="F734" s="1"/>
    </row>
    <row r="735" spans="1:6" ht="14.25" customHeight="1" x14ac:dyDescent="0.25">
      <c r="A735" s="1"/>
      <c r="B735" s="1"/>
      <c r="C735" s="1"/>
      <c r="D735" s="1"/>
      <c r="E735" s="1"/>
      <c r="F735" s="1"/>
    </row>
    <row r="736" spans="1:6" ht="14.25" customHeight="1" x14ac:dyDescent="0.25">
      <c r="A736" s="1"/>
      <c r="B736" s="1"/>
      <c r="C736" s="1"/>
      <c r="D736" s="1"/>
      <c r="E736" s="1"/>
      <c r="F736" s="1"/>
    </row>
    <row r="737" spans="1:6" ht="14.25" customHeight="1" x14ac:dyDescent="0.25">
      <c r="A737" s="1"/>
      <c r="B737" s="1"/>
      <c r="C737" s="1"/>
      <c r="D737" s="1"/>
      <c r="E737" s="1"/>
      <c r="F737" s="1"/>
    </row>
    <row r="738" spans="1:6" ht="14.25" customHeight="1" x14ac:dyDescent="0.25">
      <c r="A738" s="1"/>
      <c r="B738" s="1"/>
      <c r="C738" s="1"/>
      <c r="D738" s="1"/>
      <c r="E738" s="1"/>
      <c r="F738" s="1"/>
    </row>
    <row r="739" spans="1:6" ht="14.25" customHeight="1" x14ac:dyDescent="0.25">
      <c r="A739" s="1"/>
      <c r="B739" s="1"/>
      <c r="C739" s="1"/>
      <c r="D739" s="1"/>
      <c r="E739" s="1"/>
      <c r="F739" s="1"/>
    </row>
    <row r="740" spans="1:6" ht="14.25" customHeight="1" x14ac:dyDescent="0.25">
      <c r="A740" s="1"/>
      <c r="B740" s="1"/>
      <c r="C740" s="1"/>
      <c r="D740" s="1"/>
      <c r="E740" s="1"/>
      <c r="F740" s="1"/>
    </row>
    <row r="741" spans="1:6" ht="14.25" customHeight="1" x14ac:dyDescent="0.25">
      <c r="A741" s="1"/>
      <c r="B741" s="1"/>
      <c r="C741" s="1"/>
      <c r="D741" s="1"/>
      <c r="E741" s="1"/>
      <c r="F741" s="1"/>
    </row>
    <row r="742" spans="1:6" ht="14.25" customHeight="1" x14ac:dyDescent="0.25">
      <c r="A742" s="1"/>
      <c r="B742" s="1"/>
      <c r="C742" s="1"/>
      <c r="D742" s="1"/>
      <c r="E742" s="1"/>
      <c r="F742" s="1"/>
    </row>
    <row r="743" spans="1:6" ht="14.25" customHeight="1" x14ac:dyDescent="0.25">
      <c r="A743" s="1"/>
      <c r="B743" s="1"/>
      <c r="C743" s="1"/>
      <c r="D743" s="1"/>
      <c r="E743" s="1"/>
      <c r="F743" s="1"/>
    </row>
    <row r="744" spans="1:6" ht="14.25" customHeight="1" x14ac:dyDescent="0.25">
      <c r="A744" s="1"/>
      <c r="B744" s="1"/>
      <c r="C744" s="1"/>
      <c r="D744" s="1"/>
      <c r="E744" s="1"/>
      <c r="F744" s="1"/>
    </row>
    <row r="745" spans="1:6" ht="14.25" customHeight="1" x14ac:dyDescent="0.25">
      <c r="A745" s="1"/>
      <c r="B745" s="1"/>
      <c r="C745" s="1"/>
      <c r="D745" s="1"/>
      <c r="E745" s="1"/>
      <c r="F745" s="1"/>
    </row>
    <row r="746" spans="1:6" ht="14.25" customHeight="1" x14ac:dyDescent="0.25">
      <c r="A746" s="1"/>
      <c r="B746" s="1"/>
      <c r="C746" s="1"/>
      <c r="D746" s="1"/>
      <c r="E746" s="1"/>
      <c r="F746" s="1"/>
    </row>
    <row r="747" spans="1:6" ht="14.25" customHeight="1" x14ac:dyDescent="0.25">
      <c r="A747" s="1"/>
      <c r="B747" s="1"/>
      <c r="C747" s="1"/>
      <c r="D747" s="1"/>
      <c r="E747" s="1"/>
      <c r="F747" s="1"/>
    </row>
    <row r="748" spans="1:6" ht="14.25" customHeight="1" x14ac:dyDescent="0.25">
      <c r="A748" s="1"/>
      <c r="B748" s="1"/>
      <c r="C748" s="1"/>
      <c r="D748" s="1"/>
      <c r="E748" s="1"/>
      <c r="F748" s="1"/>
    </row>
    <row r="749" spans="1:6" ht="14.25" customHeight="1" x14ac:dyDescent="0.25">
      <c r="A749" s="1"/>
      <c r="B749" s="1"/>
      <c r="C749" s="1"/>
      <c r="D749" s="1"/>
      <c r="E749" s="1"/>
      <c r="F749" s="1"/>
    </row>
    <row r="750" spans="1:6" ht="14.25" customHeight="1" x14ac:dyDescent="0.25">
      <c r="A750" s="1"/>
      <c r="B750" s="1"/>
      <c r="C750" s="1"/>
      <c r="D750" s="1"/>
      <c r="E750" s="1"/>
      <c r="F750" s="1"/>
    </row>
    <row r="751" spans="1:6" ht="14.25" customHeight="1" x14ac:dyDescent="0.25">
      <c r="A751" s="1"/>
      <c r="B751" s="1"/>
      <c r="C751" s="1"/>
      <c r="D751" s="1"/>
      <c r="E751" s="1"/>
      <c r="F751" s="1"/>
    </row>
    <row r="752" spans="1:6" ht="14.25" customHeight="1" x14ac:dyDescent="0.25">
      <c r="A752" s="1"/>
      <c r="B752" s="1"/>
      <c r="C752" s="1"/>
      <c r="D752" s="1"/>
      <c r="E752" s="1"/>
      <c r="F752" s="1"/>
    </row>
    <row r="753" spans="1:6" ht="14.25" customHeight="1" x14ac:dyDescent="0.25">
      <c r="A753" s="1"/>
      <c r="B753" s="1"/>
      <c r="C753" s="1"/>
      <c r="D753" s="1"/>
      <c r="E753" s="1"/>
      <c r="F753" s="1"/>
    </row>
    <row r="754" spans="1:6" ht="14.25" customHeight="1" x14ac:dyDescent="0.25">
      <c r="A754" s="1"/>
      <c r="B754" s="1"/>
      <c r="C754" s="1"/>
      <c r="D754" s="1"/>
      <c r="E754" s="1"/>
      <c r="F754" s="1"/>
    </row>
    <row r="755" spans="1:6" ht="15.75" customHeight="1" x14ac:dyDescent="0.25"/>
    <row r="756" spans="1:6" ht="15.75" customHeight="1" x14ac:dyDescent="0.25"/>
    <row r="757" spans="1:6" ht="15.75" customHeight="1" x14ac:dyDescent="0.25"/>
    <row r="758" spans="1:6" ht="15.75" customHeight="1" x14ac:dyDescent="0.25"/>
    <row r="759" spans="1:6" ht="15.75" customHeight="1" x14ac:dyDescent="0.25"/>
    <row r="760" spans="1:6" ht="15.75" customHeight="1" x14ac:dyDescent="0.25"/>
    <row r="761" spans="1:6" ht="15.75" customHeight="1" x14ac:dyDescent="0.25"/>
    <row r="762" spans="1:6" ht="15.75" customHeight="1" x14ac:dyDescent="0.25"/>
    <row r="763" spans="1:6" ht="15.75" customHeight="1" x14ac:dyDescent="0.25"/>
    <row r="764" spans="1:6" ht="15.75" customHeight="1" x14ac:dyDescent="0.25"/>
    <row r="765" spans="1:6" ht="15.75" customHeight="1" x14ac:dyDescent="0.25"/>
    <row r="766" spans="1:6" ht="15.75" customHeight="1" x14ac:dyDescent="0.25"/>
    <row r="767" spans="1:6" ht="15.75" customHeight="1" x14ac:dyDescent="0.25"/>
    <row r="768" spans="1:6"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autoFilter ref="A1:H1" xr:uid="{00000000-0009-0000-0000-000006000000}"/>
  <mergeCells count="1">
    <mergeCell ref="J2:J13"/>
  </mergeCells>
  <conditionalFormatting sqref="F1:F1048576">
    <cfRule type="duplicateValues" dxfId="13" priority="1"/>
  </conditionalFormatting>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I1000"/>
  <sheetViews>
    <sheetView workbookViewId="0">
      <selection activeCell="D33" sqref="D33"/>
    </sheetView>
  </sheetViews>
  <sheetFormatPr defaultColWidth="14.42578125" defaultRowHeight="15" customHeight="1" x14ac:dyDescent="0.25"/>
  <cols>
    <col min="1" max="2" width="21.140625" customWidth="1"/>
    <col min="3" max="3" width="31.7109375" customWidth="1"/>
    <col min="4" max="4" width="19.28515625" customWidth="1"/>
    <col min="5" max="6" width="8.85546875" customWidth="1"/>
    <col min="7" max="9" width="8.7109375" customWidth="1"/>
  </cols>
  <sheetData>
    <row r="1" spans="1:6" ht="14.25" customHeight="1" x14ac:dyDescent="0.25">
      <c r="A1" s="6" t="s">
        <v>2094</v>
      </c>
      <c r="B1" s="153" t="s">
        <v>2095</v>
      </c>
      <c r="C1" s="5" t="s">
        <v>1</v>
      </c>
      <c r="D1" s="154" t="s">
        <v>809</v>
      </c>
      <c r="E1" s="1"/>
      <c r="F1" s="1"/>
    </row>
    <row r="2" spans="1:6" ht="14.25" customHeight="1" x14ac:dyDescent="0.25">
      <c r="A2" s="2">
        <v>202205060001</v>
      </c>
      <c r="B2" s="1" t="s">
        <v>2096</v>
      </c>
      <c r="C2" s="2">
        <f>VLOOKUP(B2,'KPI TYPE'!$A:$B,2,FALSE)</f>
        <v>20221005004</v>
      </c>
      <c r="D2" s="1" t="s">
        <v>822</v>
      </c>
      <c r="E2" s="2" t="str">
        <f>"INSERT INTO `hr_kpi_type_company` (`KPI_TYPE_COMPANY_ID`, `KPI_TYPE_ID`, `COMPANY_ID`) VALUES ('"&amp;A2&amp;"', '"&amp;C2&amp;"', '"&amp;D2&amp;"'); "</f>
        <v xml:space="preserve">INSERT INTO `hr_kpi_type_company` (`KPI_TYPE_COMPANY_ID`, `KPI_TYPE_ID`, `COMPANY_ID`) VALUES ('202205060001', '20221005004', '504404575327187914'); </v>
      </c>
      <c r="F2" s="1"/>
    </row>
    <row r="3" spans="1:6" ht="14.25" customHeight="1" x14ac:dyDescent="0.25">
      <c r="A3" s="2">
        <v>202205060002</v>
      </c>
      <c r="B3" s="1" t="s">
        <v>2097</v>
      </c>
      <c r="C3" s="2">
        <f>VLOOKUP(B3,'KPI TYPE'!$A:$B,2,FALSE)</f>
        <v>20221005005</v>
      </c>
      <c r="D3" s="1" t="s">
        <v>822</v>
      </c>
      <c r="E3" s="2" t="str">
        <f t="shared" ref="E3:E16" si="0">"INSERT INTO `hr_kpi_type_company` (`KPI_TYPE_COMPANY_ID`, `KPI_TYPE_ID`, `COMPANY_ID`) VALUES ('"&amp;A3&amp;"', '"&amp;C3&amp;"', '"&amp;D3&amp;"'); "</f>
        <v xml:space="preserve">INSERT INTO `hr_kpi_type_company` (`KPI_TYPE_COMPANY_ID`, `KPI_TYPE_ID`, `COMPANY_ID`) VALUES ('202205060002', '20221005005', '504404575327187914'); </v>
      </c>
      <c r="F3" s="1"/>
    </row>
    <row r="4" spans="1:6" ht="14.25" customHeight="1" x14ac:dyDescent="0.25">
      <c r="A4" s="2">
        <v>202205060003</v>
      </c>
      <c r="B4" s="1" t="s">
        <v>2098</v>
      </c>
      <c r="C4" s="2">
        <f>VLOOKUP(B4,'KPI TYPE'!$A:$B,2,FALSE)</f>
        <v>20221005006</v>
      </c>
      <c r="D4" s="1" t="s">
        <v>822</v>
      </c>
      <c r="E4" s="2" t="str">
        <f t="shared" si="0"/>
        <v xml:space="preserve">INSERT INTO `hr_kpi_type_company` (`KPI_TYPE_COMPANY_ID`, `KPI_TYPE_ID`, `COMPANY_ID`) VALUES ('202205060003', '20221005006', '504404575327187914'); </v>
      </c>
      <c r="F4" s="1"/>
    </row>
    <row r="5" spans="1:6" ht="14.25" customHeight="1" x14ac:dyDescent="0.25">
      <c r="A5" s="2">
        <v>202205060004</v>
      </c>
      <c r="B5" s="1" t="s">
        <v>2099</v>
      </c>
      <c r="C5" s="2">
        <f>VLOOKUP(B5,'KPI TYPE'!$A:$B,2,FALSE)</f>
        <v>20221005007</v>
      </c>
      <c r="D5" s="1" t="s">
        <v>822</v>
      </c>
      <c r="E5" s="2" t="str">
        <f t="shared" si="0"/>
        <v xml:space="preserve">INSERT INTO `hr_kpi_type_company` (`KPI_TYPE_COMPANY_ID`, `KPI_TYPE_ID`, `COMPANY_ID`) VALUES ('202205060004', '20221005007', '504404575327187914'); </v>
      </c>
      <c r="F5" s="1"/>
    </row>
    <row r="6" spans="1:6" ht="14.25" customHeight="1" x14ac:dyDescent="0.25">
      <c r="A6" s="2">
        <v>202205060005</v>
      </c>
      <c r="B6" s="1" t="s">
        <v>2100</v>
      </c>
      <c r="C6" s="2">
        <f>VLOOKUP(B6,'KPI TYPE'!$A:$B,2,FALSE)</f>
        <v>20221005008</v>
      </c>
      <c r="D6" s="1" t="s">
        <v>822</v>
      </c>
      <c r="E6" s="2" t="str">
        <f t="shared" si="0"/>
        <v xml:space="preserve">INSERT INTO `hr_kpi_type_company` (`KPI_TYPE_COMPANY_ID`, `KPI_TYPE_ID`, `COMPANY_ID`) VALUES ('202205060005', '20221005008', '504404575327187914'); </v>
      </c>
      <c r="F6" s="1"/>
    </row>
    <row r="7" spans="1:6" ht="14.25" customHeight="1" x14ac:dyDescent="0.25">
      <c r="A7" s="2">
        <v>202205060006</v>
      </c>
      <c r="B7" s="1" t="s">
        <v>2101</v>
      </c>
      <c r="C7" s="2">
        <f>VLOOKUP(B7,'KPI TYPE'!$A:$B,2,FALSE)</f>
        <v>20221005009</v>
      </c>
      <c r="D7" s="1" t="s">
        <v>822</v>
      </c>
      <c r="E7" s="2" t="str">
        <f t="shared" si="0"/>
        <v xml:space="preserve">INSERT INTO `hr_kpi_type_company` (`KPI_TYPE_COMPANY_ID`, `KPI_TYPE_ID`, `COMPANY_ID`) VALUES ('202205060006', '20221005009', '504404575327187914'); </v>
      </c>
      <c r="F7" s="1"/>
    </row>
    <row r="8" spans="1:6" ht="14.25" customHeight="1" x14ac:dyDescent="0.25">
      <c r="A8" s="2">
        <v>202205060007</v>
      </c>
      <c r="B8" s="1" t="s">
        <v>2102</v>
      </c>
      <c r="C8" s="2">
        <f>VLOOKUP(B8,'KPI TYPE'!$A:$B,2,FALSE)</f>
        <v>20221005010</v>
      </c>
      <c r="D8" s="1" t="s">
        <v>822</v>
      </c>
      <c r="E8" s="2" t="str">
        <f t="shared" si="0"/>
        <v xml:space="preserve">INSERT INTO `hr_kpi_type_company` (`KPI_TYPE_COMPANY_ID`, `KPI_TYPE_ID`, `COMPANY_ID`) VALUES ('202205060007', '20221005010', '504404575327187914'); </v>
      </c>
      <c r="F8" s="1"/>
    </row>
    <row r="9" spans="1:6" ht="14.25" customHeight="1" x14ac:dyDescent="0.25">
      <c r="A9" s="2">
        <v>202205060008</v>
      </c>
      <c r="B9" s="3" t="s">
        <v>2103</v>
      </c>
      <c r="C9" s="2">
        <f>VLOOKUP(B9,'KPI TYPE'!$A:$B,2,FALSE)</f>
        <v>20221005011</v>
      </c>
      <c r="D9" s="1" t="s">
        <v>822</v>
      </c>
      <c r="E9" s="2" t="str">
        <f t="shared" si="0"/>
        <v xml:space="preserve">INSERT INTO `hr_kpi_type_company` (`KPI_TYPE_COMPANY_ID`, `KPI_TYPE_ID`, `COMPANY_ID`) VALUES ('202205060008', '20221005011', '504404575327187914'); </v>
      </c>
      <c r="F9" s="1"/>
    </row>
    <row r="10" spans="1:6" ht="14.25" customHeight="1" x14ac:dyDescent="0.25">
      <c r="A10" s="2">
        <v>202205060009</v>
      </c>
      <c r="B10" s="1" t="s">
        <v>2104</v>
      </c>
      <c r="C10" s="2">
        <f>VLOOKUP(B10,'KPI TYPE'!$A:$B,2,FALSE)</f>
        <v>20221005012</v>
      </c>
      <c r="D10" s="1" t="s">
        <v>822</v>
      </c>
      <c r="E10" s="2" t="str">
        <f t="shared" si="0"/>
        <v xml:space="preserve">INSERT INTO `hr_kpi_type_company` (`KPI_TYPE_COMPANY_ID`, `KPI_TYPE_ID`, `COMPANY_ID`) VALUES ('202205060009', '20221005012', '504404575327187914'); </v>
      </c>
      <c r="F10" s="1"/>
    </row>
    <row r="11" spans="1:6" ht="14.25" customHeight="1" x14ac:dyDescent="0.25">
      <c r="A11" s="2">
        <v>202205060010</v>
      </c>
      <c r="B11" s="1" t="s">
        <v>2105</v>
      </c>
      <c r="C11" s="2">
        <f>VLOOKUP(B11,'KPI TYPE'!$A:$B,2,FALSE)</f>
        <v>20221005013</v>
      </c>
      <c r="D11" s="1" t="s">
        <v>822</v>
      </c>
      <c r="E11" s="2" t="str">
        <f t="shared" si="0"/>
        <v xml:space="preserve">INSERT INTO `hr_kpi_type_company` (`KPI_TYPE_COMPANY_ID`, `KPI_TYPE_ID`, `COMPANY_ID`) VALUES ('202205060010', '20221005013', '504404575327187914'); </v>
      </c>
      <c r="F11" s="1"/>
    </row>
    <row r="12" spans="1:6" ht="14.25" customHeight="1" x14ac:dyDescent="0.25">
      <c r="A12" s="2">
        <v>202205060011</v>
      </c>
      <c r="B12" s="1" t="s">
        <v>2106</v>
      </c>
      <c r="C12" s="2">
        <f>VLOOKUP(B12,'KPI TYPE'!$A:$B,2,FALSE)</f>
        <v>20221005014</v>
      </c>
      <c r="D12" s="1" t="s">
        <v>822</v>
      </c>
      <c r="E12" s="2" t="str">
        <f t="shared" si="0"/>
        <v xml:space="preserve">INSERT INTO `hr_kpi_type_company` (`KPI_TYPE_COMPANY_ID`, `KPI_TYPE_ID`, `COMPANY_ID`) VALUES ('202205060011', '20221005014', '504404575327187914'); </v>
      </c>
      <c r="F12" s="1"/>
    </row>
    <row r="13" spans="1:6" ht="14.25" customHeight="1" x14ac:dyDescent="0.25">
      <c r="A13" s="2">
        <v>202205060012</v>
      </c>
      <c r="B13" s="1" t="s">
        <v>2107</v>
      </c>
      <c r="C13" s="2">
        <f>VLOOKUP(B13,'KPI TYPE'!$A:$B,2,FALSE)</f>
        <v>20221005015</v>
      </c>
      <c r="D13" s="1" t="s">
        <v>822</v>
      </c>
      <c r="E13" s="2" t="str">
        <f t="shared" si="0"/>
        <v xml:space="preserve">INSERT INTO `hr_kpi_type_company` (`KPI_TYPE_COMPANY_ID`, `KPI_TYPE_ID`, `COMPANY_ID`) VALUES ('202205060012', '20221005015', '504404575327187914'); </v>
      </c>
      <c r="F13" s="1"/>
    </row>
    <row r="14" spans="1:6" ht="14.25" customHeight="1" x14ac:dyDescent="0.25">
      <c r="A14" s="2">
        <v>202205060013</v>
      </c>
      <c r="B14" s="1" t="s">
        <v>2108</v>
      </c>
      <c r="C14" s="2">
        <f>VLOOKUP(B14,'KPI TYPE'!$A:$B,2,FALSE)</f>
        <v>20221005016</v>
      </c>
      <c r="D14" s="1" t="s">
        <v>822</v>
      </c>
      <c r="E14" s="2" t="str">
        <f t="shared" si="0"/>
        <v xml:space="preserve">INSERT INTO `hr_kpi_type_company` (`KPI_TYPE_COMPANY_ID`, `KPI_TYPE_ID`, `COMPANY_ID`) VALUES ('202205060013', '20221005016', '504404575327187914'); </v>
      </c>
      <c r="F14" s="1"/>
    </row>
    <row r="15" spans="1:6" ht="14.25" customHeight="1" x14ac:dyDescent="0.25">
      <c r="A15" s="2">
        <v>202205060014</v>
      </c>
      <c r="B15" s="1" t="s">
        <v>2109</v>
      </c>
      <c r="C15" s="2">
        <f>VLOOKUP(B15,'KPI TYPE'!$A:$B,2,FALSE)</f>
        <v>20221005017</v>
      </c>
      <c r="D15" s="1" t="s">
        <v>822</v>
      </c>
      <c r="E15" s="2" t="str">
        <f t="shared" si="0"/>
        <v xml:space="preserve">INSERT INTO `hr_kpi_type_company` (`KPI_TYPE_COMPANY_ID`, `KPI_TYPE_ID`, `COMPANY_ID`) VALUES ('202205060014', '20221005017', '504404575327187914'); </v>
      </c>
      <c r="F15" s="1"/>
    </row>
    <row r="16" spans="1:6" ht="14.25" customHeight="1" x14ac:dyDescent="0.25">
      <c r="A16" s="2">
        <v>202205060015</v>
      </c>
      <c r="B16" s="1" t="s">
        <v>2110</v>
      </c>
      <c r="C16" s="2">
        <f>VLOOKUP(B16,'KPI TYPE'!$A:$B,2,FALSE)</f>
        <v>20221005018</v>
      </c>
      <c r="D16" s="1" t="s">
        <v>822</v>
      </c>
      <c r="E16" s="2" t="str">
        <f t="shared" si="0"/>
        <v xml:space="preserve">INSERT INTO `hr_kpi_type_company` (`KPI_TYPE_COMPANY_ID`, `KPI_TYPE_ID`, `COMPANY_ID`) VALUES ('202205060015', '20221005018', '504404575327187914'); </v>
      </c>
      <c r="F16" s="1"/>
    </row>
    <row r="17" spans="1:9" ht="14.25" customHeight="1" x14ac:dyDescent="0.25">
      <c r="A17" s="1"/>
      <c r="B17" s="1"/>
      <c r="C17" s="1"/>
      <c r="D17" s="1"/>
      <c r="E17" s="1"/>
      <c r="F17" s="1"/>
    </row>
    <row r="18" spans="1:9" ht="14.25" customHeight="1" x14ac:dyDescent="0.25">
      <c r="A18" s="1"/>
      <c r="B18" s="1"/>
      <c r="C18" s="1"/>
      <c r="D18" s="1"/>
      <c r="E18" s="1"/>
      <c r="F18" s="1"/>
    </row>
    <row r="19" spans="1:9" ht="14.25" customHeight="1" x14ac:dyDescent="0.25">
      <c r="A19" s="1"/>
      <c r="B19" s="1"/>
      <c r="C19" s="1"/>
      <c r="D19" s="1"/>
      <c r="E19" s="1"/>
      <c r="F19" s="1"/>
    </row>
    <row r="20" spans="1:9" ht="14.25" customHeight="1" x14ac:dyDescent="0.25">
      <c r="A20" s="1"/>
      <c r="B20" s="1"/>
      <c r="C20" s="1"/>
      <c r="D20" s="1"/>
      <c r="E20" s="1"/>
      <c r="F20" s="1"/>
      <c r="H20" s="155"/>
      <c r="I20" s="2" t="s">
        <v>2111</v>
      </c>
    </row>
    <row r="21" spans="1:9" ht="14.25" customHeight="1" x14ac:dyDescent="0.25">
      <c r="A21" s="1"/>
      <c r="B21" s="1"/>
      <c r="C21" s="1"/>
      <c r="D21" s="1"/>
      <c r="E21" s="1"/>
      <c r="F21" s="1"/>
      <c r="H21" s="156"/>
      <c r="I21" s="2" t="s">
        <v>2112</v>
      </c>
    </row>
    <row r="22" spans="1:9" ht="14.25" customHeight="1" x14ac:dyDescent="0.25">
      <c r="A22" s="1"/>
      <c r="B22" s="1"/>
      <c r="C22" s="1"/>
      <c r="D22" s="1"/>
      <c r="E22" s="1"/>
      <c r="F22" s="1"/>
      <c r="H22" s="101"/>
      <c r="I22" s="2" t="s">
        <v>2113</v>
      </c>
    </row>
    <row r="23" spans="1:9" ht="14.25" customHeight="1" x14ac:dyDescent="0.25">
      <c r="A23" s="1"/>
      <c r="B23" s="1"/>
      <c r="C23" s="1"/>
      <c r="D23" s="1"/>
      <c r="E23" s="1"/>
      <c r="F23" s="1"/>
      <c r="H23" s="157"/>
      <c r="I23" s="2" t="s">
        <v>2114</v>
      </c>
    </row>
    <row r="24" spans="1:9" ht="14.25" customHeight="1" x14ac:dyDescent="0.25">
      <c r="A24" s="1"/>
      <c r="B24" s="1"/>
      <c r="C24" s="1"/>
      <c r="D24" s="1"/>
      <c r="E24" s="1"/>
      <c r="F24" s="1"/>
    </row>
    <row r="25" spans="1:9" ht="14.25" customHeight="1" x14ac:dyDescent="0.25">
      <c r="A25" s="1"/>
      <c r="B25" s="1"/>
      <c r="C25" s="1"/>
      <c r="D25" s="1"/>
      <c r="E25" s="1"/>
      <c r="F25" s="1"/>
    </row>
    <row r="26" spans="1:9" ht="14.25" customHeight="1" x14ac:dyDescent="0.25">
      <c r="A26" s="1"/>
      <c r="B26" s="1"/>
      <c r="C26" s="1"/>
      <c r="D26" s="1"/>
      <c r="E26" s="1"/>
      <c r="F26" s="1"/>
    </row>
    <row r="27" spans="1:9" ht="14.25" customHeight="1" x14ac:dyDescent="0.25">
      <c r="A27" s="1"/>
      <c r="B27" s="1"/>
      <c r="C27" s="1"/>
      <c r="D27" s="1"/>
      <c r="E27" s="1"/>
      <c r="F27" s="1"/>
    </row>
    <row r="28" spans="1:9" ht="14.25" customHeight="1" x14ac:dyDescent="0.25">
      <c r="A28" s="1"/>
      <c r="B28" s="1"/>
      <c r="C28" s="1"/>
      <c r="D28" s="1"/>
      <c r="E28" s="1"/>
      <c r="F28" s="1"/>
    </row>
    <row r="29" spans="1:9" ht="14.25" customHeight="1" x14ac:dyDescent="0.25">
      <c r="A29" s="1"/>
      <c r="B29" s="1"/>
      <c r="C29" s="1"/>
      <c r="D29" s="1"/>
      <c r="E29" s="1"/>
      <c r="F29" s="1"/>
    </row>
    <row r="30" spans="1:9" ht="14.25" customHeight="1" x14ac:dyDescent="0.25">
      <c r="A30" s="1"/>
      <c r="B30" s="1"/>
      <c r="C30" s="1"/>
      <c r="D30" s="1"/>
      <c r="E30" s="1"/>
      <c r="F30" s="1"/>
    </row>
    <row r="31" spans="1:9" ht="14.25" customHeight="1" x14ac:dyDescent="0.25">
      <c r="A31" s="1"/>
      <c r="B31" s="1"/>
      <c r="C31" s="1"/>
      <c r="D31" s="1"/>
      <c r="E31" s="1"/>
      <c r="F31" s="1"/>
    </row>
    <row r="32" spans="1:9" ht="14.25" customHeight="1" x14ac:dyDescent="0.25">
      <c r="A32" s="1"/>
      <c r="B32" s="1"/>
      <c r="C32" s="1"/>
      <c r="D32" s="1"/>
      <c r="E32" s="1"/>
      <c r="F32" s="1"/>
    </row>
    <row r="33" spans="1:6" ht="14.25" customHeight="1" x14ac:dyDescent="0.25">
      <c r="A33" s="1"/>
      <c r="B33" s="1"/>
      <c r="C33" s="1"/>
      <c r="D33" s="1"/>
      <c r="E33" s="1"/>
      <c r="F33" s="1"/>
    </row>
    <row r="34" spans="1:6" ht="14.25" customHeight="1" x14ac:dyDescent="0.25">
      <c r="A34" s="1"/>
      <c r="B34" s="1"/>
      <c r="C34" s="1"/>
      <c r="D34" s="1"/>
      <c r="E34" s="1"/>
      <c r="F34" s="1"/>
    </row>
    <row r="35" spans="1:6" ht="14.25" customHeight="1" x14ac:dyDescent="0.25">
      <c r="A35" s="1"/>
      <c r="B35" s="1"/>
      <c r="C35" s="1"/>
      <c r="D35" s="1"/>
      <c r="E35" s="1"/>
      <c r="F35" s="1"/>
    </row>
    <row r="36" spans="1:6" ht="14.25" customHeight="1" x14ac:dyDescent="0.25">
      <c r="A36" s="1"/>
      <c r="B36" s="1"/>
      <c r="C36" s="1"/>
      <c r="D36" s="1"/>
      <c r="E36" s="1"/>
      <c r="F36" s="1"/>
    </row>
    <row r="37" spans="1:6" ht="14.25" customHeight="1" x14ac:dyDescent="0.25">
      <c r="A37" s="1"/>
      <c r="B37" s="1"/>
      <c r="C37" s="1"/>
      <c r="D37" s="1"/>
      <c r="E37" s="1"/>
      <c r="F37" s="1"/>
    </row>
    <row r="38" spans="1:6" ht="14.25" customHeight="1" x14ac:dyDescent="0.25">
      <c r="A38" s="1"/>
      <c r="B38" s="1"/>
      <c r="C38" s="1"/>
      <c r="D38" s="1"/>
      <c r="E38" s="1"/>
      <c r="F38" s="1"/>
    </row>
    <row r="39" spans="1:6" ht="14.25" customHeight="1" x14ac:dyDescent="0.25">
      <c r="A39" s="1"/>
      <c r="B39" s="1"/>
      <c r="C39" s="1"/>
      <c r="D39" s="1"/>
      <c r="E39" s="1"/>
      <c r="F39" s="1"/>
    </row>
    <row r="40" spans="1:6" ht="14.25" customHeight="1" x14ac:dyDescent="0.25">
      <c r="A40" s="1"/>
      <c r="B40" s="1"/>
      <c r="C40" s="1"/>
      <c r="D40" s="1"/>
      <c r="E40" s="1"/>
      <c r="F40" s="1"/>
    </row>
    <row r="41" spans="1:6" ht="14.25" customHeight="1" x14ac:dyDescent="0.25">
      <c r="A41" s="1"/>
      <c r="B41" s="1"/>
      <c r="C41" s="1"/>
      <c r="D41" s="1"/>
      <c r="E41" s="1"/>
      <c r="F41" s="1"/>
    </row>
    <row r="42" spans="1:6" ht="14.25" customHeight="1" x14ac:dyDescent="0.25">
      <c r="A42" s="1"/>
      <c r="B42" s="1"/>
      <c r="C42" s="1"/>
      <c r="D42" s="1"/>
      <c r="E42" s="1"/>
      <c r="F42" s="1"/>
    </row>
    <row r="43" spans="1:6" ht="14.25" customHeight="1" x14ac:dyDescent="0.25">
      <c r="A43" s="1"/>
      <c r="B43" s="1"/>
      <c r="C43" s="1"/>
      <c r="D43" s="1"/>
      <c r="E43" s="1"/>
      <c r="F43" s="1"/>
    </row>
    <row r="44" spans="1:6" ht="14.25" customHeight="1" x14ac:dyDescent="0.25">
      <c r="A44" s="1"/>
      <c r="B44" s="1"/>
      <c r="C44" s="1"/>
      <c r="D44" s="1"/>
      <c r="E44" s="1"/>
      <c r="F44" s="1"/>
    </row>
    <row r="45" spans="1:6" ht="14.25" customHeight="1" x14ac:dyDescent="0.25">
      <c r="A45" s="1"/>
      <c r="B45" s="1"/>
      <c r="C45" s="1"/>
      <c r="D45" s="1"/>
      <c r="E45" s="1"/>
      <c r="F45" s="1"/>
    </row>
    <row r="46" spans="1:6" ht="14.25" customHeight="1" x14ac:dyDescent="0.25">
      <c r="A46" s="1"/>
      <c r="B46" s="1"/>
      <c r="C46" s="1"/>
      <c r="D46" s="1"/>
      <c r="E46" s="1"/>
      <c r="F46" s="1"/>
    </row>
    <row r="47" spans="1:6" ht="14.25" customHeight="1" x14ac:dyDescent="0.25">
      <c r="A47" s="1"/>
      <c r="B47" s="1"/>
      <c r="C47" s="1"/>
      <c r="D47" s="1"/>
      <c r="E47" s="1"/>
      <c r="F47" s="1"/>
    </row>
    <row r="48" spans="1:6" ht="14.25" customHeight="1" x14ac:dyDescent="0.25">
      <c r="A48" s="1"/>
      <c r="B48" s="1"/>
      <c r="C48" s="1"/>
      <c r="D48" s="1"/>
      <c r="E48" s="1"/>
      <c r="F48" s="1"/>
    </row>
    <row r="49" spans="1:6" ht="14.25" customHeight="1" x14ac:dyDescent="0.25">
      <c r="A49" s="1"/>
      <c r="B49" s="1"/>
      <c r="C49" s="1"/>
      <c r="D49" s="1"/>
      <c r="E49" s="1"/>
      <c r="F49" s="1"/>
    </row>
    <row r="50" spans="1:6" ht="14.25" customHeight="1" x14ac:dyDescent="0.25">
      <c r="A50" s="1"/>
      <c r="B50" s="1"/>
      <c r="C50" s="1"/>
      <c r="D50" s="1"/>
      <c r="E50" s="1"/>
      <c r="F50" s="1"/>
    </row>
    <row r="51" spans="1:6" ht="14.25" customHeight="1" x14ac:dyDescent="0.25">
      <c r="A51" s="1"/>
      <c r="B51" s="1"/>
      <c r="C51" s="1"/>
      <c r="D51" s="1"/>
      <c r="E51" s="1"/>
      <c r="F51" s="1"/>
    </row>
    <row r="52" spans="1:6" ht="14.25" customHeight="1" x14ac:dyDescent="0.25">
      <c r="A52" s="1"/>
      <c r="B52" s="1"/>
      <c r="C52" s="1"/>
      <c r="D52" s="1"/>
      <c r="E52" s="1"/>
      <c r="F52" s="1"/>
    </row>
    <row r="53" spans="1:6" ht="14.25" customHeight="1" x14ac:dyDescent="0.25">
      <c r="A53" s="1"/>
      <c r="B53" s="1"/>
      <c r="C53" s="1"/>
      <c r="D53" s="1"/>
      <c r="E53" s="1"/>
      <c r="F53" s="1"/>
    </row>
    <row r="54" spans="1:6" ht="14.25" customHeight="1" x14ac:dyDescent="0.25">
      <c r="A54" s="1"/>
      <c r="B54" s="1"/>
      <c r="C54" s="1"/>
      <c r="D54" s="1"/>
      <c r="E54" s="1"/>
      <c r="F54" s="1"/>
    </row>
    <row r="55" spans="1:6" ht="14.25" customHeight="1" x14ac:dyDescent="0.25">
      <c r="A55" s="1"/>
      <c r="B55" s="1"/>
      <c r="C55" s="1"/>
      <c r="D55" s="1"/>
      <c r="E55" s="1"/>
      <c r="F55" s="1"/>
    </row>
    <row r="56" spans="1:6" ht="14.25" customHeight="1" x14ac:dyDescent="0.25">
      <c r="A56" s="1"/>
      <c r="B56" s="1"/>
      <c r="C56" s="1"/>
      <c r="D56" s="1"/>
      <c r="E56" s="1"/>
      <c r="F56" s="1"/>
    </row>
    <row r="57" spans="1:6" ht="14.25" customHeight="1" x14ac:dyDescent="0.25">
      <c r="A57" s="1"/>
      <c r="B57" s="1"/>
      <c r="C57" s="1"/>
      <c r="D57" s="1"/>
      <c r="E57" s="1"/>
      <c r="F57" s="1"/>
    </row>
    <row r="58" spans="1:6" ht="14.25" customHeight="1" x14ac:dyDescent="0.25">
      <c r="A58" s="1"/>
      <c r="B58" s="1"/>
      <c r="C58" s="1"/>
      <c r="D58" s="1"/>
      <c r="E58" s="1"/>
      <c r="F58" s="1"/>
    </row>
    <row r="59" spans="1:6" ht="14.25" customHeight="1" x14ac:dyDescent="0.25">
      <c r="A59" s="1"/>
      <c r="B59" s="1"/>
      <c r="C59" s="1"/>
      <c r="D59" s="1"/>
      <c r="E59" s="1"/>
      <c r="F59" s="1"/>
    </row>
    <row r="60" spans="1:6" ht="14.25" customHeight="1" x14ac:dyDescent="0.25">
      <c r="A60" s="1"/>
      <c r="B60" s="1"/>
      <c r="C60" s="1"/>
      <c r="D60" s="1"/>
      <c r="E60" s="1"/>
      <c r="F60" s="1"/>
    </row>
    <row r="61" spans="1:6" ht="14.25" customHeight="1" x14ac:dyDescent="0.25">
      <c r="A61" s="1"/>
      <c r="B61" s="1"/>
      <c r="C61" s="1"/>
      <c r="D61" s="1"/>
      <c r="E61" s="1"/>
      <c r="F61" s="1"/>
    </row>
    <row r="62" spans="1:6" ht="14.25" customHeight="1" x14ac:dyDescent="0.25">
      <c r="A62" s="1"/>
      <c r="B62" s="1"/>
      <c r="C62" s="1"/>
      <c r="D62" s="1"/>
      <c r="E62" s="1"/>
      <c r="F62" s="1"/>
    </row>
    <row r="63" spans="1:6" ht="14.25" customHeight="1" x14ac:dyDescent="0.25">
      <c r="A63" s="1"/>
      <c r="B63" s="1"/>
      <c r="C63" s="1"/>
      <c r="D63" s="1"/>
      <c r="E63" s="1"/>
      <c r="F63" s="1"/>
    </row>
    <row r="64" spans="1:6" ht="14.25" customHeight="1" x14ac:dyDescent="0.25">
      <c r="A64" s="1"/>
      <c r="B64" s="1"/>
      <c r="C64" s="1"/>
      <c r="D64" s="1"/>
      <c r="E64" s="1"/>
      <c r="F64" s="1"/>
    </row>
    <row r="65" spans="1:6" ht="14.25" customHeight="1" x14ac:dyDescent="0.25">
      <c r="A65" s="1"/>
      <c r="B65" s="1"/>
      <c r="C65" s="1"/>
      <c r="D65" s="1"/>
      <c r="E65" s="1"/>
      <c r="F65" s="1"/>
    </row>
    <row r="66" spans="1:6" ht="14.25" customHeight="1" x14ac:dyDescent="0.25">
      <c r="A66" s="1"/>
      <c r="B66" s="1"/>
      <c r="C66" s="1"/>
      <c r="D66" s="1"/>
      <c r="E66" s="1"/>
      <c r="F66" s="1"/>
    </row>
    <row r="67" spans="1:6" ht="14.25" customHeight="1" x14ac:dyDescent="0.25">
      <c r="A67" s="1"/>
      <c r="B67" s="1"/>
      <c r="C67" s="1"/>
      <c r="D67" s="1"/>
      <c r="E67" s="1"/>
      <c r="F67" s="1"/>
    </row>
    <row r="68" spans="1:6" ht="14.25" customHeight="1" x14ac:dyDescent="0.25">
      <c r="A68" s="1"/>
      <c r="B68" s="1"/>
      <c r="C68" s="1"/>
      <c r="D68" s="1"/>
      <c r="E68" s="1"/>
      <c r="F68" s="1"/>
    </row>
    <row r="69" spans="1:6" ht="14.25" customHeight="1" x14ac:dyDescent="0.25">
      <c r="A69" s="1"/>
      <c r="B69" s="1"/>
      <c r="C69" s="1"/>
      <c r="D69" s="1"/>
      <c r="E69" s="1"/>
      <c r="F69" s="1"/>
    </row>
    <row r="70" spans="1:6" ht="14.25" customHeight="1" x14ac:dyDescent="0.25">
      <c r="A70" s="1"/>
      <c r="B70" s="1"/>
      <c r="C70" s="1"/>
      <c r="D70" s="1"/>
      <c r="E70" s="1"/>
      <c r="F70" s="1"/>
    </row>
    <row r="71" spans="1:6" ht="14.25" customHeight="1" x14ac:dyDescent="0.25">
      <c r="A71" s="1"/>
      <c r="B71" s="1"/>
      <c r="C71" s="1"/>
      <c r="D71" s="1"/>
      <c r="E71" s="1"/>
      <c r="F71" s="1"/>
    </row>
    <row r="72" spans="1:6" ht="14.25" customHeight="1" x14ac:dyDescent="0.25">
      <c r="A72" s="1"/>
      <c r="B72" s="1"/>
      <c r="C72" s="1"/>
      <c r="D72" s="1"/>
      <c r="E72" s="1"/>
      <c r="F72" s="1"/>
    </row>
    <row r="73" spans="1:6" ht="14.25" customHeight="1" x14ac:dyDescent="0.25">
      <c r="A73" s="1"/>
      <c r="B73" s="1"/>
      <c r="C73" s="1"/>
      <c r="D73" s="1"/>
      <c r="E73" s="1"/>
      <c r="F73" s="1"/>
    </row>
    <row r="74" spans="1:6" ht="14.25" customHeight="1" x14ac:dyDescent="0.25">
      <c r="A74" s="1"/>
      <c r="B74" s="1"/>
      <c r="C74" s="1"/>
      <c r="D74" s="1"/>
      <c r="E74" s="1"/>
      <c r="F74" s="1"/>
    </row>
    <row r="75" spans="1:6" ht="14.25" customHeight="1" x14ac:dyDescent="0.25">
      <c r="A75" s="1"/>
      <c r="B75" s="1"/>
      <c r="C75" s="1"/>
      <c r="D75" s="1"/>
      <c r="E75" s="1"/>
      <c r="F75" s="1"/>
    </row>
    <row r="76" spans="1:6" ht="14.25" customHeight="1" x14ac:dyDescent="0.25">
      <c r="A76" s="1"/>
      <c r="B76" s="1"/>
      <c r="C76" s="1"/>
      <c r="D76" s="1"/>
      <c r="E76" s="1"/>
      <c r="F76" s="1"/>
    </row>
    <row r="77" spans="1:6" ht="14.25" customHeight="1" x14ac:dyDescent="0.25">
      <c r="A77" s="1"/>
      <c r="B77" s="1"/>
      <c r="C77" s="1"/>
      <c r="D77" s="1"/>
      <c r="E77" s="1"/>
      <c r="F77" s="1"/>
    </row>
    <row r="78" spans="1:6" ht="14.25" customHeight="1" x14ac:dyDescent="0.25">
      <c r="A78" s="1"/>
      <c r="B78" s="1"/>
      <c r="C78" s="1"/>
      <c r="D78" s="1"/>
      <c r="E78" s="1"/>
      <c r="F78" s="1"/>
    </row>
    <row r="79" spans="1:6" ht="14.25" customHeight="1" x14ac:dyDescent="0.25">
      <c r="A79" s="1"/>
      <c r="B79" s="1"/>
      <c r="C79" s="1"/>
      <c r="D79" s="1"/>
      <c r="E79" s="1"/>
      <c r="F79" s="1"/>
    </row>
    <row r="80" spans="1:6" ht="14.25" customHeight="1" x14ac:dyDescent="0.25">
      <c r="A80" s="1"/>
      <c r="B80" s="1"/>
      <c r="C80" s="1"/>
      <c r="D80" s="1"/>
      <c r="E80" s="1"/>
      <c r="F80" s="1"/>
    </row>
    <row r="81" spans="1:6" ht="14.25" customHeight="1" x14ac:dyDescent="0.25">
      <c r="A81" s="1"/>
      <c r="B81" s="1"/>
      <c r="C81" s="1"/>
      <c r="D81" s="1"/>
      <c r="E81" s="1"/>
      <c r="F81" s="1"/>
    </row>
    <row r="82" spans="1:6" ht="14.25" customHeight="1" x14ac:dyDescent="0.25">
      <c r="A82" s="1"/>
      <c r="B82" s="1"/>
      <c r="C82" s="1"/>
      <c r="D82" s="1"/>
      <c r="E82" s="1"/>
      <c r="F82" s="1"/>
    </row>
    <row r="83" spans="1:6" ht="14.25" customHeight="1" x14ac:dyDescent="0.25">
      <c r="A83" s="1"/>
      <c r="B83" s="1"/>
      <c r="C83" s="1"/>
      <c r="D83" s="1"/>
      <c r="E83" s="1"/>
      <c r="F83" s="1"/>
    </row>
    <row r="84" spans="1:6" ht="14.25" customHeight="1" x14ac:dyDescent="0.25">
      <c r="A84" s="1"/>
      <c r="B84" s="1"/>
      <c r="C84" s="1"/>
      <c r="D84" s="1"/>
      <c r="E84" s="1"/>
      <c r="F84" s="1"/>
    </row>
    <row r="85" spans="1:6" ht="14.25" customHeight="1" x14ac:dyDescent="0.25">
      <c r="A85" s="1"/>
      <c r="B85" s="1"/>
      <c r="C85" s="1"/>
      <c r="D85" s="1"/>
      <c r="E85" s="1"/>
      <c r="F85" s="1"/>
    </row>
    <row r="86" spans="1:6" ht="14.25" customHeight="1" x14ac:dyDescent="0.25">
      <c r="A86" s="1"/>
      <c r="B86" s="1"/>
      <c r="C86" s="1"/>
      <c r="D86" s="1"/>
      <c r="E86" s="1"/>
      <c r="F86" s="1"/>
    </row>
    <row r="87" spans="1:6" ht="14.25" customHeight="1" x14ac:dyDescent="0.25">
      <c r="A87" s="1"/>
      <c r="B87" s="1"/>
      <c r="C87" s="1"/>
      <c r="D87" s="1"/>
      <c r="E87" s="1"/>
      <c r="F87" s="1"/>
    </row>
    <row r="88" spans="1:6" ht="14.25" customHeight="1" x14ac:dyDescent="0.25">
      <c r="A88" s="1"/>
      <c r="B88" s="1"/>
      <c r="C88" s="1"/>
      <c r="D88" s="1"/>
      <c r="E88" s="1"/>
      <c r="F88" s="1"/>
    </row>
    <row r="89" spans="1:6" ht="14.25" customHeight="1" x14ac:dyDescent="0.25">
      <c r="A89" s="1"/>
      <c r="B89" s="1"/>
      <c r="C89" s="1"/>
      <c r="D89" s="1"/>
      <c r="E89" s="1"/>
      <c r="F89" s="1"/>
    </row>
    <row r="90" spans="1:6" ht="14.25" customHeight="1" x14ac:dyDescent="0.25">
      <c r="A90" s="1"/>
      <c r="B90" s="1"/>
      <c r="C90" s="1"/>
      <c r="D90" s="1"/>
      <c r="E90" s="1"/>
      <c r="F90" s="1"/>
    </row>
    <row r="91" spans="1:6" ht="14.25" customHeight="1" x14ac:dyDescent="0.25">
      <c r="A91" s="1"/>
      <c r="B91" s="1"/>
      <c r="C91" s="1"/>
      <c r="D91" s="1"/>
      <c r="E91" s="1"/>
      <c r="F91" s="1"/>
    </row>
    <row r="92" spans="1:6" ht="14.25" customHeight="1" x14ac:dyDescent="0.25">
      <c r="A92" s="1"/>
      <c r="B92" s="1"/>
      <c r="C92" s="1"/>
      <c r="D92" s="1"/>
      <c r="E92" s="1"/>
      <c r="F92" s="1"/>
    </row>
    <row r="93" spans="1:6" ht="14.25" customHeight="1" x14ac:dyDescent="0.25">
      <c r="A93" s="1"/>
      <c r="B93" s="1"/>
      <c r="C93" s="1"/>
      <c r="D93" s="1"/>
      <c r="E93" s="1"/>
      <c r="F93" s="1"/>
    </row>
    <row r="94" spans="1:6" ht="14.25" customHeight="1" x14ac:dyDescent="0.25">
      <c r="A94" s="1"/>
      <c r="B94" s="1"/>
      <c r="C94" s="1"/>
      <c r="D94" s="1"/>
      <c r="E94" s="1"/>
      <c r="F94" s="1"/>
    </row>
    <row r="95" spans="1:6" ht="14.25" customHeight="1" x14ac:dyDescent="0.25">
      <c r="A95" s="1"/>
      <c r="B95" s="1"/>
      <c r="C95" s="1"/>
      <c r="D95" s="1"/>
      <c r="E95" s="1"/>
      <c r="F95" s="1"/>
    </row>
    <row r="96" spans="1:6" ht="14.25" customHeight="1" x14ac:dyDescent="0.25">
      <c r="A96" s="1"/>
      <c r="B96" s="1"/>
      <c r="C96" s="1"/>
      <c r="D96" s="1"/>
      <c r="E96" s="1"/>
      <c r="F96" s="1"/>
    </row>
    <row r="97" spans="1:6" ht="14.25" customHeight="1" x14ac:dyDescent="0.25">
      <c r="A97" s="1"/>
      <c r="B97" s="1"/>
      <c r="C97" s="1"/>
      <c r="D97" s="1"/>
      <c r="E97" s="1"/>
      <c r="F97" s="1"/>
    </row>
    <row r="98" spans="1:6" ht="14.25" customHeight="1" x14ac:dyDescent="0.25">
      <c r="A98" s="1"/>
      <c r="B98" s="1"/>
      <c r="C98" s="1"/>
      <c r="D98" s="1"/>
      <c r="E98" s="1"/>
      <c r="F98" s="1"/>
    </row>
    <row r="99" spans="1:6" ht="14.25" customHeight="1" x14ac:dyDescent="0.25">
      <c r="A99" s="1"/>
      <c r="B99" s="1"/>
      <c r="C99" s="1"/>
      <c r="D99" s="1"/>
      <c r="E99" s="1"/>
      <c r="F99" s="1"/>
    </row>
    <row r="100" spans="1:6" ht="14.25" customHeight="1" x14ac:dyDescent="0.25">
      <c r="A100" s="1"/>
      <c r="B100" s="1"/>
      <c r="C100" s="1"/>
      <c r="D100" s="1"/>
      <c r="E100" s="1"/>
      <c r="F100" s="1"/>
    </row>
    <row r="101" spans="1:6" ht="14.25" customHeight="1" x14ac:dyDescent="0.25">
      <c r="A101" s="1"/>
      <c r="B101" s="1"/>
      <c r="C101" s="1"/>
      <c r="D101" s="1"/>
      <c r="E101" s="1"/>
      <c r="F101" s="1"/>
    </row>
    <row r="102" spans="1:6" ht="14.25" customHeight="1" x14ac:dyDescent="0.25">
      <c r="A102" s="1"/>
      <c r="B102" s="1"/>
      <c r="C102" s="1"/>
      <c r="D102" s="1"/>
      <c r="E102" s="1"/>
      <c r="F102" s="1"/>
    </row>
    <row r="103" spans="1:6" ht="14.25" customHeight="1" x14ac:dyDescent="0.25">
      <c r="A103" s="1"/>
      <c r="B103" s="1"/>
      <c r="C103" s="1"/>
      <c r="D103" s="1"/>
      <c r="E103" s="1"/>
      <c r="F103" s="1"/>
    </row>
    <row r="104" spans="1:6" ht="14.25" customHeight="1" x14ac:dyDescent="0.25">
      <c r="A104" s="1"/>
      <c r="B104" s="1"/>
      <c r="C104" s="1"/>
      <c r="D104" s="1"/>
      <c r="E104" s="1"/>
      <c r="F104" s="1"/>
    </row>
    <row r="105" spans="1:6" ht="14.25" customHeight="1" x14ac:dyDescent="0.25">
      <c r="A105" s="1"/>
      <c r="B105" s="1"/>
      <c r="C105" s="1"/>
      <c r="D105" s="1"/>
      <c r="E105" s="1"/>
      <c r="F105" s="1"/>
    </row>
    <row r="106" spans="1:6" ht="14.25" customHeight="1" x14ac:dyDescent="0.25">
      <c r="A106" s="1"/>
      <c r="B106" s="1"/>
      <c r="C106" s="1"/>
      <c r="D106" s="1"/>
      <c r="E106" s="1"/>
      <c r="F106" s="1"/>
    </row>
    <row r="107" spans="1:6" ht="14.25" customHeight="1" x14ac:dyDescent="0.25">
      <c r="A107" s="1"/>
      <c r="B107" s="1"/>
      <c r="C107" s="1"/>
      <c r="D107" s="1"/>
      <c r="E107" s="1"/>
      <c r="F107" s="1"/>
    </row>
    <row r="108" spans="1:6" ht="14.25" customHeight="1" x14ac:dyDescent="0.25">
      <c r="A108" s="1"/>
      <c r="B108" s="1"/>
      <c r="C108" s="1"/>
      <c r="D108" s="1"/>
      <c r="E108" s="1"/>
      <c r="F108" s="1"/>
    </row>
    <row r="109" spans="1:6" ht="14.25" customHeight="1" x14ac:dyDescent="0.25">
      <c r="A109" s="1"/>
      <c r="B109" s="1"/>
      <c r="C109" s="1"/>
      <c r="D109" s="1"/>
      <c r="E109" s="1"/>
      <c r="F109" s="1"/>
    </row>
    <row r="110" spans="1:6" ht="14.25" customHeight="1" x14ac:dyDescent="0.25">
      <c r="A110" s="1"/>
      <c r="B110" s="1"/>
      <c r="C110" s="1"/>
      <c r="D110" s="1"/>
      <c r="E110" s="1"/>
      <c r="F110" s="1"/>
    </row>
    <row r="111" spans="1:6" ht="14.25" customHeight="1" x14ac:dyDescent="0.25">
      <c r="A111" s="1"/>
      <c r="B111" s="1"/>
      <c r="C111" s="1"/>
      <c r="D111" s="1"/>
      <c r="E111" s="1"/>
      <c r="F111" s="1"/>
    </row>
    <row r="112" spans="1:6" ht="14.25" customHeight="1" x14ac:dyDescent="0.25">
      <c r="A112" s="1"/>
      <c r="B112" s="1"/>
      <c r="C112" s="1"/>
      <c r="D112" s="1"/>
      <c r="E112" s="1"/>
      <c r="F112" s="1"/>
    </row>
    <row r="113" spans="1:6" ht="14.25" customHeight="1" x14ac:dyDescent="0.25">
      <c r="A113" s="1"/>
      <c r="B113" s="1"/>
      <c r="C113" s="1"/>
      <c r="D113" s="1"/>
      <c r="E113" s="1"/>
      <c r="F113" s="1"/>
    </row>
    <row r="114" spans="1:6" ht="14.25" customHeight="1" x14ac:dyDescent="0.25">
      <c r="A114" s="1"/>
      <c r="B114" s="1"/>
      <c r="C114" s="1"/>
      <c r="D114" s="1"/>
      <c r="E114" s="1"/>
      <c r="F114" s="1"/>
    </row>
    <row r="115" spans="1:6" ht="14.25" customHeight="1" x14ac:dyDescent="0.25">
      <c r="A115" s="1"/>
      <c r="B115" s="1"/>
      <c r="C115" s="1"/>
      <c r="D115" s="1"/>
      <c r="E115" s="1"/>
      <c r="F115" s="1"/>
    </row>
    <row r="116" spans="1:6" ht="14.25" customHeight="1" x14ac:dyDescent="0.25">
      <c r="A116" s="1"/>
      <c r="B116" s="1"/>
      <c r="C116" s="1"/>
      <c r="D116" s="1"/>
      <c r="E116" s="1"/>
      <c r="F116" s="1"/>
    </row>
    <row r="117" spans="1:6" ht="14.25" customHeight="1" x14ac:dyDescent="0.25">
      <c r="A117" s="1"/>
      <c r="B117" s="1"/>
      <c r="C117" s="1"/>
      <c r="D117" s="1"/>
      <c r="E117" s="1"/>
      <c r="F117" s="1"/>
    </row>
    <row r="118" spans="1:6" ht="14.25" customHeight="1" x14ac:dyDescent="0.25">
      <c r="A118" s="1"/>
      <c r="B118" s="1"/>
      <c r="C118" s="1"/>
      <c r="D118" s="1"/>
      <c r="E118" s="1"/>
      <c r="F118" s="1"/>
    </row>
    <row r="119" spans="1:6" ht="14.25" customHeight="1" x14ac:dyDescent="0.25">
      <c r="A119" s="1"/>
      <c r="B119" s="1"/>
      <c r="C119" s="1"/>
      <c r="D119" s="1"/>
      <c r="E119" s="1"/>
      <c r="F119" s="1"/>
    </row>
    <row r="120" spans="1:6" ht="14.25" customHeight="1" x14ac:dyDescent="0.25">
      <c r="A120" s="1"/>
      <c r="B120" s="1"/>
      <c r="C120" s="1"/>
      <c r="D120" s="1"/>
      <c r="E120" s="1"/>
      <c r="F120" s="1"/>
    </row>
    <row r="121" spans="1:6" ht="14.25" customHeight="1" x14ac:dyDescent="0.25">
      <c r="A121" s="1"/>
      <c r="B121" s="1"/>
      <c r="C121" s="1"/>
      <c r="D121" s="1"/>
      <c r="E121" s="1"/>
      <c r="F121" s="1"/>
    </row>
    <row r="122" spans="1:6" ht="14.25" customHeight="1" x14ac:dyDescent="0.25">
      <c r="A122" s="1"/>
      <c r="B122" s="1"/>
      <c r="C122" s="1"/>
      <c r="D122" s="1"/>
      <c r="E122" s="1"/>
      <c r="F122" s="1"/>
    </row>
    <row r="123" spans="1:6" ht="14.25" customHeight="1" x14ac:dyDescent="0.25">
      <c r="A123" s="1"/>
      <c r="B123" s="1"/>
      <c r="C123" s="1"/>
      <c r="D123" s="1"/>
      <c r="E123" s="1"/>
      <c r="F123" s="1"/>
    </row>
    <row r="124" spans="1:6" ht="14.25" customHeight="1" x14ac:dyDescent="0.25">
      <c r="A124" s="1"/>
      <c r="B124" s="1"/>
      <c r="C124" s="1"/>
      <c r="D124" s="1"/>
      <c r="E124" s="1"/>
      <c r="F124" s="1"/>
    </row>
    <row r="125" spans="1:6" ht="14.25" customHeight="1" x14ac:dyDescent="0.25">
      <c r="A125" s="1"/>
      <c r="B125" s="1"/>
      <c r="C125" s="1"/>
      <c r="D125" s="1"/>
      <c r="E125" s="1"/>
      <c r="F125" s="1"/>
    </row>
    <row r="126" spans="1:6" ht="14.25" customHeight="1" x14ac:dyDescent="0.25">
      <c r="A126" s="1"/>
      <c r="B126" s="1"/>
      <c r="C126" s="1"/>
      <c r="D126" s="1"/>
      <c r="E126" s="1"/>
      <c r="F126" s="1"/>
    </row>
    <row r="127" spans="1:6" ht="14.25" customHeight="1" x14ac:dyDescent="0.25">
      <c r="A127" s="1"/>
      <c r="B127" s="1"/>
      <c r="C127" s="1"/>
      <c r="D127" s="1"/>
      <c r="E127" s="1"/>
      <c r="F127" s="1"/>
    </row>
    <row r="128" spans="1:6" ht="14.25" customHeight="1" x14ac:dyDescent="0.25">
      <c r="A128" s="1"/>
      <c r="B128" s="1"/>
      <c r="C128" s="1"/>
      <c r="D128" s="1"/>
      <c r="E128" s="1"/>
      <c r="F128" s="1"/>
    </row>
    <row r="129" spans="1:6" ht="14.25" customHeight="1" x14ac:dyDescent="0.25">
      <c r="A129" s="1"/>
      <c r="B129" s="1"/>
      <c r="C129" s="1"/>
      <c r="D129" s="1"/>
      <c r="E129" s="1"/>
      <c r="F129" s="1"/>
    </row>
    <row r="130" spans="1:6" ht="14.25" customHeight="1" x14ac:dyDescent="0.25">
      <c r="A130" s="1"/>
      <c r="B130" s="1"/>
      <c r="C130" s="1"/>
      <c r="D130" s="1"/>
      <c r="E130" s="1"/>
      <c r="F130" s="1"/>
    </row>
    <row r="131" spans="1:6" ht="14.25" customHeight="1" x14ac:dyDescent="0.25">
      <c r="A131" s="1"/>
      <c r="B131" s="1"/>
      <c r="C131" s="1"/>
      <c r="D131" s="1"/>
      <c r="E131" s="1"/>
      <c r="F131" s="1"/>
    </row>
    <row r="132" spans="1:6" ht="14.25" customHeight="1" x14ac:dyDescent="0.25">
      <c r="A132" s="1"/>
      <c r="B132" s="1"/>
      <c r="C132" s="1"/>
      <c r="D132" s="1"/>
      <c r="E132" s="1"/>
      <c r="F132" s="1"/>
    </row>
    <row r="133" spans="1:6" ht="14.25" customHeight="1" x14ac:dyDescent="0.25">
      <c r="A133" s="1"/>
      <c r="B133" s="1"/>
      <c r="C133" s="1"/>
      <c r="D133" s="1"/>
      <c r="E133" s="1"/>
      <c r="F133" s="1"/>
    </row>
    <row r="134" spans="1:6" ht="14.25" customHeight="1" x14ac:dyDescent="0.25">
      <c r="A134" s="1"/>
      <c r="B134" s="1"/>
      <c r="C134" s="1"/>
      <c r="D134" s="1"/>
      <c r="E134" s="1"/>
      <c r="F134" s="1"/>
    </row>
    <row r="135" spans="1:6" ht="14.25" customHeight="1" x14ac:dyDescent="0.25">
      <c r="A135" s="1"/>
      <c r="B135" s="1"/>
      <c r="C135" s="1"/>
      <c r="D135" s="1"/>
      <c r="E135" s="1"/>
      <c r="F135" s="1"/>
    </row>
    <row r="136" spans="1:6" ht="14.25" customHeight="1" x14ac:dyDescent="0.25">
      <c r="A136" s="1"/>
      <c r="B136" s="1"/>
      <c r="C136" s="1"/>
      <c r="D136" s="1"/>
      <c r="E136" s="1"/>
      <c r="F136" s="1"/>
    </row>
    <row r="137" spans="1:6" ht="14.25" customHeight="1" x14ac:dyDescent="0.25">
      <c r="A137" s="1"/>
      <c r="B137" s="1"/>
      <c r="C137" s="1"/>
      <c r="D137" s="1"/>
      <c r="E137" s="1"/>
      <c r="F137" s="1"/>
    </row>
    <row r="138" spans="1:6" ht="14.25" customHeight="1" x14ac:dyDescent="0.25">
      <c r="A138" s="1"/>
      <c r="B138" s="1"/>
      <c r="C138" s="1"/>
      <c r="D138" s="1"/>
      <c r="E138" s="1"/>
      <c r="F138" s="1"/>
    </row>
    <row r="139" spans="1:6" ht="14.25" customHeight="1" x14ac:dyDescent="0.25">
      <c r="A139" s="1"/>
      <c r="B139" s="1"/>
      <c r="C139" s="1"/>
      <c r="D139" s="1"/>
      <c r="E139" s="1"/>
      <c r="F139" s="1"/>
    </row>
    <row r="140" spans="1:6" ht="14.25" customHeight="1" x14ac:dyDescent="0.25">
      <c r="A140" s="1"/>
      <c r="B140" s="1"/>
      <c r="C140" s="1"/>
      <c r="D140" s="1"/>
      <c r="E140" s="1"/>
      <c r="F140" s="1"/>
    </row>
    <row r="141" spans="1:6" ht="14.25" customHeight="1" x14ac:dyDescent="0.25">
      <c r="A141" s="1"/>
      <c r="B141" s="1"/>
      <c r="C141" s="1"/>
      <c r="D141" s="1"/>
      <c r="E141" s="1"/>
      <c r="F141" s="1"/>
    </row>
    <row r="142" spans="1:6" ht="14.25" customHeight="1" x14ac:dyDescent="0.25">
      <c r="A142" s="1"/>
      <c r="B142" s="1"/>
      <c r="C142" s="1"/>
      <c r="D142" s="1"/>
      <c r="E142" s="1"/>
      <c r="F142" s="1"/>
    </row>
    <row r="143" spans="1:6" ht="14.25" customHeight="1" x14ac:dyDescent="0.25">
      <c r="A143" s="1"/>
      <c r="B143" s="1"/>
      <c r="C143" s="1"/>
      <c r="D143" s="1"/>
      <c r="E143" s="1"/>
      <c r="F143" s="1"/>
    </row>
    <row r="144" spans="1:6" ht="14.25" customHeight="1" x14ac:dyDescent="0.25">
      <c r="A144" s="1"/>
      <c r="B144" s="1"/>
      <c r="C144" s="1"/>
      <c r="D144" s="1"/>
      <c r="E144" s="1"/>
      <c r="F144" s="1"/>
    </row>
    <row r="145" spans="1:6" ht="14.25" customHeight="1" x14ac:dyDescent="0.25">
      <c r="A145" s="1"/>
      <c r="B145" s="1"/>
      <c r="C145" s="1"/>
      <c r="D145" s="1"/>
      <c r="E145" s="1"/>
      <c r="F145" s="1"/>
    </row>
    <row r="146" spans="1:6" ht="14.25" customHeight="1" x14ac:dyDescent="0.25">
      <c r="A146" s="1"/>
      <c r="B146" s="1"/>
      <c r="C146" s="1"/>
      <c r="D146" s="1"/>
      <c r="E146" s="1"/>
      <c r="F146" s="1"/>
    </row>
    <row r="147" spans="1:6" ht="14.25" customHeight="1" x14ac:dyDescent="0.25">
      <c r="A147" s="1"/>
      <c r="B147" s="1"/>
      <c r="C147" s="1"/>
      <c r="D147" s="1"/>
      <c r="E147" s="1"/>
      <c r="F147" s="1"/>
    </row>
    <row r="148" spans="1:6" ht="14.25" customHeight="1" x14ac:dyDescent="0.25">
      <c r="A148" s="1"/>
      <c r="B148" s="1"/>
      <c r="C148" s="1"/>
      <c r="D148" s="1"/>
      <c r="E148" s="1"/>
      <c r="F148" s="1"/>
    </row>
    <row r="149" spans="1:6" ht="14.25" customHeight="1" x14ac:dyDescent="0.25">
      <c r="A149" s="1"/>
      <c r="B149" s="1"/>
      <c r="C149" s="1"/>
      <c r="D149" s="1"/>
      <c r="E149" s="1"/>
      <c r="F149" s="1"/>
    </row>
    <row r="150" spans="1:6" ht="14.25" customHeight="1" x14ac:dyDescent="0.25">
      <c r="A150" s="1"/>
      <c r="B150" s="1"/>
      <c r="C150" s="1"/>
      <c r="D150" s="1"/>
      <c r="E150" s="1"/>
      <c r="F150" s="1"/>
    </row>
    <row r="151" spans="1:6" ht="14.25" customHeight="1" x14ac:dyDescent="0.25">
      <c r="A151" s="1"/>
      <c r="B151" s="1"/>
      <c r="C151" s="1"/>
      <c r="D151" s="1"/>
      <c r="E151" s="1"/>
      <c r="F151" s="1"/>
    </row>
    <row r="152" spans="1:6" ht="14.25" customHeight="1" x14ac:dyDescent="0.25">
      <c r="A152" s="1"/>
      <c r="B152" s="1"/>
      <c r="C152" s="1"/>
      <c r="D152" s="1"/>
      <c r="E152" s="1"/>
      <c r="F152" s="1"/>
    </row>
    <row r="153" spans="1:6" ht="14.25" customHeight="1" x14ac:dyDescent="0.25">
      <c r="A153" s="1"/>
      <c r="B153" s="1"/>
      <c r="C153" s="1"/>
      <c r="D153" s="1"/>
      <c r="E153" s="1"/>
      <c r="F153" s="1"/>
    </row>
    <row r="154" spans="1:6" ht="14.25" customHeight="1" x14ac:dyDescent="0.25">
      <c r="A154" s="1"/>
      <c r="B154" s="1"/>
      <c r="C154" s="1"/>
      <c r="D154" s="1"/>
      <c r="E154" s="1"/>
      <c r="F154" s="1"/>
    </row>
    <row r="155" spans="1:6" ht="14.25" customHeight="1" x14ac:dyDescent="0.25">
      <c r="A155" s="1"/>
      <c r="B155" s="1"/>
      <c r="C155" s="1"/>
      <c r="D155" s="1"/>
      <c r="E155" s="1"/>
      <c r="F155" s="1"/>
    </row>
    <row r="156" spans="1:6" ht="14.25" customHeight="1" x14ac:dyDescent="0.25">
      <c r="A156" s="1"/>
      <c r="B156" s="1"/>
      <c r="C156" s="1"/>
      <c r="D156" s="1"/>
      <c r="E156" s="1"/>
      <c r="F156" s="1"/>
    </row>
    <row r="157" spans="1:6" ht="14.25" customHeight="1" x14ac:dyDescent="0.25">
      <c r="A157" s="1"/>
      <c r="B157" s="1"/>
      <c r="C157" s="1"/>
      <c r="D157" s="1"/>
      <c r="E157" s="1"/>
      <c r="F157" s="1"/>
    </row>
    <row r="158" spans="1:6" ht="14.25" customHeight="1" x14ac:dyDescent="0.25">
      <c r="A158" s="1"/>
      <c r="B158" s="1"/>
      <c r="C158" s="1"/>
      <c r="D158" s="1"/>
      <c r="E158" s="1"/>
      <c r="F158" s="1"/>
    </row>
    <row r="159" spans="1:6" ht="14.25" customHeight="1" x14ac:dyDescent="0.25">
      <c r="A159" s="1"/>
      <c r="B159" s="1"/>
      <c r="C159" s="1"/>
      <c r="D159" s="1"/>
      <c r="E159" s="1"/>
      <c r="F159" s="1"/>
    </row>
    <row r="160" spans="1:6" ht="14.25" customHeight="1" x14ac:dyDescent="0.25">
      <c r="A160" s="1"/>
      <c r="B160" s="1"/>
      <c r="C160" s="1"/>
      <c r="D160" s="1"/>
      <c r="E160" s="1"/>
      <c r="F160" s="1"/>
    </row>
    <row r="161" spans="1:6" ht="14.25" customHeight="1" x14ac:dyDescent="0.25">
      <c r="A161" s="1"/>
      <c r="B161" s="1"/>
      <c r="C161" s="1"/>
      <c r="D161" s="1"/>
      <c r="E161" s="1"/>
      <c r="F161" s="1"/>
    </row>
    <row r="162" spans="1:6" ht="14.25" customHeight="1" x14ac:dyDescent="0.25">
      <c r="A162" s="1"/>
      <c r="B162" s="1"/>
      <c r="C162" s="1"/>
      <c r="D162" s="1"/>
      <c r="E162" s="1"/>
      <c r="F162" s="1"/>
    </row>
    <row r="163" spans="1:6" ht="14.25" customHeight="1" x14ac:dyDescent="0.25">
      <c r="A163" s="1"/>
      <c r="B163" s="1"/>
      <c r="C163" s="1"/>
      <c r="D163" s="1"/>
      <c r="E163" s="1"/>
      <c r="F163" s="1"/>
    </row>
    <row r="164" spans="1:6" ht="14.25" customHeight="1" x14ac:dyDescent="0.25">
      <c r="A164" s="1"/>
      <c r="B164" s="1"/>
      <c r="C164" s="1"/>
      <c r="D164" s="1"/>
      <c r="E164" s="1"/>
      <c r="F164" s="1"/>
    </row>
    <row r="165" spans="1:6" ht="14.25" customHeight="1" x14ac:dyDescent="0.25">
      <c r="A165" s="1"/>
      <c r="B165" s="1"/>
      <c r="C165" s="1"/>
      <c r="D165" s="1"/>
      <c r="E165" s="1"/>
      <c r="F165" s="1"/>
    </row>
    <row r="166" spans="1:6" ht="14.25" customHeight="1" x14ac:dyDescent="0.25">
      <c r="A166" s="1"/>
      <c r="B166" s="1"/>
      <c r="C166" s="1"/>
      <c r="D166" s="1"/>
      <c r="E166" s="1"/>
      <c r="F166" s="1"/>
    </row>
    <row r="167" spans="1:6" ht="14.25" customHeight="1" x14ac:dyDescent="0.25">
      <c r="A167" s="1"/>
      <c r="B167" s="1"/>
      <c r="C167" s="1"/>
      <c r="D167" s="1"/>
      <c r="E167" s="1"/>
      <c r="F167" s="1"/>
    </row>
    <row r="168" spans="1:6" ht="14.25" customHeight="1" x14ac:dyDescent="0.25">
      <c r="A168" s="1"/>
      <c r="B168" s="1"/>
      <c r="C168" s="1"/>
      <c r="D168" s="1"/>
      <c r="E168" s="1"/>
      <c r="F168" s="1"/>
    </row>
    <row r="169" spans="1:6" ht="14.25" customHeight="1" x14ac:dyDescent="0.25">
      <c r="A169" s="1"/>
      <c r="B169" s="1"/>
      <c r="C169" s="1"/>
      <c r="D169" s="1"/>
      <c r="E169" s="1"/>
      <c r="F169" s="1"/>
    </row>
    <row r="170" spans="1:6" ht="14.25" customHeight="1" x14ac:dyDescent="0.25">
      <c r="A170" s="1"/>
      <c r="B170" s="1"/>
      <c r="C170" s="1"/>
      <c r="D170" s="1"/>
      <c r="E170" s="1"/>
      <c r="F170" s="1"/>
    </row>
    <row r="171" spans="1:6" ht="14.25" customHeight="1" x14ac:dyDescent="0.25">
      <c r="A171" s="1"/>
      <c r="B171" s="1"/>
      <c r="C171" s="1"/>
      <c r="D171" s="1"/>
      <c r="E171" s="1"/>
      <c r="F171" s="1"/>
    </row>
    <row r="172" spans="1:6" ht="14.25" customHeight="1" x14ac:dyDescent="0.25">
      <c r="A172" s="1"/>
      <c r="B172" s="1"/>
      <c r="C172" s="1"/>
      <c r="D172" s="1"/>
      <c r="E172" s="1"/>
      <c r="F172" s="1"/>
    </row>
    <row r="173" spans="1:6" ht="14.25" customHeight="1" x14ac:dyDescent="0.25">
      <c r="A173" s="1"/>
      <c r="B173" s="1"/>
      <c r="C173" s="1"/>
      <c r="D173" s="1"/>
      <c r="E173" s="1"/>
      <c r="F173" s="1"/>
    </row>
    <row r="174" spans="1:6" ht="14.25" customHeight="1" x14ac:dyDescent="0.25">
      <c r="A174" s="1"/>
      <c r="B174" s="1"/>
      <c r="C174" s="1"/>
      <c r="D174" s="1"/>
      <c r="E174" s="1"/>
      <c r="F174" s="1"/>
    </row>
    <row r="175" spans="1:6" ht="14.25" customHeight="1" x14ac:dyDescent="0.25">
      <c r="A175" s="1"/>
      <c r="B175" s="1"/>
      <c r="C175" s="1"/>
      <c r="D175" s="1"/>
      <c r="E175" s="1"/>
      <c r="F175" s="1"/>
    </row>
    <row r="176" spans="1:6" ht="14.25" customHeight="1" x14ac:dyDescent="0.25">
      <c r="A176" s="1"/>
      <c r="B176" s="1"/>
      <c r="C176" s="1"/>
      <c r="D176" s="1"/>
      <c r="E176" s="1"/>
      <c r="F176" s="1"/>
    </row>
    <row r="177" spans="1:6" ht="14.25" customHeight="1" x14ac:dyDescent="0.25">
      <c r="A177" s="1"/>
      <c r="B177" s="1"/>
      <c r="C177" s="1"/>
      <c r="D177" s="1"/>
      <c r="E177" s="1"/>
      <c r="F177" s="1"/>
    </row>
    <row r="178" spans="1:6" ht="14.25" customHeight="1" x14ac:dyDescent="0.25">
      <c r="A178" s="1"/>
      <c r="B178" s="1"/>
      <c r="C178" s="1"/>
      <c r="D178" s="1"/>
      <c r="E178" s="1"/>
      <c r="F178" s="1"/>
    </row>
    <row r="179" spans="1:6" ht="14.25" customHeight="1" x14ac:dyDescent="0.25">
      <c r="A179" s="1"/>
      <c r="B179" s="1"/>
      <c r="C179" s="1"/>
      <c r="D179" s="1"/>
      <c r="E179" s="1"/>
      <c r="F179" s="1"/>
    </row>
    <row r="180" spans="1:6" ht="14.25" customHeight="1" x14ac:dyDescent="0.25">
      <c r="A180" s="1"/>
      <c r="B180" s="1"/>
      <c r="C180" s="1"/>
      <c r="D180" s="1"/>
      <c r="E180" s="1"/>
      <c r="F180" s="1"/>
    </row>
    <row r="181" spans="1:6" ht="14.25" customHeight="1" x14ac:dyDescent="0.25">
      <c r="A181" s="1"/>
      <c r="B181" s="1"/>
      <c r="C181" s="1"/>
      <c r="D181" s="1"/>
      <c r="E181" s="1"/>
      <c r="F181" s="1"/>
    </row>
    <row r="182" spans="1:6" ht="14.25" customHeight="1" x14ac:dyDescent="0.25">
      <c r="A182" s="1"/>
      <c r="B182" s="1"/>
      <c r="C182" s="1"/>
      <c r="D182" s="1"/>
      <c r="E182" s="1"/>
      <c r="F182" s="1"/>
    </row>
    <row r="183" spans="1:6" ht="14.25" customHeight="1" x14ac:dyDescent="0.25">
      <c r="A183" s="1"/>
      <c r="B183" s="1"/>
      <c r="C183" s="1"/>
      <c r="D183" s="1"/>
      <c r="E183" s="1"/>
      <c r="F183" s="1"/>
    </row>
    <row r="184" spans="1:6" ht="14.25" customHeight="1" x14ac:dyDescent="0.25">
      <c r="A184" s="1"/>
      <c r="B184" s="1"/>
      <c r="C184" s="1"/>
      <c r="D184" s="1"/>
      <c r="E184" s="1"/>
      <c r="F184" s="1"/>
    </row>
    <row r="185" spans="1:6" ht="14.25" customHeight="1" x14ac:dyDescent="0.25">
      <c r="A185" s="1"/>
      <c r="B185" s="1"/>
      <c r="C185" s="1"/>
      <c r="D185" s="1"/>
      <c r="E185" s="1"/>
      <c r="F185" s="1"/>
    </row>
    <row r="186" spans="1:6" ht="14.25" customHeight="1" x14ac:dyDescent="0.25">
      <c r="A186" s="1"/>
      <c r="B186" s="1"/>
      <c r="C186" s="1"/>
      <c r="D186" s="1"/>
      <c r="E186" s="1"/>
      <c r="F186" s="1"/>
    </row>
    <row r="187" spans="1:6" ht="14.25" customHeight="1" x14ac:dyDescent="0.25">
      <c r="A187" s="1"/>
      <c r="B187" s="1"/>
      <c r="C187" s="1"/>
      <c r="D187" s="1"/>
      <c r="E187" s="1"/>
      <c r="F187" s="1"/>
    </row>
    <row r="188" spans="1:6" ht="14.25" customHeight="1" x14ac:dyDescent="0.25">
      <c r="A188" s="1"/>
      <c r="B188" s="1"/>
      <c r="C188" s="1"/>
      <c r="D188" s="1"/>
      <c r="E188" s="1"/>
      <c r="F188" s="1"/>
    </row>
    <row r="189" spans="1:6" ht="14.25" customHeight="1" x14ac:dyDescent="0.25">
      <c r="A189" s="1"/>
      <c r="B189" s="1"/>
      <c r="C189" s="1"/>
      <c r="D189" s="1"/>
      <c r="E189" s="1"/>
      <c r="F189" s="1"/>
    </row>
    <row r="190" spans="1:6" ht="14.25" customHeight="1" x14ac:dyDescent="0.25">
      <c r="A190" s="1"/>
      <c r="B190" s="1"/>
      <c r="C190" s="1"/>
      <c r="D190" s="1"/>
      <c r="E190" s="1"/>
      <c r="F190" s="1"/>
    </row>
    <row r="191" spans="1:6" ht="14.25" customHeight="1" x14ac:dyDescent="0.25">
      <c r="A191" s="1"/>
      <c r="B191" s="1"/>
      <c r="C191" s="1"/>
      <c r="D191" s="1"/>
      <c r="E191" s="1"/>
      <c r="F191" s="1"/>
    </row>
    <row r="192" spans="1:6" ht="14.25" customHeight="1" x14ac:dyDescent="0.25">
      <c r="A192" s="1"/>
      <c r="B192" s="1"/>
      <c r="C192" s="1"/>
      <c r="D192" s="1"/>
      <c r="E192" s="1"/>
      <c r="F192" s="1"/>
    </row>
    <row r="193" spans="1:6" ht="14.25" customHeight="1" x14ac:dyDescent="0.25">
      <c r="A193" s="1"/>
      <c r="B193" s="1"/>
      <c r="C193" s="1"/>
      <c r="D193" s="1"/>
      <c r="E193" s="1"/>
      <c r="F193" s="1"/>
    </row>
    <row r="194" spans="1:6" ht="14.25" customHeight="1" x14ac:dyDescent="0.25">
      <c r="A194" s="1"/>
      <c r="B194" s="1"/>
      <c r="C194" s="1"/>
      <c r="D194" s="1"/>
      <c r="E194" s="1"/>
      <c r="F194" s="1"/>
    </row>
    <row r="195" spans="1:6" ht="14.25" customHeight="1" x14ac:dyDescent="0.25">
      <c r="A195" s="1"/>
      <c r="B195" s="1"/>
      <c r="C195" s="1"/>
      <c r="D195" s="1"/>
      <c r="E195" s="1"/>
      <c r="F195" s="1"/>
    </row>
    <row r="196" spans="1:6" ht="14.25" customHeight="1" x14ac:dyDescent="0.25">
      <c r="A196" s="1"/>
      <c r="B196" s="1"/>
      <c r="C196" s="1"/>
      <c r="D196" s="1"/>
      <c r="E196" s="1"/>
      <c r="F196" s="1"/>
    </row>
    <row r="197" spans="1:6" ht="14.25" customHeight="1" x14ac:dyDescent="0.25">
      <c r="A197" s="1"/>
      <c r="B197" s="1"/>
      <c r="C197" s="1"/>
      <c r="D197" s="1"/>
      <c r="E197" s="1"/>
      <c r="F197" s="1"/>
    </row>
    <row r="198" spans="1:6" ht="14.25" customHeight="1" x14ac:dyDescent="0.25">
      <c r="A198" s="1"/>
      <c r="B198" s="1"/>
      <c r="C198" s="1"/>
      <c r="D198" s="1"/>
      <c r="E198" s="1"/>
      <c r="F198" s="1"/>
    </row>
    <row r="199" spans="1:6" ht="14.25" customHeight="1" x14ac:dyDescent="0.25">
      <c r="A199" s="1"/>
      <c r="B199" s="1"/>
      <c r="C199" s="1"/>
      <c r="D199" s="1"/>
      <c r="E199" s="1"/>
      <c r="F199" s="1"/>
    </row>
    <row r="200" spans="1:6" ht="14.25" customHeight="1" x14ac:dyDescent="0.25">
      <c r="A200" s="1"/>
      <c r="B200" s="1"/>
      <c r="C200" s="1"/>
      <c r="D200" s="1"/>
      <c r="E200" s="1"/>
      <c r="F200" s="1"/>
    </row>
    <row r="201" spans="1:6" ht="14.25" customHeight="1" x14ac:dyDescent="0.25">
      <c r="A201" s="1"/>
      <c r="B201" s="1"/>
      <c r="C201" s="1"/>
      <c r="D201" s="1"/>
      <c r="E201" s="1"/>
      <c r="F201" s="1"/>
    </row>
    <row r="202" spans="1:6" ht="14.25" customHeight="1" x14ac:dyDescent="0.25">
      <c r="A202" s="1"/>
      <c r="B202" s="1"/>
      <c r="C202" s="1"/>
      <c r="D202" s="1"/>
      <c r="E202" s="1"/>
      <c r="F202" s="1"/>
    </row>
    <row r="203" spans="1:6" ht="14.25" customHeight="1" x14ac:dyDescent="0.25">
      <c r="A203" s="1"/>
      <c r="B203" s="1"/>
      <c r="C203" s="1"/>
      <c r="D203" s="1"/>
      <c r="E203" s="1"/>
      <c r="F203" s="1"/>
    </row>
    <row r="204" spans="1:6" ht="14.25" customHeight="1" x14ac:dyDescent="0.25">
      <c r="A204" s="1"/>
      <c r="B204" s="1"/>
      <c r="C204" s="1"/>
      <c r="D204" s="1"/>
      <c r="E204" s="1"/>
      <c r="F204" s="1"/>
    </row>
    <row r="205" spans="1:6" ht="14.25" customHeight="1" x14ac:dyDescent="0.25">
      <c r="A205" s="1"/>
      <c r="B205" s="1"/>
      <c r="C205" s="1"/>
      <c r="D205" s="1"/>
      <c r="E205" s="1"/>
      <c r="F205" s="1"/>
    </row>
    <row r="206" spans="1:6" ht="14.25" customHeight="1" x14ac:dyDescent="0.25">
      <c r="A206" s="1"/>
      <c r="B206" s="1"/>
      <c r="C206" s="1"/>
      <c r="D206" s="1"/>
      <c r="E206" s="1"/>
      <c r="F206" s="1"/>
    </row>
    <row r="207" spans="1:6" ht="14.25" customHeight="1" x14ac:dyDescent="0.25">
      <c r="A207" s="1"/>
      <c r="B207" s="1"/>
      <c r="C207" s="1"/>
      <c r="D207" s="1"/>
      <c r="E207" s="1"/>
      <c r="F207" s="1"/>
    </row>
    <row r="208" spans="1:6" ht="14.25" customHeight="1" x14ac:dyDescent="0.25">
      <c r="A208" s="1"/>
      <c r="B208" s="1"/>
      <c r="C208" s="1"/>
      <c r="D208" s="1"/>
      <c r="E208" s="1"/>
      <c r="F208" s="1"/>
    </row>
    <row r="209" spans="1:6" ht="14.25" customHeight="1" x14ac:dyDescent="0.25">
      <c r="A209" s="1"/>
      <c r="B209" s="1"/>
      <c r="C209" s="1"/>
      <c r="D209" s="1"/>
      <c r="E209" s="1"/>
      <c r="F209" s="1"/>
    </row>
    <row r="210" spans="1:6" ht="14.25" customHeight="1" x14ac:dyDescent="0.25">
      <c r="A210" s="1"/>
      <c r="B210" s="1"/>
      <c r="C210" s="1"/>
      <c r="D210" s="1"/>
      <c r="E210" s="1"/>
      <c r="F210" s="1"/>
    </row>
    <row r="211" spans="1:6" ht="14.25" customHeight="1" x14ac:dyDescent="0.25">
      <c r="A211" s="1"/>
      <c r="B211" s="1"/>
      <c r="C211" s="1"/>
      <c r="D211" s="1"/>
      <c r="E211" s="1"/>
      <c r="F211" s="1"/>
    </row>
    <row r="212" spans="1:6" ht="14.25" customHeight="1" x14ac:dyDescent="0.25">
      <c r="A212" s="1"/>
      <c r="B212" s="1"/>
      <c r="C212" s="1"/>
      <c r="D212" s="1"/>
      <c r="E212" s="1"/>
      <c r="F212" s="1"/>
    </row>
    <row r="213" spans="1:6" ht="14.25" customHeight="1" x14ac:dyDescent="0.25">
      <c r="A213" s="1"/>
      <c r="B213" s="1"/>
      <c r="C213" s="1"/>
      <c r="D213" s="1"/>
      <c r="E213" s="1"/>
      <c r="F213" s="1"/>
    </row>
    <row r="214" spans="1:6" ht="14.25" customHeight="1" x14ac:dyDescent="0.25">
      <c r="A214" s="1"/>
      <c r="B214" s="1"/>
      <c r="C214" s="1"/>
      <c r="D214" s="1"/>
      <c r="E214" s="1"/>
      <c r="F214" s="1"/>
    </row>
    <row r="215" spans="1:6" ht="14.25" customHeight="1" x14ac:dyDescent="0.25">
      <c r="A215" s="1"/>
      <c r="B215" s="1"/>
      <c r="C215" s="1"/>
      <c r="D215" s="1"/>
      <c r="E215" s="1"/>
      <c r="F215" s="1"/>
    </row>
    <row r="216" spans="1:6" ht="14.25" customHeight="1" x14ac:dyDescent="0.25">
      <c r="A216" s="1"/>
      <c r="B216" s="1"/>
      <c r="C216" s="1"/>
      <c r="D216" s="1"/>
      <c r="E216" s="1"/>
      <c r="F216" s="1"/>
    </row>
    <row r="217" spans="1:6" ht="14.25" customHeight="1" x14ac:dyDescent="0.25">
      <c r="A217" s="1"/>
      <c r="B217" s="1"/>
      <c r="C217" s="1"/>
      <c r="D217" s="1"/>
      <c r="E217" s="1"/>
      <c r="F217" s="1"/>
    </row>
    <row r="218" spans="1:6" ht="14.25" customHeight="1" x14ac:dyDescent="0.25">
      <c r="A218" s="1"/>
      <c r="B218" s="1"/>
      <c r="C218" s="1"/>
      <c r="D218" s="1"/>
      <c r="E218" s="1"/>
      <c r="F218" s="1"/>
    </row>
    <row r="219" spans="1:6" ht="14.25" customHeight="1" x14ac:dyDescent="0.25">
      <c r="A219" s="1"/>
      <c r="B219" s="1"/>
      <c r="C219" s="1"/>
      <c r="D219" s="1"/>
      <c r="E219" s="1"/>
      <c r="F219" s="1"/>
    </row>
    <row r="220" spans="1:6" ht="14.25" customHeight="1" x14ac:dyDescent="0.25">
      <c r="A220" s="1"/>
      <c r="B220" s="1"/>
      <c r="C220" s="1"/>
      <c r="D220" s="1"/>
      <c r="E220" s="1"/>
      <c r="F220" s="1"/>
    </row>
    <row r="221" spans="1:6" ht="14.25" customHeight="1" x14ac:dyDescent="0.25">
      <c r="A221" s="1"/>
      <c r="B221" s="1"/>
      <c r="C221" s="1"/>
      <c r="D221" s="1"/>
      <c r="E221" s="1"/>
      <c r="F221" s="1"/>
    </row>
    <row r="222" spans="1:6" ht="14.25" customHeight="1" x14ac:dyDescent="0.25">
      <c r="A222" s="1"/>
      <c r="B222" s="1"/>
      <c r="C222" s="1"/>
      <c r="D222" s="1"/>
      <c r="E222" s="1"/>
      <c r="F222" s="1"/>
    </row>
    <row r="223" spans="1:6" ht="14.25" customHeight="1" x14ac:dyDescent="0.25">
      <c r="A223" s="1"/>
      <c r="B223" s="1"/>
      <c r="C223" s="1"/>
      <c r="D223" s="1"/>
      <c r="E223" s="1"/>
      <c r="F223" s="1"/>
    </row>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G867"/>
  <sheetViews>
    <sheetView topLeftCell="A247" zoomScale="70" zoomScaleNormal="70" workbookViewId="0">
      <selection activeCell="D53" sqref="D53"/>
    </sheetView>
  </sheetViews>
  <sheetFormatPr defaultColWidth="14.42578125" defaultRowHeight="15" customHeight="1" x14ac:dyDescent="0.25"/>
  <cols>
    <col min="1" max="1" width="35.140625" customWidth="1"/>
    <col min="2" max="2" width="13.140625" customWidth="1"/>
    <col min="3" max="3" width="135.7109375" customWidth="1"/>
    <col min="4" max="4" width="17.28515625" customWidth="1"/>
    <col min="5" max="6" width="20.28515625" customWidth="1"/>
    <col min="7" max="7" width="8.7109375" customWidth="1"/>
  </cols>
  <sheetData>
    <row r="1" spans="1:7" ht="14.25" customHeight="1" x14ac:dyDescent="0.25">
      <c r="A1" s="4" t="s">
        <v>0</v>
      </c>
      <c r="B1" s="5" t="s">
        <v>1</v>
      </c>
      <c r="C1" s="4" t="s">
        <v>9</v>
      </c>
      <c r="D1" s="6" t="s">
        <v>10</v>
      </c>
      <c r="E1" s="4" t="s">
        <v>2</v>
      </c>
      <c r="F1" s="4" t="s">
        <v>4</v>
      </c>
    </row>
    <row r="2" spans="1:7" ht="14.25" customHeight="1" x14ac:dyDescent="0.25">
      <c r="A2" s="1" t="s">
        <v>7</v>
      </c>
      <c r="B2" s="1">
        <f>VLOOKUP(A2,'KPI TYPE'!$A:$B,2,FALSE)</f>
        <v>20221005002</v>
      </c>
      <c r="C2" s="11" t="s">
        <v>472</v>
      </c>
      <c r="D2" s="2">
        <f>VLOOKUP(C2,'KPI GROUP'!$C375:$D661,2,FALSE)</f>
        <v>20220400374</v>
      </c>
      <c r="E2" s="1"/>
      <c r="F2" s="1" t="s">
        <v>12</v>
      </c>
      <c r="G2" s="2" t="str">
        <f>"INSERT INTO `hairisma_bpd`.`hr_kpi_group` (`KPI_GROUP_ID`, `KPI_TYPE_ID`, `GROUP_TITLE`, `DESCRIPTION`, `NUMBER_INDEX`) VALUES ('"&amp;D2&amp;"', '"&amp;B2&amp;"', '"&amp;C2&amp;"', '"&amp;E2&amp;"', '"&amp;F2&amp;"'); "</f>
        <v xml:space="preserve">INSERT INTO `hairisma_bpd`.`hr_kpi_group` (`KPI_GROUP_ID`, `KPI_TYPE_ID`, `GROUP_TITLE`, `DESCRIPTION`, `NUMBER_INDEX`) VALUES ('20220400374', '20221005002', 'Mengoptimalkan kegiatan promosi produk dana dan jasa untuk meningkatkan loyalitas nasabah', '', '1'); </v>
      </c>
    </row>
    <row r="3" spans="1:7" ht="14.25" customHeight="1" x14ac:dyDescent="0.25">
      <c r="A3" s="1" t="s">
        <v>7</v>
      </c>
      <c r="B3" s="1">
        <f>VLOOKUP(A3,'KPI TYPE'!$A:$B,2,FALSE)</f>
        <v>20221005002</v>
      </c>
      <c r="C3" s="11" t="s">
        <v>474</v>
      </c>
      <c r="D3" s="2">
        <f>VLOOKUP(C3,'KPI GROUP'!$C376:$D665,2,FALSE)</f>
        <v>20220400375</v>
      </c>
      <c r="E3" s="1"/>
      <c r="F3" s="1" t="s">
        <v>14</v>
      </c>
      <c r="G3" s="2" t="str">
        <f t="shared" ref="G3:G66" si="0">"INSERT INTO `hairisma_bpd`.`hr_kpi_group` (`KPI_GROUP_ID`, `KPI_TYPE_ID`, `GROUP_TITLE`, `DESCRIPTION`, `NUMBER_INDEX`) VALUES ('"&amp;D3&amp;"', '"&amp;B3&amp;"', '"&amp;C3&amp;"', '"&amp;E3&amp;"', '"&amp;F3&amp;"'); "</f>
        <v xml:space="preserve">INSERT INTO `hairisma_bpd`.`hr_kpi_group` (`KPI_GROUP_ID`, `KPI_TYPE_ID`, `GROUP_TITLE`, `DESCRIPTION`, `NUMBER_INDEX`) VALUES ('20220400375', '20221005002', 'Memastikan ketersediaan sistem dan prosedur untuk implementasi strategi pendanaan, ', '', '2'); </v>
      </c>
    </row>
    <row r="4" spans="1:7" ht="14.25" customHeight="1" x14ac:dyDescent="0.25">
      <c r="A4" s="1" t="s">
        <v>7</v>
      </c>
      <c r="B4" s="1">
        <f>VLOOKUP(A4,'KPI TYPE'!$A:$B,2,FALSE)</f>
        <v>20221005002</v>
      </c>
      <c r="C4" s="11" t="s">
        <v>476</v>
      </c>
      <c r="D4" s="2">
        <f>VLOOKUP(C4,'KPI GROUP'!$C377:$D666,2,FALSE)</f>
        <v>20220400376</v>
      </c>
      <c r="E4" s="1"/>
      <c r="F4" s="1" t="s">
        <v>16</v>
      </c>
      <c r="G4" s="2" t="str">
        <f t="shared" si="0"/>
        <v xml:space="preserve">INSERT INTO `hairisma_bpd`.`hr_kpi_group` (`KPI_GROUP_ID`, `KPI_TYPE_ID`, `GROUP_TITLE`, `DESCRIPTION`, `NUMBER_INDEX`) VALUES ('20220400376', '20221005002', 'Meningkatkan efektivitas pemantauan dan evaluasi layanan finansial terhadap Pemda  ', '', '3'); </v>
      </c>
    </row>
    <row r="5" spans="1:7" ht="14.25" customHeight="1" x14ac:dyDescent="0.25">
      <c r="A5" s="1" t="s">
        <v>7</v>
      </c>
      <c r="B5" s="1">
        <f>VLOOKUP(A5,'KPI TYPE'!$A:$B,2,FALSE)</f>
        <v>20221005002</v>
      </c>
      <c r="C5" s="11" t="s">
        <v>478</v>
      </c>
      <c r="D5" s="2">
        <f>VLOOKUP(C5,'KPI GROUP'!$C378:$D667,2,FALSE)</f>
        <v>20220400377</v>
      </c>
      <c r="E5" s="1"/>
      <c r="F5" s="1" t="s">
        <v>18</v>
      </c>
      <c r="G5" s="2" t="str">
        <f t="shared" si="0"/>
        <v xml:space="preserve">INSERT INTO `hairisma_bpd`.`hr_kpi_group` (`KPI_GROUP_ID`, `KPI_TYPE_ID`, `GROUP_TITLE`, `DESCRIPTION`, `NUMBER_INDEX`) VALUES ('20220400377', '20221005002', 'Meningkatkan kerjasama terkait produk dana dan jasa', '', '4'); </v>
      </c>
    </row>
    <row r="6" spans="1:7" ht="14.25" customHeight="1" x14ac:dyDescent="0.25">
      <c r="A6" s="1" t="s">
        <v>7</v>
      </c>
      <c r="B6" s="1">
        <f>VLOOKUP(A6,'KPI TYPE'!$A:$B,2,FALSE)</f>
        <v>20221005002</v>
      </c>
      <c r="C6" s="11" t="s">
        <v>480</v>
      </c>
      <c r="D6" s="2">
        <f>VLOOKUP(C6,'KPI GROUP'!$C379:$D668,2,FALSE)</f>
        <v>20220400378</v>
      </c>
      <c r="E6" s="1"/>
      <c r="F6" s="1" t="s">
        <v>20</v>
      </c>
      <c r="G6" s="2" t="str">
        <f t="shared" si="0"/>
        <v xml:space="preserve">INSERT INTO `hairisma_bpd`.`hr_kpi_group` (`KPI_GROUP_ID`, `KPI_TYPE_ID`, `GROUP_TITLE`, `DESCRIPTION`, `NUMBER_INDEX`) VALUES ('20220400378', '20221005002', 'Meningkatkan kualitas penyampaian laporan pengaduan konsumen dan perlindungan konsumen', '', '5'); </v>
      </c>
    </row>
    <row r="7" spans="1:7" ht="14.25" customHeight="1" x14ac:dyDescent="0.25">
      <c r="A7" s="1" t="s">
        <v>7</v>
      </c>
      <c r="B7" s="1">
        <f>VLOOKUP(A7,'KPI TYPE'!$A:$B,2,FALSE)</f>
        <v>20221005002</v>
      </c>
      <c r="C7" s="11" t="s">
        <v>482</v>
      </c>
      <c r="D7" s="2">
        <f>VLOOKUP(C7,'KPI GROUP'!$C380:$D669,2,FALSE)</f>
        <v>20220400379</v>
      </c>
      <c r="E7" s="1"/>
      <c r="F7" s="1" t="s">
        <v>22</v>
      </c>
      <c r="G7" s="2" t="str">
        <f t="shared" si="0"/>
        <v xml:space="preserve">INSERT INTO `hairisma_bpd`.`hr_kpi_group` (`KPI_GROUP_ID`, `KPI_TYPE_ID`, `GROUP_TITLE`, `DESCRIPTION`, `NUMBER_INDEX`) VALUES ('20220400379', '20221005002', 'Memastikan ketersediaan SOP terkini', '', '6'); </v>
      </c>
    </row>
    <row r="8" spans="1:7" ht="14.25" customHeight="1" x14ac:dyDescent="0.25">
      <c r="A8" s="1" t="s">
        <v>7</v>
      </c>
      <c r="B8" s="1">
        <f>VLOOKUP(A8,'KPI TYPE'!$A:$B,2,FALSE)</f>
        <v>20221005002</v>
      </c>
      <c r="C8" s="11" t="s">
        <v>484</v>
      </c>
      <c r="D8" s="2">
        <f>VLOOKUP(C8,'KPI GROUP'!$C381:$D670,2,FALSE)</f>
        <v>20220400380</v>
      </c>
      <c r="E8" s="1"/>
      <c r="F8" s="1" t="s">
        <v>24</v>
      </c>
      <c r="G8" s="2" t="str">
        <f t="shared" si="0"/>
        <v xml:space="preserve">INSERT INTO `hairisma_bpd`.`hr_kpi_group` (`KPI_GROUP_ID`, `KPI_TYPE_ID`, `GROUP_TITLE`, `DESCRIPTION`, `NUMBER_INDEX`) VALUES ('20220400380', '20221005002', 'Memastikan pemenuhan layanan Card Center yang berkualitas ', '', '7'); </v>
      </c>
    </row>
    <row r="9" spans="1:7" ht="14.25" customHeight="1" x14ac:dyDescent="0.25">
      <c r="A9" s="1" t="s">
        <v>7</v>
      </c>
      <c r="B9" s="1">
        <f>VLOOKUP(A9,'KPI TYPE'!$A:$B,2,FALSE)</f>
        <v>20221005002</v>
      </c>
      <c r="C9" s="12" t="s">
        <v>486</v>
      </c>
      <c r="D9" s="2">
        <f>VLOOKUP(C9,'KPI GROUP'!$C382:$D671,2,FALSE)</f>
        <v>20220400381</v>
      </c>
      <c r="E9" s="1"/>
      <c r="F9" s="1" t="s">
        <v>26</v>
      </c>
      <c r="G9" s="2" t="str">
        <f t="shared" si="0"/>
        <v xml:space="preserve">INSERT INTO `hairisma_bpd`.`hr_kpi_group` (`KPI_GROUP_ID`, `KPI_TYPE_ID`, `GROUP_TITLE`, `DESCRIPTION`, `NUMBER_INDEX`) VALUES ('20220400381', '20221005002', 'Meningkatkan efektivitas evaluasi dan koordinasi dengan Cabang terkait pengelolaan kartu dan APMK', '', '8'); </v>
      </c>
    </row>
    <row r="10" spans="1:7" ht="14.25" customHeight="1" x14ac:dyDescent="0.25">
      <c r="A10" s="1" t="s">
        <v>7</v>
      </c>
      <c r="B10" s="1">
        <f>VLOOKUP(A10,'KPI TYPE'!$A:$B,2,FALSE)</f>
        <v>20221005002</v>
      </c>
      <c r="C10" s="11" t="s">
        <v>488</v>
      </c>
      <c r="D10" s="2">
        <f>VLOOKUP(C10,'KPI GROUP'!$C383:$D672,2,FALSE)</f>
        <v>20220400382</v>
      </c>
      <c r="E10" s="1"/>
      <c r="F10" s="1" t="s">
        <v>28</v>
      </c>
      <c r="G10" s="2" t="str">
        <f t="shared" si="0"/>
        <v xml:space="preserve">INSERT INTO `hairisma_bpd`.`hr_kpi_group` (`KPI_GROUP_ID`, `KPI_TYPE_ID`, `GROUP_TITLE`, `DESCRIPTION`, `NUMBER_INDEX`) VALUES ('20220400382', '20221005002', 'Mengoptimalkan operasional  layanan terkait merchant', '', '9'); </v>
      </c>
    </row>
    <row r="11" spans="1:7" ht="14.25" customHeight="1" x14ac:dyDescent="0.25">
      <c r="A11" s="1" t="s">
        <v>7</v>
      </c>
      <c r="B11" s="1">
        <f>VLOOKUP(A11,'KPI TYPE'!$A:$B,2,FALSE)</f>
        <v>20221005002</v>
      </c>
      <c r="C11" s="11" t="s">
        <v>490</v>
      </c>
      <c r="D11" s="2">
        <f>VLOOKUP(C11,'KPI GROUP'!$C384:$D673,2,FALSE)</f>
        <v>20220400383</v>
      </c>
      <c r="E11" s="1"/>
      <c r="F11" s="1" t="s">
        <v>30</v>
      </c>
      <c r="G11" s="2" t="str">
        <f t="shared" si="0"/>
        <v xml:space="preserve">INSERT INTO `hairisma_bpd`.`hr_kpi_group` (`KPI_GROUP_ID`, `KPI_TYPE_ID`, `GROUP_TITLE`, `DESCRIPTION`, `NUMBER_INDEX`) VALUES ('20220400383', '20221005002', 'Meningkatkan efektivitas koordinasi dengan Cabang terkait pengelolaan merchant ', '', '10'); </v>
      </c>
    </row>
    <row r="12" spans="1:7" ht="14.25" customHeight="1" x14ac:dyDescent="0.25">
      <c r="A12" s="1" t="s">
        <v>7</v>
      </c>
      <c r="B12" s="1">
        <f>VLOOKUP(A12,'KPI TYPE'!$A:$B,2,FALSE)</f>
        <v>20221005002</v>
      </c>
      <c r="C12" s="1" t="s">
        <v>492</v>
      </c>
      <c r="D12" s="2">
        <f>VLOOKUP(C12,'KPI GROUP'!$C385:$D674,2,FALSE)</f>
        <v>20220400384</v>
      </c>
      <c r="E12" s="1"/>
      <c r="F12" s="1" t="s">
        <v>32</v>
      </c>
      <c r="G12" s="2" t="str">
        <f t="shared" si="0"/>
        <v xml:space="preserve">INSERT INTO `hairisma_bpd`.`hr_kpi_group` (`KPI_GROUP_ID`, `KPI_TYPE_ID`, `GROUP_TITLE`, `DESCRIPTION`, `NUMBER_INDEX`) VALUES ('20220400384', '20221005002', 'Meningkatkan kualitas kajian pengembangan produk dan layanan E-Banking dan Digital Banking', '', '11'); </v>
      </c>
    </row>
    <row r="13" spans="1:7" ht="14.25" customHeight="1" x14ac:dyDescent="0.25">
      <c r="A13" s="1" t="s">
        <v>7</v>
      </c>
      <c r="B13" s="1">
        <f>VLOOKUP(A13,'KPI TYPE'!$A:$B,2,FALSE)</f>
        <v>20221005002</v>
      </c>
      <c r="C13" s="1" t="s">
        <v>494</v>
      </c>
      <c r="D13" s="2">
        <f>VLOOKUP(C13,'KPI GROUP'!$C386:$D675,2,FALSE)</f>
        <v>20220400385</v>
      </c>
      <c r="E13" s="1"/>
      <c r="F13" s="1" t="s">
        <v>33</v>
      </c>
      <c r="G13" s="2" t="str">
        <f t="shared" si="0"/>
        <v xml:space="preserve">INSERT INTO `hairisma_bpd`.`hr_kpi_group` (`KPI_GROUP_ID`, `KPI_TYPE_ID`, `GROUP_TITLE`, `DESCRIPTION`, `NUMBER_INDEX`) VALUES ('20220400385', '20221005002', 'Meningkatkan efektivitas pemantauan dan evaluasi pemasaran produk dan layanan E-Banking dan Digital Banking', '', '12'); </v>
      </c>
    </row>
    <row r="14" spans="1:7" ht="14.25" customHeight="1" x14ac:dyDescent="0.25">
      <c r="A14" s="1" t="s">
        <v>7</v>
      </c>
      <c r="B14" s="1">
        <f>VLOOKUP(A14,'KPI TYPE'!$A:$B,2,FALSE)</f>
        <v>20221005002</v>
      </c>
      <c r="C14" s="1" t="s">
        <v>496</v>
      </c>
      <c r="D14" s="2">
        <f>VLOOKUP(C14,'KPI GROUP'!$C387:$D676,2,FALSE)</f>
        <v>20220400386</v>
      </c>
      <c r="E14" s="1"/>
      <c r="F14" s="1" t="s">
        <v>35</v>
      </c>
      <c r="G14" s="2" t="str">
        <f t="shared" si="0"/>
        <v xml:space="preserve">INSERT INTO `hairisma_bpd`.`hr_kpi_group` (`KPI_GROUP_ID`, `KPI_TYPE_ID`, `GROUP_TITLE`, `DESCRIPTION`, `NUMBER_INDEX`) VALUES ('20220400386', '20221005002', 'Memastikan ketersediaan materi promosi produk dan layanan E-Banking dan Digital Banking', '', '13'); </v>
      </c>
    </row>
    <row r="15" spans="1:7" ht="14.25" customHeight="1" x14ac:dyDescent="0.25">
      <c r="A15" s="1" t="s">
        <v>7</v>
      </c>
      <c r="B15" s="1">
        <f>VLOOKUP(A15,'KPI TYPE'!$A:$B,2,FALSE)</f>
        <v>20221005002</v>
      </c>
      <c r="C15" s="1" t="s">
        <v>498</v>
      </c>
      <c r="D15" s="2">
        <f>VLOOKUP(C15,'KPI GROUP'!$C388:$D677,2,FALSE)</f>
        <v>20220400387</v>
      </c>
      <c r="E15" s="1"/>
      <c r="F15" s="1" t="s">
        <v>37</v>
      </c>
      <c r="G15" s="2" t="str">
        <f t="shared" si="0"/>
        <v xml:space="preserve">INSERT INTO `hairisma_bpd`.`hr_kpi_group` (`KPI_GROUP_ID`, `KPI_TYPE_ID`, `GROUP_TITLE`, `DESCRIPTION`, `NUMBER_INDEX`) VALUES ('20220400387', '20221005002', 'Meningkatkan efektivitas koordinasi dengan Cabang terkait layanan E-Banking', '', '14'); </v>
      </c>
    </row>
    <row r="16" spans="1:7" ht="14.25" customHeight="1" x14ac:dyDescent="0.25">
      <c r="A16" s="1" t="s">
        <v>7</v>
      </c>
      <c r="B16" s="1">
        <f>VLOOKUP(A16,'KPI TYPE'!$A:$B,2,FALSE)</f>
        <v>20221005002</v>
      </c>
      <c r="C16" s="1" t="s">
        <v>500</v>
      </c>
      <c r="D16" s="2">
        <f>VLOOKUP(C16,'KPI GROUP'!$C389:$D678,2,FALSE)</f>
        <v>20220400388</v>
      </c>
      <c r="E16" s="1"/>
      <c r="F16" s="1" t="s">
        <v>39</v>
      </c>
      <c r="G16" s="2" t="str">
        <f t="shared" si="0"/>
        <v xml:space="preserve">INSERT INTO `hairisma_bpd`.`hr_kpi_group` (`KPI_GROUP_ID`, `KPI_TYPE_ID`, `GROUP_TITLE`, `DESCRIPTION`, `NUMBER_INDEX`) VALUES ('20220400388', '20221005002', 'Memastikan pemenuhan penyajian laporan pengelolaan layanan E-Banking', '', '15'); </v>
      </c>
    </row>
    <row r="17" spans="1:7" ht="14.25" customHeight="1" x14ac:dyDescent="0.25">
      <c r="A17" s="1" t="s">
        <v>7</v>
      </c>
      <c r="B17" s="1">
        <f>VLOOKUP(A17,'KPI TYPE'!$A:$B,2,FALSE)</f>
        <v>20221005002</v>
      </c>
      <c r="C17" s="1" t="s">
        <v>502</v>
      </c>
      <c r="D17" s="2">
        <f>VLOOKUP(C17,'KPI GROUP'!$C390:$D679,2,FALSE)</f>
        <v>20220400389</v>
      </c>
      <c r="E17" s="1"/>
      <c r="F17" s="1" t="s">
        <v>41</v>
      </c>
      <c r="G17" s="2" t="str">
        <f t="shared" si="0"/>
        <v xml:space="preserve">INSERT INTO `hairisma_bpd`.`hr_kpi_group` (`KPI_GROUP_ID`, `KPI_TYPE_ID`, `GROUP_TITLE`, `DESCRIPTION`, `NUMBER_INDEX`) VALUES ('20220400389', '20221005002', 'Meningkatkan efektivitas koordinasi dengan Cabang terkait layanan Digital Banking', '', '16'); </v>
      </c>
    </row>
    <row r="18" spans="1:7" ht="14.25" customHeight="1" x14ac:dyDescent="0.25">
      <c r="A18" s="1" t="s">
        <v>7</v>
      </c>
      <c r="B18" s="1">
        <f>VLOOKUP(A18,'KPI TYPE'!$A:$B,2,FALSE)</f>
        <v>20221005002</v>
      </c>
      <c r="C18" s="1" t="s">
        <v>504</v>
      </c>
      <c r="D18" s="2">
        <f>VLOOKUP(C18,'KPI GROUP'!$C391:$D680,2,FALSE)</f>
        <v>20220400390</v>
      </c>
      <c r="E18" s="1"/>
      <c r="F18" s="1" t="s">
        <v>43</v>
      </c>
      <c r="G18" s="2" t="str">
        <f t="shared" si="0"/>
        <v xml:space="preserve">INSERT INTO `hairisma_bpd`.`hr_kpi_group` (`KPI_GROUP_ID`, `KPI_TYPE_ID`, `GROUP_TITLE`, `DESCRIPTION`, `NUMBER_INDEX`) VALUES ('20220400390', '20221005002', 'Memastikan pemenuhan penyajian laporan pengelolaan layanan Digital Banking', '', '17'); </v>
      </c>
    </row>
    <row r="19" spans="1:7" ht="14.25" customHeight="1" x14ac:dyDescent="0.25">
      <c r="A19" s="1" t="s">
        <v>7</v>
      </c>
      <c r="B19" s="1">
        <f>VLOOKUP(A19,'KPI TYPE'!$A:$B,2,FALSE)</f>
        <v>20221005002</v>
      </c>
      <c r="C19" s="35" t="s">
        <v>506</v>
      </c>
      <c r="D19" s="2">
        <f>VLOOKUP(C19,'KPI GROUP'!$C392:$D681,2,FALSE)</f>
        <v>20220400391</v>
      </c>
      <c r="E19" s="1"/>
      <c r="F19" s="1" t="s">
        <v>45</v>
      </c>
      <c r="G19" s="2" t="str">
        <f t="shared" si="0"/>
        <v xml:space="preserve">INSERT INTO `hairisma_bpd`.`hr_kpi_group` (`KPI_GROUP_ID`, `KPI_TYPE_ID`, `GROUP_TITLE`, `DESCRIPTION`, `NUMBER_INDEX`) VALUES ('20220400391', '20221005002', 'Memastikan penerapan prinsip kehati-hatian dan pemenuhan ketentuan', '', '18'); </v>
      </c>
    </row>
    <row r="20" spans="1:7" ht="14.25" customHeight="1" x14ac:dyDescent="0.25">
      <c r="A20" s="1" t="s">
        <v>7</v>
      </c>
      <c r="B20" s="1">
        <f>VLOOKUP(A20,'KPI TYPE'!$A:$B,2,FALSE)</f>
        <v>20221005002</v>
      </c>
      <c r="C20" s="59" t="s">
        <v>508</v>
      </c>
      <c r="D20" s="2">
        <f>VLOOKUP(C20,'KPI GROUP'!$C393:$D682,2,FALSE)</f>
        <v>20220400392</v>
      </c>
      <c r="E20" s="1"/>
      <c r="F20" s="1" t="s">
        <v>47</v>
      </c>
      <c r="G20" s="2" t="str">
        <f t="shared" si="0"/>
        <v xml:space="preserve">INSERT INTO `hairisma_bpd`.`hr_kpi_group` (`KPI_GROUP_ID`, `KPI_TYPE_ID`, `GROUP_TITLE`, `DESCRIPTION`, `NUMBER_INDEX`) VALUES ('20220400392', '20221005002', 'Memperkuat fungsi dan strategi manajemen risiko bank ', '', '19'); </v>
      </c>
    </row>
    <row r="21" spans="1:7" ht="14.25" customHeight="1" x14ac:dyDescent="0.25">
      <c r="A21" s="1" t="s">
        <v>7</v>
      </c>
      <c r="B21" s="1">
        <f>VLOOKUP(A21,'KPI TYPE'!$A:$B,2,FALSE)</f>
        <v>20221005002</v>
      </c>
      <c r="C21" s="21" t="s">
        <v>510</v>
      </c>
      <c r="D21" s="2">
        <f>VLOOKUP(C21,'KPI GROUP'!$C394:$D683,2,FALSE)</f>
        <v>20220400393</v>
      </c>
      <c r="E21" s="1"/>
      <c r="F21" s="1" t="s">
        <v>49</v>
      </c>
      <c r="G21" s="2" t="str">
        <f t="shared" si="0"/>
        <v xml:space="preserve">INSERT INTO `hairisma_bpd`.`hr_kpi_group` (`KPI_GROUP_ID`, `KPI_TYPE_ID`, `GROUP_TITLE`, `DESCRIPTION`, `NUMBER_INDEX`) VALUES ('20220400393', '20221005002', 'Memastikan pengelolaan manajemen risiko Bank sesuai ketentuan ', '', '20'); </v>
      </c>
    </row>
    <row r="22" spans="1:7" ht="14.25" customHeight="1" x14ac:dyDescent="0.25">
      <c r="A22" s="1" t="s">
        <v>7</v>
      </c>
      <c r="B22" s="1">
        <f>VLOOKUP(A22,'KPI TYPE'!$A:$B,2,FALSE)</f>
        <v>20221005002</v>
      </c>
      <c r="C22" s="60" t="s">
        <v>512</v>
      </c>
      <c r="D22" s="2">
        <f>VLOOKUP(C22,'KPI GROUP'!$C395:$D684,2,FALSE)</f>
        <v>20220400394</v>
      </c>
      <c r="E22" s="1"/>
      <c r="F22" s="1" t="s">
        <v>51</v>
      </c>
      <c r="G22" s="2" t="str">
        <f t="shared" si="0"/>
        <v xml:space="preserve">INSERT INTO `hairisma_bpd`.`hr_kpi_group` (`KPI_GROUP_ID`, `KPI_TYPE_ID`, `GROUP_TITLE`, `DESCRIPTION`, `NUMBER_INDEX`) VALUES ('20220400394', '20221005002', 'Memastikan pengelolaan manajemen risiko pengadaan barang dan jasa sesuai ketentuan', '', '21'); </v>
      </c>
    </row>
    <row r="23" spans="1:7" ht="14.25" customHeight="1" x14ac:dyDescent="0.25">
      <c r="A23" s="1" t="s">
        <v>7</v>
      </c>
      <c r="B23" s="1">
        <f>VLOOKUP(A23,'KPI TYPE'!$A:$B,2,FALSE)</f>
        <v>20221005002</v>
      </c>
      <c r="C23" s="61" t="s">
        <v>514</v>
      </c>
      <c r="D23" s="2">
        <f>VLOOKUP(C23,'KPI GROUP'!$C396:$D685,2,FALSE)</f>
        <v>20220400395</v>
      </c>
      <c r="E23" s="1"/>
      <c r="F23" s="1" t="s">
        <v>53</v>
      </c>
      <c r="G23" s="2" t="str">
        <f t="shared" si="0"/>
        <v xml:space="preserve">INSERT INTO `hairisma_bpd`.`hr_kpi_group` (`KPI_GROUP_ID`, `KPI_TYPE_ID`, `GROUP_TITLE`, `DESCRIPTION`, `NUMBER_INDEX`) VALUES ('20220400395', '20221005002', 'Mengoptimalkan pengelolaan proses administrasi penyelesaian transaksi, kebenaran input data, reuters/refinitiv, bloomberg, deal slip, updating worksheet harian', '', '22'); </v>
      </c>
    </row>
    <row r="24" spans="1:7" ht="14.25" customHeight="1" x14ac:dyDescent="0.25">
      <c r="A24" s="1" t="s">
        <v>7</v>
      </c>
      <c r="B24" s="1">
        <f>VLOOKUP(A24,'KPI TYPE'!$A:$B,2,FALSE)</f>
        <v>20221005002</v>
      </c>
      <c r="C24" s="24" t="s">
        <v>516</v>
      </c>
      <c r="D24" s="2">
        <f>VLOOKUP(C24,'KPI GROUP'!$C397:$D686,2,FALSE)</f>
        <v>20220400396</v>
      </c>
      <c r="E24" s="1"/>
      <c r="F24" s="1" t="s">
        <v>55</v>
      </c>
      <c r="G24" s="2" t="str">
        <f t="shared" si="0"/>
        <v xml:space="preserve">INSERT INTO `hairisma_bpd`.`hr_kpi_group` (`KPI_GROUP_ID`, `KPI_TYPE_ID`, `GROUP_TITLE`, `DESCRIPTION`, `NUMBER_INDEX`) VALUES ('20220400396', '20221005002', 'Mengoptimalkan proses penerbitan surat utang, seperti obligasi, medium term note (MTN), negotiable certificate deposit (NCD) dan lainnya.', '', '23'); </v>
      </c>
    </row>
    <row r="25" spans="1:7" ht="14.25" customHeight="1" x14ac:dyDescent="0.25">
      <c r="A25" s="1" t="s">
        <v>7</v>
      </c>
      <c r="B25" s="1">
        <f>VLOOKUP(A25,'KPI TYPE'!$A:$B,2,FALSE)</f>
        <v>20221005002</v>
      </c>
      <c r="C25" s="23" t="s">
        <v>518</v>
      </c>
      <c r="D25" s="2">
        <f>VLOOKUP(C25,'KPI GROUP'!$C398:$D687,2,FALSE)</f>
        <v>20220400397</v>
      </c>
      <c r="E25" s="1"/>
      <c r="F25" s="1" t="s">
        <v>57</v>
      </c>
      <c r="G25" s="2" t="str">
        <f t="shared" si="0"/>
        <v xml:space="preserve">INSERT INTO `hairisma_bpd`.`hr_kpi_group` (`KPI_GROUP_ID`, `KPI_TYPE_ID`, `GROUP_TITLE`, `DESCRIPTION`, `NUMBER_INDEX`) VALUES ('20220400397', '20221005002', 'Memastikan ketersediaan kajian dalam pengelolaan portofolio asset dan liability bank', '', '24'); </v>
      </c>
    </row>
    <row r="26" spans="1:7" ht="14.25" customHeight="1" x14ac:dyDescent="0.25">
      <c r="A26" s="1" t="s">
        <v>7</v>
      </c>
      <c r="B26" s="1">
        <f>VLOOKUP(A26,'KPI TYPE'!$A:$B,2,FALSE)</f>
        <v>20221005002</v>
      </c>
      <c r="C26" s="26" t="s">
        <v>520</v>
      </c>
      <c r="D26" s="2">
        <f>VLOOKUP(C26,'KPI GROUP'!$C399:$D687,2,FALSE)</f>
        <v>20220400398</v>
      </c>
      <c r="E26" s="1"/>
      <c r="F26" s="1" t="s">
        <v>59</v>
      </c>
      <c r="G26" s="2" t="str">
        <f t="shared" si="0"/>
        <v xml:space="preserve">INSERT INTO `hairisma_bpd`.`hr_kpi_group` (`KPI_GROUP_ID`, `KPI_TYPE_ID`, `GROUP_TITLE`, `DESCRIPTION`, `NUMBER_INDEX`) VALUES ('20220400398', '20221005002', 'Mengoptimalkan posisi secondary reserve rupiah', '', '25'); </v>
      </c>
    </row>
    <row r="27" spans="1:7" ht="14.25" customHeight="1" x14ac:dyDescent="0.25">
      <c r="A27" s="1" t="s">
        <v>7</v>
      </c>
      <c r="B27" s="1">
        <f>VLOOKUP(A27,'KPI TYPE'!$A:$B,2,FALSE)</f>
        <v>20221005002</v>
      </c>
      <c r="C27" s="26" t="s">
        <v>522</v>
      </c>
      <c r="D27" s="2">
        <f>VLOOKUP(C27,'KPI GROUP'!$C400:$D687,2,FALSE)</f>
        <v>20220400399</v>
      </c>
      <c r="E27" s="1"/>
      <c r="F27" s="1" t="s">
        <v>61</v>
      </c>
      <c r="G27" s="2" t="str">
        <f t="shared" si="0"/>
        <v xml:space="preserve">INSERT INTO `hairisma_bpd`.`hr_kpi_group` (`KPI_GROUP_ID`, `KPI_TYPE_ID`, `GROUP_TITLE`, `DESCRIPTION`, `NUMBER_INDEX`) VALUES ('20220400399', '20221005002', 'Memastikan efektivitas rekening saldo rupiah &amp; valas di Bank koresponden', '', '26'); </v>
      </c>
    </row>
    <row r="28" spans="1:7" ht="14.25" customHeight="1" x14ac:dyDescent="0.25">
      <c r="A28" s="1" t="s">
        <v>7</v>
      </c>
      <c r="B28" s="1">
        <f>VLOOKUP(A28,'KPI TYPE'!$A:$B,2,FALSE)</f>
        <v>20221005002</v>
      </c>
      <c r="C28" s="25" t="s">
        <v>524</v>
      </c>
      <c r="D28" s="2">
        <f>VLOOKUP(C28,'KPI GROUP'!$C401:$D687,2,FALSE)</f>
        <v>20220400400</v>
      </c>
      <c r="E28" s="1"/>
      <c r="F28" s="1" t="s">
        <v>63</v>
      </c>
      <c r="G28" s="2" t="str">
        <f t="shared" si="0"/>
        <v xml:space="preserve">INSERT INTO `hairisma_bpd`.`hr_kpi_group` (`KPI_GROUP_ID`, `KPI_TYPE_ID`, `GROUP_TITLE`, `DESCRIPTION`, `NUMBER_INDEX`) VALUES ('20220400400', '20221005002', 'Mengoptimalkan posisi dan perhitungan Net Open Position (NOP)', '', '27'); </v>
      </c>
    </row>
    <row r="29" spans="1:7" ht="14.25" customHeight="1" x14ac:dyDescent="0.25">
      <c r="A29" s="1" t="s">
        <v>7</v>
      </c>
      <c r="B29" s="1">
        <f>VLOOKUP(A29,'KPI TYPE'!$A:$B,2,FALSE)</f>
        <v>20221005002</v>
      </c>
      <c r="C29" s="61" t="s">
        <v>526</v>
      </c>
      <c r="D29" s="2">
        <f>VLOOKUP(C29,'KPI GROUP'!$C402:$D688,2,FALSE)</f>
        <v>20220400401</v>
      </c>
      <c r="E29" s="1"/>
      <c r="F29" s="1" t="s">
        <v>65</v>
      </c>
      <c r="G29" s="2" t="str">
        <f t="shared" si="0"/>
        <v xml:space="preserve">INSERT INTO `hairisma_bpd`.`hr_kpi_group` (`KPI_GROUP_ID`, `KPI_TYPE_ID`, `GROUP_TITLE`, `DESCRIPTION`, `NUMBER_INDEX`) VALUES ('20220400401', '20221005002', 'Mengoptimalkan penyelesaian transaksi jasa/layanan luar negeri baik remittance, western union money transfer dan BPD Bali Money Changer', '', '28'); </v>
      </c>
    </row>
    <row r="30" spans="1:7" ht="14.25" customHeight="1" x14ac:dyDescent="0.25">
      <c r="A30" s="1" t="s">
        <v>7</v>
      </c>
      <c r="B30" s="1">
        <f>VLOOKUP(A30,'KPI TYPE'!$A:$B,2,FALSE)</f>
        <v>20221005002</v>
      </c>
      <c r="C30" s="25" t="s">
        <v>528</v>
      </c>
      <c r="D30" s="2">
        <f>VLOOKUP(C30,'KPI GROUP'!$C403:$D689,2,FALSE)</f>
        <v>20220400402</v>
      </c>
      <c r="E30" s="1"/>
      <c r="F30" s="1" t="s">
        <v>67</v>
      </c>
      <c r="G30" s="2" t="str">
        <f t="shared" si="0"/>
        <v xml:space="preserve">INSERT INTO `hairisma_bpd`.`hr_kpi_group` (`KPI_GROUP_ID`, `KPI_TYPE_ID`, `GROUP_TITLE`, `DESCRIPTION`, `NUMBER_INDEX`) VALUES ('20220400402', '20221005002', 'Mengoptimalkan penyelesaian penerusan transaksi Trade Finance', '', '29'); </v>
      </c>
    </row>
    <row r="31" spans="1:7" ht="14.25" customHeight="1" x14ac:dyDescent="0.25">
      <c r="A31" s="1" t="s">
        <v>7</v>
      </c>
      <c r="B31" s="1">
        <f>VLOOKUP(A31,'KPI TYPE'!$A:$B,2,FALSE)</f>
        <v>20221005002</v>
      </c>
      <c r="C31" s="11" t="s">
        <v>530</v>
      </c>
      <c r="D31" s="2">
        <f>VLOOKUP(C31,'KPI GROUP'!$C404:$D690,2,FALSE)</f>
        <v>20220400403</v>
      </c>
      <c r="E31" s="1"/>
      <c r="F31" s="1" t="s">
        <v>69</v>
      </c>
      <c r="G31" s="2" t="str">
        <f t="shared" si="0"/>
        <v xml:space="preserve">INSERT INTO `hairisma_bpd`.`hr_kpi_group` (`KPI_GROUP_ID`, `KPI_TYPE_ID`, `GROUP_TITLE`, `DESCRIPTION`, `NUMBER_INDEX`) VALUES ('20220400403', '20221005002', 'Mengoptimalkan pemanfaatan survei sebagai dasar pengembangan layanan dan produk untuk pengembangan bisnis bank ', '', '30'); </v>
      </c>
    </row>
    <row r="32" spans="1:7" ht="14.25" customHeight="1" x14ac:dyDescent="0.25">
      <c r="A32" s="1" t="s">
        <v>7</v>
      </c>
      <c r="B32" s="1">
        <f>VLOOKUP(A32,'KPI TYPE'!$A:$B,2,FALSE)</f>
        <v>20221005002</v>
      </c>
      <c r="C32" s="11" t="s">
        <v>532</v>
      </c>
      <c r="D32" s="2">
        <f>VLOOKUP(C32,'KPI GROUP'!$C405:$D691,2,FALSE)</f>
        <v>20220400404</v>
      </c>
      <c r="E32" s="1"/>
      <c r="F32" s="1" t="s">
        <v>71</v>
      </c>
      <c r="G32" s="2" t="str">
        <f t="shared" si="0"/>
        <v xml:space="preserve">INSERT INTO `hairisma_bpd`.`hr_kpi_group` (`KPI_GROUP_ID`, `KPI_TYPE_ID`, `GROUP_TITLE`, `DESCRIPTION`, `NUMBER_INDEX`) VALUES ('20220400404', '20221005002', 'Memastikan pemenuhan laporan realisasi dan penggunaan rencana kerja dan anggaran tahunan ke regulator', '', '31'); </v>
      </c>
    </row>
    <row r="33" spans="1:7" ht="14.25" customHeight="1" x14ac:dyDescent="0.25">
      <c r="A33" s="1" t="s">
        <v>7</v>
      </c>
      <c r="B33" s="1">
        <f>VLOOKUP(A33,'KPI TYPE'!$A:$B,2,FALSE)</f>
        <v>20221005002</v>
      </c>
      <c r="C33" s="11" t="s">
        <v>534</v>
      </c>
      <c r="D33" s="2">
        <f>VLOOKUP(C33,'KPI GROUP'!$C406:$D692,2,FALSE)</f>
        <v>20220400405</v>
      </c>
      <c r="E33" s="1"/>
      <c r="F33" s="1" t="s">
        <v>73</v>
      </c>
      <c r="G33" s="2" t="str">
        <f t="shared" si="0"/>
        <v xml:space="preserve">INSERT INTO `hairisma_bpd`.`hr_kpi_group` (`KPI_GROUP_ID`, `KPI_TYPE_ID`, `GROUP_TITLE`, `DESCRIPTION`, `NUMBER_INDEX`) VALUES ('20220400405', '20221005002', 'Memastikan kualitas penyiapan materi untuk penyusunan berbagai kajian dan analisis', '', '32'); </v>
      </c>
    </row>
    <row r="34" spans="1:7" ht="14.25" customHeight="1" x14ac:dyDescent="0.25">
      <c r="A34" s="1" t="s">
        <v>7</v>
      </c>
      <c r="B34" s="1">
        <f>VLOOKUP(A34,'KPI TYPE'!$A:$B,2,FALSE)</f>
        <v>20221005002</v>
      </c>
      <c r="C34" s="11" t="s">
        <v>536</v>
      </c>
      <c r="D34" s="2">
        <f>VLOOKUP(C34,'KPI GROUP'!$C407:$D693,2,FALSE)</f>
        <v>20220400406</v>
      </c>
      <c r="E34" s="1"/>
      <c r="F34" s="1" t="s">
        <v>75</v>
      </c>
      <c r="G34" s="2" t="str">
        <f t="shared" si="0"/>
        <v xml:space="preserve">INSERT INTO `hairisma_bpd`.`hr_kpi_group` (`KPI_GROUP_ID`, `KPI_TYPE_ID`, `GROUP_TITLE`, `DESCRIPTION`, `NUMBER_INDEX`) VALUES ('20220400406', '20221005002', 'Memastikan pemenuhan kualitas materi dan sarana promosi untuk penguatan  brand awareness dan brand image', '', '33'); </v>
      </c>
    </row>
    <row r="35" spans="1:7" ht="14.25" customHeight="1" x14ac:dyDescent="0.25">
      <c r="A35" s="1" t="s">
        <v>7</v>
      </c>
      <c r="B35" s="1">
        <f>VLOOKUP(A35,'KPI TYPE'!$A:$B,2,FALSE)</f>
        <v>20221005002</v>
      </c>
      <c r="C35" s="11" t="s">
        <v>538</v>
      </c>
      <c r="D35" s="2">
        <f>VLOOKUP(C35,'KPI GROUP'!$C408:$D694,2,FALSE)</f>
        <v>20220400407</v>
      </c>
      <c r="E35" s="1"/>
      <c r="F35" s="1" t="s">
        <v>77</v>
      </c>
      <c r="G35" s="2" t="str">
        <f t="shared" si="0"/>
        <v xml:space="preserve">INSERT INTO `hairisma_bpd`.`hr_kpi_group` (`KPI_GROUP_ID`, `KPI_TYPE_ID`, `GROUP_TITLE`, `DESCRIPTION`, `NUMBER_INDEX`) VALUES ('20220400407', '20221005002', 'Memastikan penayangan materi yang terkini untuk promosi outdoor', '', '34'); </v>
      </c>
    </row>
    <row r="36" spans="1:7" ht="14.25" customHeight="1" x14ac:dyDescent="0.25">
      <c r="A36" s="1" t="s">
        <v>7</v>
      </c>
      <c r="B36" s="1">
        <f>VLOOKUP(A36,'KPI TYPE'!$A:$B,2,FALSE)</f>
        <v>20221005002</v>
      </c>
      <c r="C36" s="11" t="s">
        <v>540</v>
      </c>
      <c r="D36" s="2">
        <f>VLOOKUP(C36,'KPI GROUP'!$C409:$D695,2,FALSE)</f>
        <v>20220400408</v>
      </c>
      <c r="E36" s="1"/>
      <c r="F36" s="1" t="s">
        <v>79</v>
      </c>
      <c r="G36" s="2" t="str">
        <f t="shared" si="0"/>
        <v xml:space="preserve">INSERT INTO `hairisma_bpd`.`hr_kpi_group` (`KPI_GROUP_ID`, `KPI_TYPE_ID`, `GROUP_TITLE`, `DESCRIPTION`, `NUMBER_INDEX`) VALUES ('20220400408', '20221005002', 'Memastikan ketersediaan survei dan  kajian efektivitas organisasi', '', '35'); </v>
      </c>
    </row>
    <row r="37" spans="1:7" ht="14.25" customHeight="1" x14ac:dyDescent="0.25">
      <c r="A37" s="1" t="s">
        <v>7</v>
      </c>
      <c r="B37" s="1">
        <f>VLOOKUP(A37,'KPI TYPE'!$A:$B,2,FALSE)</f>
        <v>20221005002</v>
      </c>
      <c r="C37" s="11" t="s">
        <v>542</v>
      </c>
      <c r="D37" s="2">
        <f>VLOOKUP(C37,'KPI GROUP'!$C410:$D696,2,FALSE)</f>
        <v>20220400409</v>
      </c>
      <c r="E37" s="1"/>
      <c r="F37" s="1" t="s">
        <v>81</v>
      </c>
      <c r="G37" s="2" t="str">
        <f t="shared" si="0"/>
        <v xml:space="preserve">INSERT INTO `hairisma_bpd`.`hr_kpi_group` (`KPI_GROUP_ID`, `KPI_TYPE_ID`, `GROUP_TITLE`, `DESCRIPTION`, `NUMBER_INDEX`) VALUES ('20220400409', '20221005002', 'Meningkatkan kepuasan mitra dalam pelaksanaan hubungan kelembagaan', '', '36'); </v>
      </c>
    </row>
    <row r="38" spans="1:7" ht="14.25" customHeight="1" x14ac:dyDescent="0.25">
      <c r="A38" s="1" t="s">
        <v>7</v>
      </c>
      <c r="B38" s="1">
        <f>VLOOKUP(A38,'KPI TYPE'!$A:$B,2,FALSE)</f>
        <v>20221005002</v>
      </c>
      <c r="C38" s="11" t="s">
        <v>544</v>
      </c>
      <c r="D38" s="2">
        <f>VLOOKUP(C38,'KPI GROUP'!$C411:$D697,2,FALSE)</f>
        <v>20220400410</v>
      </c>
      <c r="E38" s="1"/>
      <c r="F38" s="1" t="s">
        <v>83</v>
      </c>
      <c r="G38" s="2" t="str">
        <f t="shared" si="0"/>
        <v xml:space="preserve">INSERT INTO `hairisma_bpd`.`hr_kpi_group` (`KPI_GROUP_ID`, `KPI_TYPE_ID`, `GROUP_TITLE`, `DESCRIPTION`, `NUMBER_INDEX`) VALUES ('20220400410', '20221005002', 'Memastikan pemenuhan kualitas laporan evaluasi ', '', '37'); </v>
      </c>
    </row>
    <row r="39" spans="1:7" ht="14.25" customHeight="1" x14ac:dyDescent="0.25">
      <c r="A39" s="1" t="s">
        <v>7</v>
      </c>
      <c r="B39" s="1">
        <f>VLOOKUP(A39,'KPI TYPE'!$A:$B,2,FALSE)</f>
        <v>20221005002</v>
      </c>
      <c r="C39" s="11" t="s">
        <v>546</v>
      </c>
      <c r="D39" s="2">
        <f>VLOOKUP(C39,'KPI GROUP'!$C412:$D698,2,FALSE)</f>
        <v>20220400411</v>
      </c>
      <c r="E39" s="1"/>
      <c r="F39" s="1" t="s">
        <v>85</v>
      </c>
      <c r="G39" s="2" t="str">
        <f t="shared" si="0"/>
        <v xml:space="preserve">INSERT INTO `hairisma_bpd`.`hr_kpi_group` (`KPI_GROUP_ID`, `KPI_TYPE_ID`, `GROUP_TITLE`, `DESCRIPTION`, `NUMBER_INDEX`) VALUES ('20220400411', '20221005002', 'Memastikan pelaksanaan monitoring dan evaluasi pencapaian program kerja keuangan berkelanjutan', '', '38'); </v>
      </c>
    </row>
    <row r="40" spans="1:7" ht="14.25" customHeight="1" x14ac:dyDescent="0.25">
      <c r="A40" s="1" t="s">
        <v>7</v>
      </c>
      <c r="B40" s="1">
        <f>VLOOKUP(A40,'KPI TYPE'!$A:$B,2,FALSE)</f>
        <v>20221005002</v>
      </c>
      <c r="C40" s="11" t="s">
        <v>548</v>
      </c>
      <c r="D40" s="2">
        <f>VLOOKUP(C40,'KPI GROUP'!$C413:$D699,2,FALSE)</f>
        <v>20220400412</v>
      </c>
      <c r="E40" s="1"/>
      <c r="F40" s="1" t="s">
        <v>87</v>
      </c>
      <c r="G40" s="2" t="str">
        <f t="shared" si="0"/>
        <v xml:space="preserve">INSERT INTO `hairisma_bpd`.`hr_kpi_group` (`KPI_GROUP_ID`, `KPI_TYPE_ID`, `GROUP_TITLE`, `DESCRIPTION`, `NUMBER_INDEX`) VALUES ('20220400412', '20221005002', 'Meningkatkan kualitas monitoring dan evaluasi proyek program transformasi', '', '39'); </v>
      </c>
    </row>
    <row r="41" spans="1:7" ht="14.25" customHeight="1" x14ac:dyDescent="0.25">
      <c r="A41" s="1" t="s">
        <v>7</v>
      </c>
      <c r="B41" s="1">
        <f>VLOOKUP(A41,'KPI TYPE'!$A:$B,2,FALSE)</f>
        <v>20221005002</v>
      </c>
      <c r="C41" s="11" t="s">
        <v>550</v>
      </c>
      <c r="D41" s="2">
        <f>VLOOKUP(C41,'KPI GROUP'!$C414:$D700,2,FALSE)</f>
        <v>20220400413</v>
      </c>
      <c r="E41" s="1"/>
      <c r="F41" s="1" t="s">
        <v>89</v>
      </c>
      <c r="G41" s="2" t="str">
        <f t="shared" si="0"/>
        <v xml:space="preserve">INSERT INTO `hairisma_bpd`.`hr_kpi_group` (`KPI_GROUP_ID`, `KPI_TYPE_ID`, `GROUP_TITLE`, `DESCRIPTION`, `NUMBER_INDEX`) VALUES ('20220400413', '20221005002', 'Meningkatkan kualitas rekomendasi untuk perbaikan proyek/program perubahan.', '', '40'); </v>
      </c>
    </row>
    <row r="42" spans="1:7" ht="14.25" customHeight="1" x14ac:dyDescent="0.25">
      <c r="A42" s="1" t="s">
        <v>7</v>
      </c>
      <c r="B42" s="1">
        <f>VLOOKUP(A42,'KPI TYPE'!$A:$B,2,FALSE)</f>
        <v>20221005002</v>
      </c>
      <c r="C42" s="23" t="s">
        <v>552</v>
      </c>
      <c r="D42" s="2">
        <f>VLOOKUP(C42,'KPI GROUP'!$C415:$D701,2,FALSE)</f>
        <v>20220400414</v>
      </c>
      <c r="E42" s="1"/>
      <c r="F42" s="1" t="s">
        <v>91</v>
      </c>
      <c r="G42" s="2" t="str">
        <f t="shared" si="0"/>
        <v xml:space="preserve">INSERT INTO `hairisma_bpd`.`hr_kpi_group` (`KPI_GROUP_ID`, `KPI_TYPE_ID`, `GROUP_TITLE`, `DESCRIPTION`, `NUMBER_INDEX`) VALUES ('20220400414', '20221005002', 'Menjamin pelaksanaan keseluruhan audit yang berkualitas', '', '41'); </v>
      </c>
    </row>
    <row r="43" spans="1:7" ht="14.25" customHeight="1" x14ac:dyDescent="0.25">
      <c r="A43" s="1" t="s">
        <v>7</v>
      </c>
      <c r="B43" s="1">
        <f>VLOOKUP(A43,'KPI TYPE'!$A:$B,2,FALSE)</f>
        <v>20221005002</v>
      </c>
      <c r="C43" s="24" t="s">
        <v>554</v>
      </c>
      <c r="D43" s="2">
        <f>VLOOKUP(C43,'KPI GROUP'!$C416:$D702,2,FALSE)</f>
        <v>20220400415</v>
      </c>
      <c r="E43" s="1"/>
      <c r="F43" s="1" t="s">
        <v>93</v>
      </c>
      <c r="G43" s="2" t="str">
        <f t="shared" si="0"/>
        <v xml:space="preserve">INSERT INTO `hairisma_bpd`.`hr_kpi_group` (`KPI_GROUP_ID`, `KPI_TYPE_ID`, `GROUP_TITLE`, `DESCRIPTION`, `NUMBER_INDEX`) VALUES ('20220400415', '20221005002', 'Memastikan penyusunan dan penyampaian Laporan Hasil Audit Umum (LHA) secara tepat waktu.', '', '42'); </v>
      </c>
    </row>
    <row r="44" spans="1:7" ht="14.25" customHeight="1" x14ac:dyDescent="0.25">
      <c r="A44" s="1" t="s">
        <v>7</v>
      </c>
      <c r="B44" s="1">
        <f>VLOOKUP(A44,'KPI TYPE'!$A:$B,2,FALSE)</f>
        <v>20221005002</v>
      </c>
      <c r="C44" s="24" t="s">
        <v>556</v>
      </c>
      <c r="D44" s="2">
        <f>VLOOKUP(C44,'KPI GROUP'!$C417:$D703,2,FALSE)</f>
        <v>20220400416</v>
      </c>
      <c r="E44" s="1"/>
      <c r="F44" s="1" t="s">
        <v>95</v>
      </c>
      <c r="G44" s="2" t="str">
        <f t="shared" si="0"/>
        <v xml:space="preserve">INSERT INTO `hairisma_bpd`.`hr_kpi_group` (`KPI_GROUP_ID`, `KPI_TYPE_ID`, `GROUP_TITLE`, `DESCRIPTION`, `NUMBER_INDEX`) VALUES ('20220400416', '20221005002', 'Mengoptimalkan review, perubahan, perbaikan, atau perkembangan Buku Pedoman Perusahaan (BPP) dan/atau Standar Operasional Prosedur (SOP) dan/atau sistem-sistem operasional Strategi Anti Fraud', '', '43'); </v>
      </c>
    </row>
    <row r="45" spans="1:7" ht="14.25" customHeight="1" x14ac:dyDescent="0.25">
      <c r="A45" s="1" t="s">
        <v>7</v>
      </c>
      <c r="B45" s="1">
        <f>VLOOKUP(A45,'KPI TYPE'!$A:$B,2,FALSE)</f>
        <v>20221005002</v>
      </c>
      <c r="C45" s="57" t="s">
        <v>558</v>
      </c>
      <c r="D45" s="2">
        <f>VLOOKUP(C45,'KPI GROUP'!$C418:$D704,2,FALSE)</f>
        <v>20220400417</v>
      </c>
      <c r="E45" s="1"/>
      <c r="F45" s="1" t="s">
        <v>97</v>
      </c>
      <c r="G45" s="2" t="str">
        <f t="shared" si="0"/>
        <v xml:space="preserve">INSERT INTO `hairisma_bpd`.`hr_kpi_group` (`KPI_GROUP_ID`, `KPI_TYPE_ID`, `GROUP_TITLE`, `DESCRIPTION`, `NUMBER_INDEX`) VALUES ('20220400417', '20221005002', 'Mengoptimalkan penyusunan Laporan Profil Risiko Operasional Bank', '', '44'); </v>
      </c>
    </row>
    <row r="46" spans="1:7" ht="14.25" customHeight="1" x14ac:dyDescent="0.25">
      <c r="A46" s="1" t="s">
        <v>7</v>
      </c>
      <c r="B46" s="1">
        <f>VLOOKUP(A46,'KPI TYPE'!$A:$B,2,FALSE)</f>
        <v>20221005002</v>
      </c>
      <c r="C46" s="24" t="s">
        <v>560</v>
      </c>
      <c r="D46" s="2">
        <f>VLOOKUP(C46,'KPI GROUP'!$C419:$D705,2,FALSE)</f>
        <v>20220400418</v>
      </c>
      <c r="E46" s="1"/>
      <c r="F46" s="1" t="s">
        <v>99</v>
      </c>
      <c r="G46" s="2" t="str">
        <f t="shared" si="0"/>
        <v xml:space="preserve">INSERT INTO `hairisma_bpd`.`hr_kpi_group` (`KPI_GROUP_ID`, `KPI_TYPE_ID`, `GROUP_TITLE`, `DESCRIPTION`, `NUMBER_INDEX`) VALUES ('20220400418', '20221005002', 'Mengoptimalkan monitoring pasif ', '', '45'); </v>
      </c>
    </row>
    <row r="47" spans="1:7" ht="14.25" customHeight="1" x14ac:dyDescent="0.25">
      <c r="A47" s="1" t="s">
        <v>7</v>
      </c>
      <c r="B47" s="1">
        <f>VLOOKUP(A47,'KPI TYPE'!$A:$B,2,FALSE)</f>
        <v>20221005002</v>
      </c>
      <c r="C47" s="23" t="s">
        <v>562</v>
      </c>
      <c r="D47" s="2">
        <f>VLOOKUP(C47,'KPI GROUP'!$C420:$D706,2,FALSE)</f>
        <v>20220400419</v>
      </c>
      <c r="E47" s="1"/>
      <c r="F47" s="1" t="s">
        <v>101</v>
      </c>
      <c r="G47" s="2" t="str">
        <f t="shared" si="0"/>
        <v xml:space="preserve">INSERT INTO `hairisma_bpd`.`hr_kpi_group` (`KPI_GROUP_ID`, `KPI_TYPE_ID`, `GROUP_TITLE`, `DESCRIPTION`, `NUMBER_INDEX`) VALUES ('20220400419', '20221005002', 'Memastikan laporan finansial bank yang berkualitas ', '', '46'); </v>
      </c>
    </row>
    <row r="48" spans="1:7" ht="14.25" customHeight="1" x14ac:dyDescent="0.25">
      <c r="A48" s="1" t="s">
        <v>7</v>
      </c>
      <c r="B48" s="1">
        <f>VLOOKUP(A48,'KPI TYPE'!$A:$B,2,FALSE)</f>
        <v>20221005002</v>
      </c>
      <c r="C48" s="41" t="s">
        <v>564</v>
      </c>
      <c r="D48" s="2">
        <f>VLOOKUP(C48,'KPI GROUP'!$C421:$D707,2,FALSE)</f>
        <v>20220400420</v>
      </c>
      <c r="E48" s="1"/>
      <c r="F48" s="1" t="s">
        <v>103</v>
      </c>
      <c r="G48" s="2" t="str">
        <f t="shared" si="0"/>
        <v xml:space="preserve">INSERT INTO `hairisma_bpd`.`hr_kpi_group` (`KPI_GROUP_ID`, `KPI_TYPE_ID`, `GROUP_TITLE`, `DESCRIPTION`, `NUMBER_INDEX`) VALUES ('20220400420', '20221005002', 'Memastikan rekonsiliasi transaksi  bank', '', '47'); </v>
      </c>
    </row>
    <row r="49" spans="1:7" ht="14.25" customHeight="1" x14ac:dyDescent="0.25">
      <c r="A49" s="1" t="s">
        <v>7</v>
      </c>
      <c r="B49" s="1">
        <f>VLOOKUP(A49,'KPI TYPE'!$A:$B,2,FALSE)</f>
        <v>20221005002</v>
      </c>
      <c r="C49" s="11" t="s">
        <v>566</v>
      </c>
      <c r="D49" s="2">
        <f>VLOOKUP(C49,'KPI GROUP'!$C422:$D708,2,FALSE)</f>
        <v>20220400421</v>
      </c>
      <c r="E49" s="1"/>
      <c r="F49" s="1" t="s">
        <v>105</v>
      </c>
      <c r="G49" s="2" t="str">
        <f t="shared" si="0"/>
        <v xml:space="preserve">INSERT INTO `hairisma_bpd`.`hr_kpi_group` (`KPI_GROUP_ID`, `KPI_TYPE_ID`, `GROUP_TITLE`, `DESCRIPTION`, `NUMBER_INDEX`) VALUES ('20220400421', '20221005002', 'Mengoptimalkan kegiatan administrasi operasional bank yang efektif dan efisien', '', '48'); </v>
      </c>
    </row>
    <row r="50" spans="1:7" ht="14.25" customHeight="1" x14ac:dyDescent="0.25">
      <c r="A50" s="1" t="s">
        <v>7</v>
      </c>
      <c r="B50" s="1">
        <f>VLOOKUP(A50,'KPI TYPE'!$A:$B,2,FALSE)</f>
        <v>20221005002</v>
      </c>
      <c r="C50" s="42" t="s">
        <v>568</v>
      </c>
      <c r="D50" s="2">
        <f>VLOOKUP(C50,'KPI GROUP'!$C423:$D709,2,FALSE)</f>
        <v>20220400422</v>
      </c>
      <c r="E50" s="1"/>
      <c r="F50" s="1" t="s">
        <v>107</v>
      </c>
      <c r="G50" s="2" t="str">
        <f t="shared" si="0"/>
        <v xml:space="preserve">INSERT INTO `hairisma_bpd`.`hr_kpi_group` (`KPI_GROUP_ID`, `KPI_TYPE_ID`, `GROUP_TITLE`, `DESCRIPTION`, `NUMBER_INDEX`) VALUES ('20220400422', '20221005002', 'Memastikan transaksi SKNBI  sesuai ketentuan/regulasi bank', '', '49'); </v>
      </c>
    </row>
    <row r="51" spans="1:7" ht="14.25" customHeight="1" x14ac:dyDescent="0.25">
      <c r="A51" s="1" t="s">
        <v>7</v>
      </c>
      <c r="B51" s="1">
        <f>VLOOKUP(A51,'KPI TYPE'!$A:$B,2,FALSE)</f>
        <v>20221005002</v>
      </c>
      <c r="C51" s="9" t="s">
        <v>570</v>
      </c>
      <c r="D51" s="2">
        <f>VLOOKUP(C51,'KPI GROUP'!$C424:$D710,2,FALSE)</f>
        <v>20220400423</v>
      </c>
      <c r="E51" s="1"/>
      <c r="F51" s="1" t="s">
        <v>109</v>
      </c>
      <c r="G51" s="2" t="str">
        <f t="shared" si="0"/>
        <v xml:space="preserve">INSERT INTO `hairisma_bpd`.`hr_kpi_group` (`KPI_GROUP_ID`, `KPI_TYPE_ID`, `GROUP_TITLE`, `DESCRIPTION`, `NUMBER_INDEX`) VALUES ('20220400423', '20221005002', 'Memastikan pengiriman dan penerimaan  dana/ transfer dari/untuk nasabah sesuai ketentuan Bank Indonesia', '', '50'); </v>
      </c>
    </row>
    <row r="52" spans="1:7" ht="14.25" customHeight="1" x14ac:dyDescent="0.25">
      <c r="A52" s="1" t="s">
        <v>7</v>
      </c>
      <c r="B52" s="1">
        <f>VLOOKUP(A52,'KPI TYPE'!$A:$B,2,FALSE)</f>
        <v>20221005002</v>
      </c>
      <c r="C52" s="42" t="s">
        <v>572</v>
      </c>
      <c r="D52" s="2">
        <f>VLOOKUP(C52,'KPI GROUP'!$C425:$D711,2,FALSE)</f>
        <v>20220400424</v>
      </c>
      <c r="E52" s="1"/>
      <c r="F52" s="1" t="s">
        <v>111</v>
      </c>
      <c r="G52" s="2" t="str">
        <f t="shared" si="0"/>
        <v xml:space="preserve">INSERT INTO `hairisma_bpd`.`hr_kpi_group` (`KPI_GROUP_ID`, `KPI_TYPE_ID`, `GROUP_TITLE`, `DESCRIPTION`, `NUMBER_INDEX`) VALUES ('20220400424', '20221005002', 'Memastikan penatausahaan  Cek dan/atau Bilyet Giro Kosong pada Bank dan memastikan pelaporan penggunaan dan penolakan  Cek dan Bilyet Giro sesuai ketentuan BI', '', '51'); </v>
      </c>
    </row>
    <row r="53" spans="1:7" ht="14.25" customHeight="1" x14ac:dyDescent="0.25">
      <c r="A53" s="1" t="s">
        <v>7</v>
      </c>
      <c r="B53" s="1">
        <f>VLOOKUP(A53,'KPI TYPE'!$A:$B,2,FALSE)</f>
        <v>20221005002</v>
      </c>
      <c r="C53" s="41" t="s">
        <v>574</v>
      </c>
      <c r="D53" s="2">
        <v>20220400425</v>
      </c>
      <c r="E53" s="1"/>
      <c r="F53" s="1" t="s">
        <v>113</v>
      </c>
      <c r="G53" s="2" t="str">
        <f t="shared" si="0"/>
        <v xml:space="preserve">INSERT INTO `hairisma_bpd`.`hr_kpi_group` (`KPI_GROUP_ID`, `KPI_TYPE_ID`, `GROUP_TITLE`, `DESCRIPTION`, `NUMBER_INDEX`) VALUES ('20220400425', '20221005002', 'Memastikan pengelolaan dan pelaporan Daftar Hitam Individual Bank (DHIB) dan Daftar Hitam Nasional (DHN) terkait kewajiban sebagai KPDHN sesuai dengan kebijakan/regulasi bank  dan memastikan pelaporan Laporan Berkala dan Laporan Insidentil sesuai ketentuan BI.', '', '52'); </v>
      </c>
    </row>
    <row r="54" spans="1:7" ht="14.25" customHeight="1" x14ac:dyDescent="0.25">
      <c r="A54" s="1" t="s">
        <v>7</v>
      </c>
      <c r="B54" s="1">
        <f>VLOOKUP(A54,'KPI TYPE'!$A:$B,2,FALSE)</f>
        <v>20221005002</v>
      </c>
      <c r="C54" s="10" t="s">
        <v>576</v>
      </c>
      <c r="D54" s="2">
        <f>VLOOKUP(C54,'KPI GROUP'!$C427:$D713,2,FALSE)</f>
        <v>20220400426</v>
      </c>
      <c r="E54" s="1"/>
      <c r="F54" s="1" t="s">
        <v>115</v>
      </c>
      <c r="G54" s="2" t="str">
        <f t="shared" si="0"/>
        <v xml:space="preserve">INSERT INTO `hairisma_bpd`.`hr_kpi_group` (`KPI_GROUP_ID`, `KPI_TYPE_ID`, `GROUP_TITLE`, `DESCRIPTION`, `NUMBER_INDEX`) VALUES ('20220400426', '20221005002', 'Memastikan transaksi lelang surat berharga ', '', '53'); </v>
      </c>
    </row>
    <row r="55" spans="1:7" ht="14.25" customHeight="1" x14ac:dyDescent="0.25">
      <c r="A55" s="1" t="s">
        <v>7</v>
      </c>
      <c r="B55" s="1">
        <f>VLOOKUP(A55,'KPI TYPE'!$A:$B,2,FALSE)</f>
        <v>20221005002</v>
      </c>
      <c r="C55" s="10" t="s">
        <v>578</v>
      </c>
      <c r="D55" s="2">
        <f>VLOOKUP(C55,'KPI GROUP'!$C428:$D714,2,FALSE)</f>
        <v>20220400427</v>
      </c>
      <c r="E55" s="58"/>
      <c r="F55" s="1" t="s">
        <v>117</v>
      </c>
      <c r="G55" s="2" t="str">
        <f t="shared" si="0"/>
        <v xml:space="preserve">INSERT INTO `hairisma_bpd`.`hr_kpi_group` (`KPI_GROUP_ID`, `KPI_TYPE_ID`, `GROUP_TITLE`, `DESCRIPTION`, `NUMBER_INDEX`) VALUES ('20220400427', '20221005002', 'Memastikan  approval transaksi pada sistem BI-RTGS dan sistem BI-SSSS', '', '54'); </v>
      </c>
    </row>
    <row r="56" spans="1:7" ht="14.25" customHeight="1" x14ac:dyDescent="0.25">
      <c r="A56" s="1" t="s">
        <v>7</v>
      </c>
      <c r="B56" s="1">
        <f>VLOOKUP(A56,'KPI TYPE'!$A:$B,2,FALSE)</f>
        <v>20221005002</v>
      </c>
      <c r="C56" s="41" t="s">
        <v>580</v>
      </c>
      <c r="D56" s="2">
        <f>VLOOKUP(C56,'KPI GROUP'!$C429:$D715,2,FALSE)</f>
        <v>20220400428</v>
      </c>
      <c r="E56" s="1"/>
      <c r="F56" s="1" t="s">
        <v>119</v>
      </c>
      <c r="G56" s="2" t="str">
        <f t="shared" si="0"/>
        <v xml:space="preserve">INSERT INTO `hairisma_bpd`.`hr_kpi_group` (`KPI_GROUP_ID`, `KPI_TYPE_ID`, `GROUP_TITLE`, `DESCRIPTION`, `NUMBER_INDEX`) VALUES ('20220400428', '20221005002', 'Memastikan penempatan dana dan/atau pelunasan dana antar bank', '', '55'); </v>
      </c>
    </row>
    <row r="57" spans="1:7" ht="14.25" customHeight="1" x14ac:dyDescent="0.25">
      <c r="A57" s="1" t="s">
        <v>7</v>
      </c>
      <c r="B57" s="1">
        <f>VLOOKUP(A57,'KPI TYPE'!$A:$B,2,FALSE)</f>
        <v>20221005002</v>
      </c>
      <c r="C57" s="9" t="s">
        <v>582</v>
      </c>
      <c r="D57" s="2">
        <f>VLOOKUP(C57,'KPI GROUP'!$C430:$D716,2,FALSE)</f>
        <v>20220400429</v>
      </c>
      <c r="E57" s="1"/>
      <c r="F57" s="1" t="s">
        <v>121</v>
      </c>
      <c r="G57" s="2" t="str">
        <f t="shared" si="0"/>
        <v xml:space="preserve">INSERT INTO `hairisma_bpd`.`hr_kpi_group` (`KPI_GROUP_ID`, `KPI_TYPE_ID`, `GROUP_TITLE`, `DESCRIPTION`, `NUMBER_INDEX`) VALUES ('20220400429', '20221005002', 'Memastikan pemeliharaan Digital Certificate Hard Token maupun Soft Token secara berkala untuk menghindari kegagalan login (suspended)', '', '56'); </v>
      </c>
    </row>
    <row r="58" spans="1:7" ht="14.25" customHeight="1" x14ac:dyDescent="0.25">
      <c r="A58" s="1" t="s">
        <v>7</v>
      </c>
      <c r="B58" s="1">
        <f>VLOOKUP(A58,'KPI TYPE'!$A:$B,2,FALSE)</f>
        <v>20221005002</v>
      </c>
      <c r="C58" s="26" t="s">
        <v>584</v>
      </c>
      <c r="D58" s="2">
        <f>VLOOKUP(C58,'KPI GROUP'!$C431:$D717,2,FALSE)</f>
        <v>20220400430</v>
      </c>
      <c r="E58" s="1"/>
      <c r="F58" s="1" t="s">
        <v>123</v>
      </c>
      <c r="G58" s="2" t="str">
        <f t="shared" si="0"/>
        <v xml:space="preserve">INSERT INTO `hairisma_bpd`.`hr_kpi_group` (`KPI_GROUP_ID`, `KPI_TYPE_ID`, `GROUP_TITLE`, `DESCRIPTION`, `NUMBER_INDEX`) VALUES ('20220400430', '20221005002', 'Mengembangkan kebijakan dan prosedur operasional bank yang berlaku ', '', '57'); </v>
      </c>
    </row>
    <row r="59" spans="1:7" ht="14.25" customHeight="1" x14ac:dyDescent="0.25">
      <c r="A59" s="1" t="s">
        <v>7</v>
      </c>
      <c r="B59" s="1">
        <f>VLOOKUP(A59,'KPI TYPE'!$A:$B,2,FALSE)</f>
        <v>20221005002</v>
      </c>
      <c r="C59" s="42" t="s">
        <v>586</v>
      </c>
      <c r="D59" s="2">
        <f>VLOOKUP(C59,'KPI GROUP'!$C432:$D718,2,FALSE)</f>
        <v>20220400431</v>
      </c>
      <c r="E59" s="1"/>
      <c r="F59" s="1" t="s">
        <v>125</v>
      </c>
      <c r="G59" s="2" t="str">
        <f t="shared" si="0"/>
        <v xml:space="preserve">INSERT INTO `hairisma_bpd`.`hr_kpi_group` (`KPI_GROUP_ID`, `KPI_TYPE_ID`, `GROUP_TITLE`, `DESCRIPTION`, `NUMBER_INDEX`) VALUES ('20220400431', '20221005002', 'Mengembangkan proses analisis dan dampak keuangan atas Neraca dan Rugi/Laba', '', '58'); </v>
      </c>
    </row>
    <row r="60" spans="1:7" ht="14.25" customHeight="1" x14ac:dyDescent="0.25">
      <c r="A60" s="1" t="s">
        <v>7</v>
      </c>
      <c r="B60" s="1">
        <f>VLOOKUP(A60,'KPI TYPE'!$A:$B,2,FALSE)</f>
        <v>20221005002</v>
      </c>
      <c r="C60" s="42" t="s">
        <v>588</v>
      </c>
      <c r="D60" s="2">
        <f>VLOOKUP(C60,'KPI GROUP'!$C433:$D719,2,FALSE)</f>
        <v>20220400432</v>
      </c>
      <c r="E60" s="1"/>
      <c r="F60" s="1" t="s">
        <v>127</v>
      </c>
      <c r="G60" s="2" t="str">
        <f t="shared" si="0"/>
        <v xml:space="preserve">INSERT INTO `hairisma_bpd`.`hr_kpi_group` (`KPI_GROUP_ID`, `KPI_TYPE_ID`, `GROUP_TITLE`, `DESCRIPTION`, `NUMBER_INDEX`) VALUES ('20220400432', '20221005002', 'Mengoptimalkan pengarsipan bukti transaksi bank sesuai ketentuan ', '', '59'); </v>
      </c>
    </row>
    <row r="61" spans="1:7" ht="14.25" customHeight="1" x14ac:dyDescent="0.25">
      <c r="A61" s="1" t="s">
        <v>7</v>
      </c>
      <c r="B61" s="1">
        <f>VLOOKUP(A61,'KPI TYPE'!$A:$B,2,FALSE)</f>
        <v>20221005002</v>
      </c>
      <c r="C61" s="11" t="s">
        <v>590</v>
      </c>
      <c r="D61" s="2">
        <f>VLOOKUP(C61,'KPI GROUP'!$C434:$D720,2,FALSE)</f>
        <v>20220400433</v>
      </c>
      <c r="E61" s="1"/>
      <c r="F61" s="1" t="s">
        <v>129</v>
      </c>
      <c r="G61" s="2" t="str">
        <f t="shared" si="0"/>
        <v xml:space="preserve">INSERT INTO `hairisma_bpd`.`hr_kpi_group` (`KPI_GROUP_ID`, `KPI_TYPE_ID`, `GROUP_TITLE`, `DESCRIPTION`, `NUMBER_INDEX`) VALUES ('20220400433', '20221005002', 'Mengoptimalkan Research and Development pada sistem teknologi informasi bank', '', '60'); </v>
      </c>
    </row>
    <row r="62" spans="1:7" ht="14.25" customHeight="1" x14ac:dyDescent="0.25">
      <c r="A62" s="1" t="s">
        <v>7</v>
      </c>
      <c r="B62" s="1">
        <f>VLOOKUP(A62,'KPI TYPE'!$A:$B,2,FALSE)</f>
        <v>20221005002</v>
      </c>
      <c r="C62" s="23" t="s">
        <v>592</v>
      </c>
      <c r="D62" s="2">
        <f>VLOOKUP(C62,'KPI GROUP'!$C435:$D721,2,FALSE)</f>
        <v>20220400434</v>
      </c>
      <c r="E62" s="1"/>
      <c r="F62" s="1" t="s">
        <v>131</v>
      </c>
      <c r="G62" s="2" t="str">
        <f t="shared" si="0"/>
        <v xml:space="preserve">INSERT INTO `hairisma_bpd`.`hr_kpi_group` (`KPI_GROUP_ID`, `KPI_TYPE_ID`, `GROUP_TITLE`, `DESCRIPTION`, `NUMBER_INDEX`) VALUES ('20220400434', '20221005002', 'Mengoptimalkan pelaksanaan dan evaluasi capacity planning teknologi informasi', '', '61'); </v>
      </c>
    </row>
    <row r="63" spans="1:7" ht="14.25" customHeight="1" x14ac:dyDescent="0.25">
      <c r="A63" s="1" t="s">
        <v>7</v>
      </c>
      <c r="B63" s="1">
        <f>VLOOKUP(A63,'KPI TYPE'!$A:$B,2,FALSE)</f>
        <v>20221005002</v>
      </c>
      <c r="C63" s="23" t="s">
        <v>594</v>
      </c>
      <c r="D63" s="2">
        <f>VLOOKUP(C63,'KPI GROUP'!$C436:$D722,2,FALSE)</f>
        <v>20220400435</v>
      </c>
      <c r="E63" s="1"/>
      <c r="F63" s="1" t="s">
        <v>133</v>
      </c>
      <c r="G63" s="2" t="str">
        <f t="shared" si="0"/>
        <v xml:space="preserve">INSERT INTO `hairisma_bpd`.`hr_kpi_group` (`KPI_GROUP_ID`, `KPI_TYPE_ID`, `GROUP_TITLE`, `DESCRIPTION`, `NUMBER_INDEX`) VALUES ('20220400435', '20221005002', 'Mengoptimalkan keamanan dan monitoring teknologi sistem informasi bank', '', '62'); </v>
      </c>
    </row>
    <row r="64" spans="1:7" ht="14.25" customHeight="1" x14ac:dyDescent="0.25">
      <c r="A64" s="1" t="s">
        <v>7</v>
      </c>
      <c r="B64" s="1">
        <f>VLOOKUP(A64,'KPI TYPE'!$A:$B,2,FALSE)</f>
        <v>20221005002</v>
      </c>
      <c r="C64" s="9" t="s">
        <v>596</v>
      </c>
      <c r="D64" s="2">
        <f>VLOOKUP(C64,'KPI GROUP'!$C437:$D723,2,FALSE)</f>
        <v>20220400436</v>
      </c>
      <c r="E64" s="1"/>
      <c r="F64" s="1" t="s">
        <v>135</v>
      </c>
      <c r="G64" s="2" t="str">
        <f t="shared" si="0"/>
        <v xml:space="preserve">INSERT INTO `hairisma_bpd`.`hr_kpi_group` (`KPI_GROUP_ID`, `KPI_TYPE_ID`, `GROUP_TITLE`, `DESCRIPTION`, `NUMBER_INDEX`) VALUES ('20220400436', '20221005002', 'Memastikan kegiatan penilaian risiko pengamanan informasi bank', '', '63'); </v>
      </c>
    </row>
    <row r="65" spans="1:7" ht="14.25" customHeight="1" x14ac:dyDescent="0.25">
      <c r="A65" s="1" t="s">
        <v>7</v>
      </c>
      <c r="B65" s="1">
        <f>VLOOKUP(A65,'KPI TYPE'!$A:$B,2,FALSE)</f>
        <v>20221005002</v>
      </c>
      <c r="C65" s="9" t="s">
        <v>598</v>
      </c>
      <c r="D65" s="2">
        <f>VLOOKUP(C65,'KPI GROUP'!$C438:$D724,2,FALSE)</f>
        <v>20220400437</v>
      </c>
      <c r="E65" s="1"/>
      <c r="F65" s="1" t="s">
        <v>137</v>
      </c>
      <c r="G65" s="2" t="str">
        <f t="shared" si="0"/>
        <v xml:space="preserve">INSERT INTO `hairisma_bpd`.`hr_kpi_group` (`KPI_GROUP_ID`, `KPI_TYPE_ID`, `GROUP_TITLE`, `DESCRIPTION`, `NUMBER_INDEX`) VALUES ('20220400437', '20221005002', 'Meningkatkan pengelolaan aksesibilitas pengguna sistem core/non core banking', '', '64'); </v>
      </c>
    </row>
    <row r="66" spans="1:7" ht="14.25" customHeight="1" x14ac:dyDescent="0.25">
      <c r="A66" s="1" t="s">
        <v>7</v>
      </c>
      <c r="B66" s="1">
        <f>VLOOKUP(A66,'KPI TYPE'!$A:$B,2,FALSE)</f>
        <v>20221005002</v>
      </c>
      <c r="C66" s="23" t="s">
        <v>600</v>
      </c>
      <c r="D66" s="2">
        <f>VLOOKUP(C66,'KPI GROUP'!$C439:$D725,2,FALSE)</f>
        <v>20220400438</v>
      </c>
      <c r="E66" s="1"/>
      <c r="F66" s="1" t="s">
        <v>139</v>
      </c>
      <c r="G66" s="2" t="str">
        <f t="shared" si="0"/>
        <v xml:space="preserve">INSERT INTO `hairisma_bpd`.`hr_kpi_group` (`KPI_GROUP_ID`, `KPI_TYPE_ID`, `GROUP_TITLE`, `DESCRIPTION`, `NUMBER_INDEX`) VALUES ('20220400438', '20221005002', 'Memastikan pengelolaan IT Risk and Compliance bank', '', '65'); </v>
      </c>
    </row>
    <row r="67" spans="1:7" ht="14.25" customHeight="1" x14ac:dyDescent="0.25">
      <c r="A67" s="1" t="s">
        <v>7</v>
      </c>
      <c r="B67" s="1">
        <f>VLOOKUP(A67,'KPI TYPE'!$A:$B,2,FALSE)</f>
        <v>20221005002</v>
      </c>
      <c r="C67" s="12" t="s">
        <v>602</v>
      </c>
      <c r="D67" s="2">
        <f>VLOOKUP(C67,'KPI GROUP'!$C440:$D726,2,FALSE)</f>
        <v>20220400439</v>
      </c>
      <c r="E67" s="1"/>
      <c r="F67" s="1" t="s">
        <v>141</v>
      </c>
      <c r="G67" s="2" t="str">
        <f t="shared" ref="G67:G130" si="1">"INSERT INTO `hairisma_bpd`.`hr_kpi_group` (`KPI_GROUP_ID`, `KPI_TYPE_ID`, `GROUP_TITLE`, `DESCRIPTION`, `NUMBER_INDEX`) VALUES ('"&amp;D67&amp;"', '"&amp;B67&amp;"', '"&amp;C67&amp;"', '"&amp;E67&amp;"', '"&amp;F67&amp;"'); "</f>
        <v xml:space="preserve">INSERT INTO `hairisma_bpd`.`hr_kpi_group` (`KPI_GROUP_ID`, `KPI_TYPE_ID`, `GROUP_TITLE`, `DESCRIPTION`, `NUMBER_INDEX`) VALUES ('20220400439', '20221005002', 'Memastikan self assessment penilaian risiko teknologi informasi bank', '', '66'); </v>
      </c>
    </row>
    <row r="68" spans="1:7" ht="14.25" customHeight="1" x14ac:dyDescent="0.25">
      <c r="A68" s="1" t="s">
        <v>7</v>
      </c>
      <c r="B68" s="1">
        <f>VLOOKUP(A68,'KPI TYPE'!$A:$B,2,FALSE)</f>
        <v>20221005002</v>
      </c>
      <c r="C68" s="12" t="s">
        <v>604</v>
      </c>
      <c r="D68" s="2">
        <f>VLOOKUP(C68,'KPI GROUP'!$C441:$D727,2,FALSE)</f>
        <v>20220400440</v>
      </c>
      <c r="E68" s="1"/>
      <c r="F68" s="1" t="s">
        <v>143</v>
      </c>
      <c r="G68" s="2" t="str">
        <f t="shared" si="1"/>
        <v xml:space="preserve">INSERT INTO `hairisma_bpd`.`hr_kpi_group` (`KPI_GROUP_ID`, `KPI_TYPE_ID`, `GROUP_TITLE`, `DESCRIPTION`, `NUMBER_INDEX`) VALUES ('20220400440', '20221005002', 'Memastikan pelaksanaan project TI bank secara end to end ', '', '67'); </v>
      </c>
    </row>
    <row r="69" spans="1:7" ht="14.25" customHeight="1" x14ac:dyDescent="0.25">
      <c r="A69" s="1" t="s">
        <v>7</v>
      </c>
      <c r="B69" s="1">
        <f>VLOOKUP(A69,'KPI TYPE'!$A:$B,2,FALSE)</f>
        <v>20221005002</v>
      </c>
      <c r="C69" s="10" t="s">
        <v>606</v>
      </c>
      <c r="D69" s="2">
        <f>VLOOKUP(C69,'KPI GROUP'!$C442:$D728,2,FALSE)</f>
        <v>20220400441</v>
      </c>
      <c r="E69" s="1"/>
      <c r="F69" s="1" t="s">
        <v>145</v>
      </c>
      <c r="G69" s="2" t="str">
        <f t="shared" si="1"/>
        <v xml:space="preserve">INSERT INTO `hairisma_bpd`.`hr_kpi_group` (`KPI_GROUP_ID`, `KPI_TYPE_ID`, `GROUP_TITLE`, `DESCRIPTION`, `NUMBER_INDEX`) VALUES ('20220400441', '20221005002', 'Mengoptimalkan pengelolaan administrasi dan pelaporan pada QA, planning dan budgeting', '', '68'); </v>
      </c>
    </row>
    <row r="70" spans="1:7" ht="14.25" customHeight="1" x14ac:dyDescent="0.25">
      <c r="A70" s="1" t="s">
        <v>7</v>
      </c>
      <c r="B70" s="1">
        <f>VLOOKUP(A70,'KPI TYPE'!$A:$B,2,FALSE)</f>
        <v>20221005002</v>
      </c>
      <c r="C70" s="9" t="s">
        <v>608</v>
      </c>
      <c r="D70" s="2">
        <f>VLOOKUP(C70,'KPI GROUP'!$C443:$D729,2,FALSE)</f>
        <v>20220400442</v>
      </c>
      <c r="E70" s="1"/>
      <c r="F70" s="1" t="s">
        <v>147</v>
      </c>
      <c r="G70" s="2" t="str">
        <f t="shared" si="1"/>
        <v xml:space="preserve">INSERT INTO `hairisma_bpd`.`hr_kpi_group` (`KPI_GROUP_ID`, `KPI_TYPE_ID`, `GROUP_TITLE`, `DESCRIPTION`, `NUMBER_INDEX`) VALUES ('20220400442', '20221005002', 'Mengoptimalkan pasca implementasi project TI bank', '', '69'); </v>
      </c>
    </row>
    <row r="71" spans="1:7" ht="14.25" customHeight="1" x14ac:dyDescent="0.25">
      <c r="A71" s="1" t="s">
        <v>7</v>
      </c>
      <c r="B71" s="1">
        <f>VLOOKUP(A71,'KPI TYPE'!$A:$B,2,FALSE)</f>
        <v>20221005002</v>
      </c>
      <c r="C71" s="10" t="s">
        <v>610</v>
      </c>
      <c r="D71" s="2">
        <f>VLOOKUP(C71,'KPI GROUP'!$C444:$D730,2,FALSE)</f>
        <v>20220400443</v>
      </c>
      <c r="E71" s="1"/>
      <c r="F71" s="1" t="s">
        <v>149</v>
      </c>
      <c r="G71" s="2" t="str">
        <f t="shared" si="1"/>
        <v xml:space="preserve">INSERT INTO `hairisma_bpd`.`hr_kpi_group` (`KPI_GROUP_ID`, `KPI_TYPE_ID`, `GROUP_TITLE`, `DESCRIPTION`, `NUMBER_INDEX`) VALUES ('20220400443', '20221005002', 'Memastikan implementasi standar teknis dan rancangan pengamanan informasi ', '', '70'); </v>
      </c>
    </row>
    <row r="72" spans="1:7" ht="14.25" customHeight="1" x14ac:dyDescent="0.25">
      <c r="A72" s="1" t="s">
        <v>7</v>
      </c>
      <c r="B72" s="1">
        <f>VLOOKUP(A72,'KPI TYPE'!$A:$B,2,FALSE)</f>
        <v>20221005002</v>
      </c>
      <c r="C72" s="9" t="s">
        <v>612</v>
      </c>
      <c r="D72" s="2">
        <f>VLOOKUP(C72,'KPI GROUP'!$C445:$D731,2,FALSE)</f>
        <v>20220400444</v>
      </c>
      <c r="E72" s="1"/>
      <c r="F72" s="1" t="s">
        <v>151</v>
      </c>
      <c r="G72" s="2" t="str">
        <f t="shared" si="1"/>
        <v xml:space="preserve">INSERT INTO `hairisma_bpd`.`hr_kpi_group` (`KPI_GROUP_ID`, `KPI_TYPE_ID`, `GROUP_TITLE`, `DESCRIPTION`, `NUMBER_INDEX`) VALUES ('20220400444', '20221005002', 'Mengembangkan ResearchandDevelopment teknologi jaringan komunikasi data ', '', '71'); </v>
      </c>
    </row>
    <row r="73" spans="1:7" ht="14.25" customHeight="1" x14ac:dyDescent="0.25">
      <c r="A73" s="1" t="s">
        <v>7</v>
      </c>
      <c r="B73" s="1">
        <f>VLOOKUP(A73,'KPI TYPE'!$A:$B,2,FALSE)</f>
        <v>20221005002</v>
      </c>
      <c r="C73" s="10" t="s">
        <v>614</v>
      </c>
      <c r="D73" s="2">
        <f>VLOOKUP(C73,'KPI GROUP'!$C446:$D732,2,FALSE)</f>
        <v>20220400445</v>
      </c>
      <c r="E73" s="1"/>
      <c r="F73" s="1" t="s">
        <v>153</v>
      </c>
      <c r="G73" s="2" t="str">
        <f t="shared" si="1"/>
        <v xml:space="preserve">INSERT INTO `hairisma_bpd`.`hr_kpi_group` (`KPI_GROUP_ID`, `KPI_TYPE_ID`, `GROUP_TITLE`, `DESCRIPTION`, `NUMBER_INDEX`) VALUES ('20220400445', '20221005002', 'Mengoptimalkan pengelolaan infrastruktur server   pada data center', '', '72'); </v>
      </c>
    </row>
    <row r="74" spans="1:7" ht="14.25" customHeight="1" x14ac:dyDescent="0.25">
      <c r="A74" s="1" t="s">
        <v>7</v>
      </c>
      <c r="B74" s="1">
        <f>VLOOKUP(A74,'KPI TYPE'!$A:$B,2,FALSE)</f>
        <v>20221005002</v>
      </c>
      <c r="C74" s="10" t="s">
        <v>616</v>
      </c>
      <c r="D74" s="2">
        <f>VLOOKUP(C74,'KPI GROUP'!$C447:$D733,2,FALSE)</f>
        <v>20220400446</v>
      </c>
      <c r="E74" s="1"/>
      <c r="F74" s="1" t="s">
        <v>155</v>
      </c>
      <c r="G74" s="2" t="str">
        <f t="shared" si="1"/>
        <v xml:space="preserve">INSERT INTO `hairisma_bpd`.`hr_kpi_group` (`KPI_GROUP_ID`, `KPI_TYPE_ID`, `GROUP_TITLE`, `DESCRIPTION`, `NUMBER_INDEX`) VALUES ('20220400446', '20221005002', 'Mengoptimalkan pengelolaan database  engine  baru', '', '73'); </v>
      </c>
    </row>
    <row r="75" spans="1:7" ht="14.25" customHeight="1" x14ac:dyDescent="0.25">
      <c r="A75" s="1" t="s">
        <v>7</v>
      </c>
      <c r="B75" s="1">
        <f>VLOOKUP(A75,'KPI TYPE'!$A:$B,2,FALSE)</f>
        <v>20221005002</v>
      </c>
      <c r="C75" s="10" t="s">
        <v>618</v>
      </c>
      <c r="D75" s="2">
        <f>VLOOKUP(C75,'KPI GROUP'!$C448:$D734,2,FALSE)</f>
        <v>20220400447</v>
      </c>
      <c r="E75" s="1"/>
      <c r="F75" s="1" t="s">
        <v>157</v>
      </c>
      <c r="G75" s="2" t="str">
        <f t="shared" si="1"/>
        <v xml:space="preserve">INSERT INTO `hairisma_bpd`.`hr_kpi_group` (`KPI_GROUP_ID`, `KPI_TYPE_ID`, `GROUP_TITLE`, `DESCRIPTION`, `NUMBER_INDEX`) VALUES ('20220400447', '20221005002', 'Mengoptimalkan replikasi database pada data center dan  data recovery center', '', '74'); </v>
      </c>
    </row>
    <row r="76" spans="1:7" ht="14.25" customHeight="1" x14ac:dyDescent="0.25">
      <c r="A76" s="1" t="s">
        <v>7</v>
      </c>
      <c r="B76" s="1">
        <f>VLOOKUP(A76,'KPI TYPE'!$A:$B,2,FALSE)</f>
        <v>20221005002</v>
      </c>
      <c r="C76" s="10" t="s">
        <v>620</v>
      </c>
      <c r="D76" s="2">
        <f>VLOOKUP(C76,'KPI GROUP'!$C449:$D735,2,FALSE)</f>
        <v>20220400448</v>
      </c>
      <c r="E76" s="1"/>
      <c r="F76" s="1" t="s">
        <v>159</v>
      </c>
      <c r="G76" s="2" t="str">
        <f t="shared" si="1"/>
        <v xml:space="preserve">INSERT INTO `hairisma_bpd`.`hr_kpi_group` (`KPI_GROUP_ID`, `KPI_TYPE_ID`, `GROUP_TITLE`, `DESCRIPTION`, `NUMBER_INDEX`) VALUES ('20220400448', '20221005002', 'Memastikan aktivasi proprietary license pada kantor pusat dan cabang', '', '75'); </v>
      </c>
    </row>
    <row r="77" spans="1:7" ht="14.25" customHeight="1" x14ac:dyDescent="0.25">
      <c r="A77" s="1" t="s">
        <v>7</v>
      </c>
      <c r="B77" s="1">
        <f>VLOOKUP(A77,'KPI TYPE'!$A:$B,2,FALSE)</f>
        <v>20221005002</v>
      </c>
      <c r="C77" s="9" t="s">
        <v>622</v>
      </c>
      <c r="D77" s="2">
        <f>VLOOKUP(C77,'KPI GROUP'!$C450:$D736,2,FALSE)</f>
        <v>20220400449</v>
      </c>
      <c r="E77" s="1"/>
      <c r="F77" s="1" t="s">
        <v>161</v>
      </c>
      <c r="G77" s="2" t="str">
        <f t="shared" si="1"/>
        <v xml:space="preserve">INSERT INTO `hairisma_bpd`.`hr_kpi_group` (`KPI_GROUP_ID`, `KPI_TYPE_ID`, `GROUP_TITLE`, `DESCRIPTION`, `NUMBER_INDEX`) VALUES ('20220400449', '20221005002', 'Mengembangkan ResearchandDevelopment teknologi infrastruktur server, perangkat kritikal DC/DRC dan database  serta security TI', '', '76'); </v>
      </c>
    </row>
    <row r="78" spans="1:7" ht="14.25" customHeight="1" x14ac:dyDescent="0.25">
      <c r="A78" s="1" t="s">
        <v>7</v>
      </c>
      <c r="B78" s="1">
        <f>VLOOKUP(A78,'KPI TYPE'!$A:$B,2,FALSE)</f>
        <v>20221005002</v>
      </c>
      <c r="C78" s="57" t="s">
        <v>624</v>
      </c>
      <c r="D78" s="2">
        <f>VLOOKUP(C78,'KPI GROUP'!$C451:$D737,2,FALSE)</f>
        <v>20220400450</v>
      </c>
      <c r="E78" s="1"/>
      <c r="F78" s="1" t="s">
        <v>163</v>
      </c>
      <c r="G78" s="2" t="str">
        <f t="shared" si="1"/>
        <v xml:space="preserve">INSERT INTO `hairisma_bpd`.`hr_kpi_group` (`KPI_GROUP_ID`, `KPI_TYPE_ID`, `GROUP_TITLE`, `DESCRIPTION`, `NUMBER_INDEX`) VALUES ('20220400450', '20221005002', 'Meningkatkan pemeliharaan perangkat keras/lunak dan sistem operasi (OS) secara berkala', '', '77'); </v>
      </c>
    </row>
    <row r="79" spans="1:7" ht="14.25" customHeight="1" x14ac:dyDescent="0.25">
      <c r="A79" s="1" t="s">
        <v>7</v>
      </c>
      <c r="B79" s="1">
        <f>VLOOKUP(A79,'KPI TYPE'!$A:$B,2,FALSE)</f>
        <v>20221005002</v>
      </c>
      <c r="C79" s="23" t="s">
        <v>626</v>
      </c>
      <c r="D79" s="2">
        <f>VLOOKUP(C79,'KPI GROUP'!$C452:$D738,2,FALSE)</f>
        <v>20220400451</v>
      </c>
      <c r="E79" s="1"/>
      <c r="F79" s="1" t="s">
        <v>165</v>
      </c>
      <c r="G79" s="2" t="str">
        <f t="shared" si="1"/>
        <v xml:space="preserve">INSERT INTO `hairisma_bpd`.`hr_kpi_group` (`KPI_GROUP_ID`, `KPI_TYPE_ID`, `GROUP_TITLE`, `DESCRIPTION`, `NUMBER_INDEX`) VALUES ('20220400451', '20221005002', 'Mengoptimalkan pelaksanaan dan evaluasi capacity planning perangkat keras dan server pada Data Center dan Data Recovery Center', '', '78'); </v>
      </c>
    </row>
    <row r="80" spans="1:7" ht="14.25" customHeight="1" x14ac:dyDescent="0.25">
      <c r="A80" s="1" t="s">
        <v>7</v>
      </c>
      <c r="B80" s="1">
        <f>VLOOKUP(A80,'KPI TYPE'!$A:$B,2,FALSE)</f>
        <v>20221005002</v>
      </c>
      <c r="C80" s="9" t="s">
        <v>628</v>
      </c>
      <c r="D80" s="2">
        <f>VLOOKUP(C80,'KPI GROUP'!$C453:$D739,2,FALSE)</f>
        <v>20220400452</v>
      </c>
      <c r="E80" s="1"/>
      <c r="F80" s="1" t="s">
        <v>167</v>
      </c>
      <c r="G80" s="2" t="str">
        <f t="shared" si="1"/>
        <v xml:space="preserve">INSERT INTO `hairisma_bpd`.`hr_kpi_group` (`KPI_GROUP_ID`, `KPI_TYPE_ID`, `GROUP_TITLE`, `DESCRIPTION`, `NUMBER_INDEX`) VALUES ('20220400452', '20221005002', 'Meningkatkan inquiry, investigasi
dan diagnostik terkait kelemahan sistem core/non core banking', '', '79'); </v>
      </c>
    </row>
    <row r="81" spans="1:7" ht="14.25" customHeight="1" x14ac:dyDescent="0.25">
      <c r="A81" s="1" t="s">
        <v>7</v>
      </c>
      <c r="B81" s="1">
        <f>VLOOKUP(A81,'KPI TYPE'!$A:$B,2,FALSE)</f>
        <v>20221005002</v>
      </c>
      <c r="C81" s="9" t="s">
        <v>630</v>
      </c>
      <c r="D81" s="2">
        <f>VLOOKUP(C81,'KPI GROUP'!$C454:$D740,2,FALSE)</f>
        <v>20220400453</v>
      </c>
      <c r="E81" s="1"/>
      <c r="F81" s="1" t="s">
        <v>169</v>
      </c>
      <c r="G81" s="2" t="str">
        <f t="shared" si="1"/>
        <v xml:space="preserve">INSERT INTO `hairisma_bpd`.`hr_kpi_group` (`KPI_GROUP_ID`, `KPI_TYPE_ID`, `GROUP_TITLE`, `DESCRIPTION`, `NUMBER_INDEX`) VALUES ('20220400453', '20221005002', 'Mengoptimalkan aktivitas UAT (User Acceptance Test)  secara efektif dan efisien', '', '80'); </v>
      </c>
    </row>
    <row r="82" spans="1:7" ht="14.25" customHeight="1" x14ac:dyDescent="0.25">
      <c r="A82" s="1" t="s">
        <v>7</v>
      </c>
      <c r="B82" s="1">
        <f>VLOOKUP(A82,'KPI TYPE'!$A:$B,2,FALSE)</f>
        <v>20221005002</v>
      </c>
      <c r="C82" s="10" t="s">
        <v>632</v>
      </c>
      <c r="D82" s="2">
        <f>VLOOKUP(C82,'KPI GROUP'!$C455:$D741,2,FALSE)</f>
        <v>20220400454</v>
      </c>
      <c r="E82" s="1"/>
      <c r="F82" s="1" t="s">
        <v>171</v>
      </c>
      <c r="G82" s="2" t="str">
        <f t="shared" si="1"/>
        <v xml:space="preserve">INSERT INTO `hairisma_bpd`.`hr_kpi_group` (`KPI_GROUP_ID`, `KPI_TYPE_ID`, `GROUP_TITLE`, `DESCRIPTION`, `NUMBER_INDEX`) VALUES ('20220400454', '20221005002', 'Meningkatkan pemeliharaan perangkat keras dan sarana penunjang di Data Center dan Disaster Recovery Center', '', '81'); </v>
      </c>
    </row>
    <row r="83" spans="1:7" ht="14.25" customHeight="1" x14ac:dyDescent="0.25">
      <c r="A83" s="1" t="s">
        <v>7</v>
      </c>
      <c r="B83" s="1">
        <f>VLOOKUP(A83,'KPI TYPE'!$A:$B,2,FALSE)</f>
        <v>20221005002</v>
      </c>
      <c r="C83" s="10" t="s">
        <v>634</v>
      </c>
      <c r="D83" s="2">
        <f>VLOOKUP(C83,'KPI GROUP'!$C456:$D742,2,FALSE)</f>
        <v>20220400455</v>
      </c>
      <c r="E83" s="1"/>
      <c r="F83" s="1" t="s">
        <v>173</v>
      </c>
      <c r="G83" s="2" t="str">
        <f t="shared" si="1"/>
        <v xml:space="preserve">INSERT INTO `hairisma_bpd`.`hr_kpi_group` (`KPI_GROUP_ID`, `KPI_TYPE_ID`, `GROUP_TITLE`, `DESCRIPTION`, `NUMBER_INDEX`) VALUES ('20220400455', '20221005002', 'Mengoptimalkan change control management   atas pengelolaan perangkat keras, OS dan infrastruktur komunikasi TI bank', '', '82'); </v>
      </c>
    </row>
    <row r="84" spans="1:7" ht="14.25" customHeight="1" x14ac:dyDescent="0.25">
      <c r="A84" s="1" t="s">
        <v>7</v>
      </c>
      <c r="B84" s="1">
        <f>VLOOKUP(A84,'KPI TYPE'!$A:$B,2,FALSE)</f>
        <v>20221005002</v>
      </c>
      <c r="C84" s="56" t="s">
        <v>636</v>
      </c>
      <c r="D84" s="2">
        <f>VLOOKUP(C84,'KPI GROUP'!$C457:$D743,2,FALSE)</f>
        <v>20220400456</v>
      </c>
      <c r="E84" s="1"/>
      <c r="F84" s="1" t="s">
        <v>175</v>
      </c>
      <c r="G84" s="2" t="str">
        <f t="shared" si="1"/>
        <v xml:space="preserve">INSERT INTO `hairisma_bpd`.`hr_kpi_group` (`KPI_GROUP_ID`, `KPI_TYPE_ID`, `GROUP_TITLE`, `DESCRIPTION`, `NUMBER_INDEX`) VALUES ('20220400456', '20221005002', 'Mengembangkan kebijakan dan prosedur terkait Data Center dan DRC', '', '83'); </v>
      </c>
    </row>
    <row r="85" spans="1:7" ht="14.25" customHeight="1" x14ac:dyDescent="0.25">
      <c r="A85" s="1" t="s">
        <v>7</v>
      </c>
      <c r="B85" s="1">
        <f>VLOOKUP(A85,'KPI TYPE'!$A:$B,2,FALSE)</f>
        <v>20221005002</v>
      </c>
      <c r="C85" s="23" t="s">
        <v>638</v>
      </c>
      <c r="D85" s="2">
        <f>VLOOKUP(C85,'KPI GROUP'!$C458:$D744,2,FALSE)</f>
        <v>20220400457</v>
      </c>
      <c r="E85" s="1"/>
      <c r="F85" s="1" t="s">
        <v>177</v>
      </c>
      <c r="G85" s="2" t="str">
        <f t="shared" si="1"/>
        <v xml:space="preserve">INSERT INTO `hairisma_bpd`.`hr_kpi_group` (`KPI_GROUP_ID`, `KPI_TYPE_ID`, `GROUP_TITLE`, `DESCRIPTION`, `NUMBER_INDEX`) VALUES ('20220400457', '20221005002', 'Mengoptimalkan pasca implementasi core/non core system banking/middleware untuk internal dan eksternal', '', '84'); </v>
      </c>
    </row>
    <row r="86" spans="1:7" ht="14.25" customHeight="1" x14ac:dyDescent="0.25">
      <c r="A86" s="1" t="s">
        <v>7</v>
      </c>
      <c r="B86" s="1">
        <f>VLOOKUP(A86,'KPI TYPE'!$A:$B,2,FALSE)</f>
        <v>20221005002</v>
      </c>
      <c r="C86" s="12" t="s">
        <v>640</v>
      </c>
      <c r="D86" s="2">
        <f>VLOOKUP(C86,'KPI GROUP'!$C459:$D745,2,FALSE)</f>
        <v>20220400458</v>
      </c>
      <c r="E86" s="1"/>
      <c r="F86" s="1" t="s">
        <v>179</v>
      </c>
      <c r="G86" s="2" t="str">
        <f t="shared" si="1"/>
        <v xml:space="preserve">INSERT INTO `hairisma_bpd`.`hr_kpi_group` (`KPI_GROUP_ID`, `KPI_TYPE_ID`, `GROUP_TITLE`, `DESCRIPTION`, `NUMBER_INDEX`) VALUES ('20220400458', '20221005002', 'Mengoptimalkan pasca implementasi core system banking untuk internal dan eksternal', '', '85'); </v>
      </c>
    </row>
    <row r="87" spans="1:7" ht="14.25" customHeight="1" x14ac:dyDescent="0.25">
      <c r="A87" s="1" t="s">
        <v>7</v>
      </c>
      <c r="B87" s="1">
        <f>VLOOKUP(A87,'KPI TYPE'!$A:$B,2,FALSE)</f>
        <v>20221005002</v>
      </c>
      <c r="C87" s="12" t="s">
        <v>642</v>
      </c>
      <c r="D87" s="2">
        <f>VLOOKUP(C87,'KPI GROUP'!$C460:$D746,2,FALSE)</f>
        <v>20220400459</v>
      </c>
      <c r="E87" s="1"/>
      <c r="F87" s="1" t="s">
        <v>181</v>
      </c>
      <c r="G87" s="2" t="str">
        <f t="shared" si="1"/>
        <v xml:space="preserve">INSERT INTO `hairisma_bpd`.`hr_kpi_group` (`KPI_GROUP_ID`, `KPI_TYPE_ID`, `GROUP_TITLE`, `DESCRIPTION`, `NUMBER_INDEX`) VALUES ('20220400459', '20221005002', 'Mengoptimalkan pasca implementasi non core system banking untuk internal dan eksternal', '', '86'); </v>
      </c>
    </row>
    <row r="88" spans="1:7" ht="14.25" customHeight="1" x14ac:dyDescent="0.25">
      <c r="A88" s="1" t="s">
        <v>7</v>
      </c>
      <c r="B88" s="1">
        <f>VLOOKUP(A88,'KPI TYPE'!$A:$B,2,FALSE)</f>
        <v>20221005002</v>
      </c>
      <c r="C88" s="12" t="s">
        <v>644</v>
      </c>
      <c r="D88" s="2">
        <f>VLOOKUP(C88,'KPI GROUP'!$C461:$D747,2,FALSE)</f>
        <v>20220400460</v>
      </c>
      <c r="E88" s="1"/>
      <c r="F88" s="1" t="s">
        <v>183</v>
      </c>
      <c r="G88" s="2" t="str">
        <f t="shared" si="1"/>
        <v xml:space="preserve">INSERT INTO `hairisma_bpd`.`hr_kpi_group` (`KPI_GROUP_ID`, `KPI_TYPE_ID`, `GROUP_TITLE`, `DESCRIPTION`, `NUMBER_INDEX`) VALUES ('20220400460', '20221005002', 'Mengoptimalkan pasca implementasi sistem middleware untuk internal dan eksternal', '', '87'); </v>
      </c>
    </row>
    <row r="89" spans="1:7" ht="14.25" customHeight="1" x14ac:dyDescent="0.25">
      <c r="A89" s="1" t="s">
        <v>7</v>
      </c>
      <c r="B89" s="1">
        <f>VLOOKUP(A89,'KPI TYPE'!$A:$B,2,FALSE)</f>
        <v>20221005002</v>
      </c>
      <c r="C89" s="44" t="s">
        <v>646</v>
      </c>
      <c r="D89" s="2">
        <f>VLOOKUP(C89,'KPI GROUP'!$C462:$D748,2,FALSE)</f>
        <v>20220400461</v>
      </c>
      <c r="E89" s="1"/>
      <c r="F89" s="1" t="s">
        <v>185</v>
      </c>
      <c r="G89" s="2" t="str">
        <f t="shared" si="1"/>
        <v xml:space="preserve">INSERT INTO `hairisma_bpd`.`hr_kpi_group` (`KPI_GROUP_ID`, `KPI_TYPE_ID`, `GROUP_TITLE`, `DESCRIPTION`, `NUMBER_INDEX`) VALUES ('20220400461', '20221005002', 'Mengoptimalkan operasional pemasaran produk kredit', '', '88'); </v>
      </c>
    </row>
    <row r="90" spans="1:7" ht="14.25" customHeight="1" x14ac:dyDescent="0.25">
      <c r="A90" s="1" t="s">
        <v>7</v>
      </c>
      <c r="B90" s="1">
        <f>VLOOKUP(A90,'KPI TYPE'!$A:$B,2,FALSE)</f>
        <v>20221005002</v>
      </c>
      <c r="C90" s="23" t="s">
        <v>648</v>
      </c>
      <c r="D90" s="2">
        <f>VLOOKUP(C90,'KPI GROUP'!$C463:$D749,2,FALSE)</f>
        <v>20220400462</v>
      </c>
      <c r="E90" s="1"/>
      <c r="F90" s="1" t="s">
        <v>187</v>
      </c>
      <c r="G90" s="2" t="str">
        <f t="shared" si="1"/>
        <v xml:space="preserve">INSERT INTO `hairisma_bpd`.`hr_kpi_group` (`KPI_GROUP_ID`, `KPI_TYPE_ID`, `GROUP_TITLE`, `DESCRIPTION`, `NUMBER_INDEX`) VALUES ('20220400462', '20221005002', 'Mengoptimalkan pemantauan kualitas penyaluran kredit ', '', '89'); </v>
      </c>
    </row>
    <row r="91" spans="1:7" ht="14.25" customHeight="1" x14ac:dyDescent="0.25">
      <c r="A91" s="1" t="s">
        <v>7</v>
      </c>
      <c r="B91" s="1">
        <f>VLOOKUP(A91,'KPI TYPE'!$A:$B,2,FALSE)</f>
        <v>20221005002</v>
      </c>
      <c r="C91" s="62" t="s">
        <v>650</v>
      </c>
      <c r="D91" s="2">
        <f>VLOOKUP(C91,'KPI GROUP'!$C464:$D750,2,FALSE)</f>
        <v>20220400463</v>
      </c>
      <c r="E91" s="1"/>
      <c r="F91" s="1" t="s">
        <v>189</v>
      </c>
      <c r="G91" s="2" t="str">
        <f t="shared" si="1"/>
        <v xml:space="preserve">INSERT INTO `hairisma_bpd`.`hr_kpi_group` (`KPI_GROUP_ID`, `KPI_TYPE_ID`, `GROUP_TITLE`, `DESCRIPTION`, `NUMBER_INDEX`) VALUES ('20220400463', '20221005002', 'Jumlah total kartu debit yang dipasarkan oleh  kantor cabang untuk nasabah ', '', '90'); </v>
      </c>
    </row>
    <row r="92" spans="1:7" ht="14.25" customHeight="1" x14ac:dyDescent="0.25">
      <c r="A92" s="1" t="s">
        <v>7</v>
      </c>
      <c r="B92" s="1">
        <f>VLOOKUP(A92,'KPI TYPE'!$A:$B,2,FALSE)</f>
        <v>20221005002</v>
      </c>
      <c r="C92" s="26" t="s">
        <v>652</v>
      </c>
      <c r="D92" s="2">
        <f>VLOOKUP(C92,'KPI GROUP'!$C465:$D751,2,FALSE)</f>
        <v>20220400464</v>
      </c>
      <c r="E92" s="1"/>
      <c r="F92" s="1" t="s">
        <v>191</v>
      </c>
      <c r="G92" s="2" t="str">
        <f t="shared" si="1"/>
        <v xml:space="preserve">INSERT INTO `hairisma_bpd`.`hr_kpi_group` (`KPI_GROUP_ID`, `KPI_TYPE_ID`, `GROUP_TITLE`, `DESCRIPTION`, `NUMBER_INDEX`) VALUES ('20220400464', '20221005002', 'Persentase pengusulan kajian sponsorship (untuk nasabah korporasi) sesuai target waktu', '', '91'); </v>
      </c>
    </row>
    <row r="93" spans="1:7" ht="14.25" customHeight="1" x14ac:dyDescent="0.25">
      <c r="A93" s="1" t="s">
        <v>7</v>
      </c>
      <c r="B93" s="1">
        <f>VLOOKUP(A93,'KPI TYPE'!$A:$B,2,FALSE)</f>
        <v>20221005002</v>
      </c>
      <c r="C93" s="24" t="s">
        <v>654</v>
      </c>
      <c r="D93" s="2">
        <f>VLOOKUP(C93,'KPI GROUP'!$C466:$D752,2,FALSE)</f>
        <v>20220400465</v>
      </c>
      <c r="E93" s="1"/>
      <c r="F93" s="1" t="s">
        <v>193</v>
      </c>
      <c r="G93" s="2" t="str">
        <f t="shared" si="1"/>
        <v xml:space="preserve">INSERT INTO `hairisma_bpd`.`hr_kpi_group` (`KPI_GROUP_ID`, `KPI_TYPE_ID`, `GROUP_TITLE`, `DESCRIPTION`, `NUMBER_INDEX`) VALUES ('20220400465', '20221005002', 'Persentase penyelesaian kegiatan untuk mendukung program pemprov dan kabupaten/kota, nasabah swasta sesuai target waktu', '', '92'); </v>
      </c>
    </row>
    <row r="94" spans="1:7" ht="14.25" customHeight="1" x14ac:dyDescent="0.25">
      <c r="A94" s="1" t="s">
        <v>7</v>
      </c>
      <c r="B94" s="1">
        <f>VLOOKUP(A94,'KPI TYPE'!$A:$B,2,FALSE)</f>
        <v>20221005002</v>
      </c>
      <c r="C94" s="56" t="s">
        <v>656</v>
      </c>
      <c r="D94" s="2">
        <f>VLOOKUP(C94,'KPI GROUP'!$C467:$D753,2,FALSE)</f>
        <v>20220400466</v>
      </c>
      <c r="E94" s="1"/>
      <c r="F94" s="1" t="s">
        <v>195</v>
      </c>
      <c r="G94" s="2" t="str">
        <f t="shared" si="1"/>
        <v xml:space="preserve">INSERT INTO `hairisma_bpd`.`hr_kpi_group` (`KPI_GROUP_ID`, `KPI_TYPE_ID`, `GROUP_TITLE`, `DESCRIPTION`, `NUMBER_INDEX`) VALUES ('20220400466', '20221005002', 'Mengoptimalkan aktivitas cross selling atas produk DPK bank', '', '93'); </v>
      </c>
    </row>
    <row r="95" spans="1:7" ht="14.25" customHeight="1" x14ac:dyDescent="0.25">
      <c r="A95" s="1" t="s">
        <v>7</v>
      </c>
      <c r="B95" s="1">
        <f>VLOOKUP(A95,'KPI TYPE'!$A:$B,2,FALSE)</f>
        <v>20221005002</v>
      </c>
      <c r="C95" s="48" t="s">
        <v>658</v>
      </c>
      <c r="D95" s="2">
        <f>VLOOKUP(C95,'KPI GROUP'!$C468:$D754,2,FALSE)</f>
        <v>20220400467</v>
      </c>
      <c r="E95" s="1"/>
      <c r="F95" s="1" t="s">
        <v>197</v>
      </c>
      <c r="G95" s="2" t="str">
        <f t="shared" si="1"/>
        <v xml:space="preserve">INSERT INTO `hairisma_bpd`.`hr_kpi_group` (`KPI_GROUP_ID`, `KPI_TYPE_ID`, `GROUP_TITLE`, `DESCRIPTION`, `NUMBER_INDEX`) VALUES ('20220400467', '20221005002', 'Memastikan pengelolaan dukungan operasional Kantor Cabang  berjalan lancar, aman dan terkendali  ', '', '94'); </v>
      </c>
    </row>
    <row r="96" spans="1:7" ht="14.25" customHeight="1" x14ac:dyDescent="0.25">
      <c r="A96" s="1" t="s">
        <v>7</v>
      </c>
      <c r="B96" s="1">
        <f>VLOOKUP(A96,'KPI TYPE'!$A:$B,2,FALSE)</f>
        <v>20221005002</v>
      </c>
      <c r="C96" s="9" t="s">
        <v>660</v>
      </c>
      <c r="D96" s="2">
        <f>VLOOKUP(C96,'KPI GROUP'!$C469:$D755,2,FALSE)</f>
        <v>20220400468</v>
      </c>
      <c r="E96" s="1"/>
      <c r="F96" s="1" t="s">
        <v>199</v>
      </c>
      <c r="G96" s="2" t="str">
        <f t="shared" si="1"/>
        <v xml:space="preserve">INSERT INTO `hairisma_bpd`.`hr_kpi_group` (`KPI_GROUP_ID`, `KPI_TYPE_ID`, `GROUP_TITLE`, `DESCRIPTION`, `NUMBER_INDEX`) VALUES ('20220400468', '20221005002', 'Meningkatkan layanan customer service bank ', '', '95'); </v>
      </c>
    </row>
    <row r="97" spans="1:7" ht="14.25" customHeight="1" x14ac:dyDescent="0.25">
      <c r="A97" s="1" t="s">
        <v>7</v>
      </c>
      <c r="B97" s="1">
        <f>VLOOKUP(A97,'KPI TYPE'!$A:$B,2,FALSE)</f>
        <v>20221005002</v>
      </c>
      <c r="C97" s="9" t="s">
        <v>662</v>
      </c>
      <c r="D97" s="2">
        <f>VLOOKUP(C97,'KPI GROUP'!$C470:$D756,2,FALSE)</f>
        <v>20220400469</v>
      </c>
      <c r="E97" s="1"/>
      <c r="F97" s="1" t="s">
        <v>201</v>
      </c>
      <c r="G97" s="2" t="str">
        <f t="shared" si="1"/>
        <v xml:space="preserve">INSERT INTO `hairisma_bpd`.`hr_kpi_group` (`KPI_GROUP_ID`, `KPI_TYPE_ID`, `GROUP_TITLE`, `DESCRIPTION`, `NUMBER_INDEX`) VALUES ('20220400469', '20221005002', 'Memastikan kesesuaian database nasabah bank ', '', '96'); </v>
      </c>
    </row>
    <row r="98" spans="1:7" ht="14.25" customHeight="1" x14ac:dyDescent="0.25">
      <c r="A98" s="1" t="s">
        <v>7</v>
      </c>
      <c r="B98" s="1">
        <f>VLOOKUP(A98,'KPI TYPE'!$A:$B,2,FALSE)</f>
        <v>20221005002</v>
      </c>
      <c r="C98" s="10" t="s">
        <v>664</v>
      </c>
      <c r="D98" s="2">
        <f>VLOOKUP(C98,'KPI GROUP'!$C471:$D757,2,FALSE)</f>
        <v>20220400470</v>
      </c>
      <c r="E98" s="1"/>
      <c r="F98" s="1" t="s">
        <v>203</v>
      </c>
      <c r="G98" s="2" t="str">
        <f t="shared" si="1"/>
        <v xml:space="preserve">INSERT INTO `hairisma_bpd`.`hr_kpi_group` (`KPI_GROUP_ID`, `KPI_TYPE_ID`, `GROUP_TITLE`, `DESCRIPTION`, `NUMBER_INDEX`) VALUES ('20220400470', '20221005002', 'Memastikan pemblokiran warkat nasabah sesuai dengan ketentuan ', '', '97'); </v>
      </c>
    </row>
    <row r="99" spans="1:7" ht="14.25" customHeight="1" x14ac:dyDescent="0.25">
      <c r="A99" s="1" t="s">
        <v>7</v>
      </c>
      <c r="B99" s="1">
        <f>VLOOKUP(A99,'KPI TYPE'!$A:$B,2,FALSE)</f>
        <v>20221005002</v>
      </c>
      <c r="C99" s="9" t="s">
        <v>666</v>
      </c>
      <c r="D99" s="2">
        <f>VLOOKUP(C99,'KPI GROUP'!$C472:$D758,2,FALSE)</f>
        <v>20220400471</v>
      </c>
      <c r="E99" s="1"/>
      <c r="F99" s="1" t="s">
        <v>205</v>
      </c>
      <c r="G99" s="2" t="str">
        <f t="shared" si="1"/>
        <v xml:space="preserve">INSERT INTO `hairisma_bpd`.`hr_kpi_group` (`KPI_GROUP_ID`, `KPI_TYPE_ID`, `GROUP_TITLE`, `DESCRIPTION`, `NUMBER_INDEX`) VALUES ('20220400471', '20221005002', 'Memastikan validasi atas keaslian  valuta asing sesuai regulasi BI/OJK pada kantor cabang ', '', '98'); </v>
      </c>
    </row>
    <row r="100" spans="1:7" ht="14.25" customHeight="1" x14ac:dyDescent="0.25">
      <c r="A100" s="1" t="s">
        <v>7</v>
      </c>
      <c r="B100" s="1">
        <f>VLOOKUP(A100,'KPI TYPE'!$A:$B,2,FALSE)</f>
        <v>20221005002</v>
      </c>
      <c r="C100" s="44" t="s">
        <v>668</v>
      </c>
      <c r="D100" s="2">
        <f>VLOOKUP(C100,'KPI GROUP'!$C473:$D759,2,FALSE)</f>
        <v>20220400472</v>
      </c>
      <c r="E100" s="1"/>
      <c r="F100" s="1" t="s">
        <v>207</v>
      </c>
      <c r="G100" s="2" t="str">
        <f t="shared" si="1"/>
        <v xml:space="preserve">INSERT INTO `hairisma_bpd`.`hr_kpi_group` (`KPI_GROUP_ID`, `KPI_TYPE_ID`, `GROUP_TITLE`, `DESCRIPTION`, `NUMBER_INDEX`) VALUES ('20220400472', '20221005002', 'Meningkatkan pengelolaan atas transaksi nasabah sesuai ketentuan', '', '99'); </v>
      </c>
    </row>
    <row r="101" spans="1:7" ht="14.25" customHeight="1" x14ac:dyDescent="0.25">
      <c r="A101" s="1" t="s">
        <v>7</v>
      </c>
      <c r="B101" s="1">
        <f>VLOOKUP(A101,'KPI TYPE'!$A:$B,2,FALSE)</f>
        <v>20221005002</v>
      </c>
      <c r="C101" s="44" t="s">
        <v>670</v>
      </c>
      <c r="D101" s="2">
        <f>VLOOKUP(C101,'KPI GROUP'!$C474:$D760,2,FALSE)</f>
        <v>20220400473</v>
      </c>
      <c r="E101" s="1"/>
      <c r="F101" s="1" t="s">
        <v>209</v>
      </c>
      <c r="G101" s="2" t="str">
        <f t="shared" si="1"/>
        <v xml:space="preserve">INSERT INTO `hairisma_bpd`.`hr_kpi_group` (`KPI_GROUP_ID`, `KPI_TYPE_ID`, `GROUP_TITLE`, `DESCRIPTION`, `NUMBER_INDEX`) VALUES ('20220400473', '20221005002', 'Mengoptimalkan pelaksanaan kliring nasabah sesuai timeline', '', '100'); </v>
      </c>
    </row>
    <row r="102" spans="1:7" ht="14.25" customHeight="1" x14ac:dyDescent="0.25">
      <c r="A102" s="1" t="s">
        <v>7</v>
      </c>
      <c r="B102" s="1">
        <f>VLOOKUP(A102,'KPI TYPE'!$A:$B,2,FALSE)</f>
        <v>20221005002</v>
      </c>
      <c r="C102" s="44" t="s">
        <v>672</v>
      </c>
      <c r="D102" s="2">
        <f>VLOOKUP(C102,'KPI GROUP'!$C475:$D761,2,FALSE)</f>
        <v>20220400474</v>
      </c>
      <c r="E102" s="1"/>
      <c r="F102" s="1" t="s">
        <v>211</v>
      </c>
      <c r="G102" s="2" t="str">
        <f t="shared" si="1"/>
        <v xml:space="preserve">INSERT INTO `hairisma_bpd`.`hr_kpi_group` (`KPI_GROUP_ID`, `KPI_TYPE_ID`, `GROUP_TITLE`, `DESCRIPTION`, `NUMBER_INDEX`) VALUES ('20220400474', '20221005002', 'Memastikan keaslian uang Rupiah  dalam melakukan transaksi keuangan dengan nasabah', '', '101'); </v>
      </c>
    </row>
    <row r="103" spans="1:7" ht="14.25" customHeight="1" x14ac:dyDescent="0.25">
      <c r="A103" s="1" t="s">
        <v>7</v>
      </c>
      <c r="B103" s="1">
        <f>VLOOKUP(A103,'KPI TYPE'!$A:$B,2,FALSE)</f>
        <v>20221005002</v>
      </c>
      <c r="C103" s="63" t="s">
        <v>674</v>
      </c>
      <c r="D103" s="2">
        <f>VLOOKUP(C103,'KPI GROUP'!$C476:$D762,2,FALSE)</f>
        <v>20220400475</v>
      </c>
      <c r="E103" s="1"/>
      <c r="F103" s="1" t="s">
        <v>213</v>
      </c>
      <c r="G103" s="2" t="str">
        <f t="shared" si="1"/>
        <v xml:space="preserve">INSERT INTO `hairisma_bpd`.`hr_kpi_group` (`KPI_GROUP_ID`, `KPI_TYPE_ID`, `GROUP_TITLE`, `DESCRIPTION`, `NUMBER_INDEX`) VALUES ('20220400475', '20221005002', 'Mengoptimalkan pengelolaan dana pihak ketiga nasabah di gerai/  samsat secara optimal dan akurat', '', '102'); </v>
      </c>
    </row>
    <row r="104" spans="1:7" ht="14.25" customHeight="1" x14ac:dyDescent="0.25">
      <c r="A104" s="1" t="s">
        <v>7</v>
      </c>
      <c r="B104" s="1">
        <f>VLOOKUP(A104,'KPI TYPE'!$A:$B,2,FALSE)</f>
        <v>20221005002</v>
      </c>
      <c r="C104" s="64" t="s">
        <v>676</v>
      </c>
      <c r="D104" s="2">
        <f>VLOOKUP(C104,'KPI GROUP'!$C477:$D763,2,FALSE)</f>
        <v>20220400476</v>
      </c>
      <c r="E104" s="1"/>
      <c r="F104" s="1" t="s">
        <v>215</v>
      </c>
      <c r="G104" s="2" t="str">
        <f t="shared" si="1"/>
        <v xml:space="preserve">INSERT INTO `hairisma_bpd`.`hr_kpi_group` (`KPI_GROUP_ID`, `KPI_TYPE_ID`, `GROUP_TITLE`, `DESCRIPTION`, `NUMBER_INDEX`) VALUES ('20220400476', '20221005002', 'Memastikan pengelolaan penyelesaian kredit bermasalah secara optimal', '', '103'); </v>
      </c>
    </row>
    <row r="105" spans="1:7" ht="14.25" customHeight="1" x14ac:dyDescent="0.25">
      <c r="A105" s="1" t="s">
        <v>7</v>
      </c>
      <c r="B105" s="1">
        <f>VLOOKUP(A105,'KPI TYPE'!$A:$B,2,FALSE)</f>
        <v>20221005002</v>
      </c>
      <c r="C105" s="65" t="s">
        <v>678</v>
      </c>
      <c r="D105" s="2">
        <f>VLOOKUP(C105,'KPI GROUP'!$C478:$D764,2,FALSE)</f>
        <v>20220400477</v>
      </c>
      <c r="E105" s="1"/>
      <c r="F105" s="1" t="s">
        <v>217</v>
      </c>
      <c r="G105" s="2" t="str">
        <f t="shared" si="1"/>
        <v xml:space="preserve">INSERT INTO `hairisma_bpd`.`hr_kpi_group` (`KPI_GROUP_ID`, `KPI_TYPE_ID`, `GROUP_TITLE`, `DESCRIPTION`, `NUMBER_INDEX`) VALUES ('20220400477', '20221005002', 'Memastikan validasi atas keaslian uang baik rupiah pada kantor cabang ', '', '104'); </v>
      </c>
    </row>
    <row r="106" spans="1:7" ht="14.25" customHeight="1" x14ac:dyDescent="0.25">
      <c r="A106" s="1" t="s">
        <v>7</v>
      </c>
      <c r="B106" s="1">
        <f>VLOOKUP(A106,'KPI TYPE'!$A:$B,2,FALSE)</f>
        <v>20221005002</v>
      </c>
      <c r="C106" s="11" t="s">
        <v>680</v>
      </c>
      <c r="D106" s="2">
        <f>VLOOKUP(C106,'KPI GROUP'!$C479:$D765,2,FALSE)</f>
        <v>20220400478</v>
      </c>
      <c r="E106" s="1"/>
      <c r="F106" s="1" t="s">
        <v>219</v>
      </c>
      <c r="G106" s="2" t="str">
        <f t="shared" si="1"/>
        <v xml:space="preserve">INSERT INTO `hairisma_bpd`.`hr_kpi_group` (`KPI_GROUP_ID`, `KPI_TYPE_ID`, `GROUP_TITLE`, `DESCRIPTION`, `NUMBER_INDEX`) VALUES ('20220400478', '20221005002', 'Memastikan keakuratan transaksi pemindahbukuan bank', '', '105'); </v>
      </c>
    </row>
    <row r="107" spans="1:7" ht="14.25" customHeight="1" x14ac:dyDescent="0.25">
      <c r="A107" s="1" t="s">
        <v>7</v>
      </c>
      <c r="B107" s="1">
        <f>VLOOKUP(A107,'KPI TYPE'!$A:$B,2,FALSE)</f>
        <v>20221005002</v>
      </c>
      <c r="C107" s="42" t="s">
        <v>682</v>
      </c>
      <c r="D107" s="2">
        <f>VLOOKUP(C107,'KPI GROUP'!$C480:$D766,2,FALSE)</f>
        <v>20220400479</v>
      </c>
      <c r="E107" s="1"/>
      <c r="F107" s="1" t="s">
        <v>221</v>
      </c>
      <c r="G107" s="2" t="str">
        <f t="shared" si="1"/>
        <v xml:space="preserve">INSERT INTO `hairisma_bpd`.`hr_kpi_group` (`KPI_GROUP_ID`, `KPI_TYPE_ID`, `GROUP_TITLE`, `DESCRIPTION`, `NUMBER_INDEX`) VALUES ('20220400479', '20221005002', 'Memastikan close system pada kantor cabang pembantu secara efektif dan efisien  ', '', '106'); </v>
      </c>
    </row>
    <row r="108" spans="1:7" ht="14.25" customHeight="1" x14ac:dyDescent="0.25">
      <c r="A108" s="1" t="s">
        <v>7</v>
      </c>
      <c r="B108" s="1">
        <f>VLOOKUP(A108,'KPI TYPE'!$A:$B,2,FALSE)</f>
        <v>20221005002</v>
      </c>
      <c r="C108" s="9" t="s">
        <v>684</v>
      </c>
      <c r="D108" s="2">
        <f>VLOOKUP(C108,'KPI GROUP'!$C481:$D767,2,FALSE)</f>
        <v>20220400480</v>
      </c>
      <c r="E108" s="1"/>
      <c r="F108" s="1" t="s">
        <v>223</v>
      </c>
      <c r="G108" s="2" t="str">
        <f t="shared" si="1"/>
        <v xml:space="preserve">INSERT INTO `hairisma_bpd`.`hr_kpi_group` (`KPI_GROUP_ID`, `KPI_TYPE_ID`, `GROUP_TITLE`, `DESCRIPTION`, `NUMBER_INDEX`) VALUES ('20220400480', '20221005002', 'Mengoptimalkan pengelolaan inventaris kantor cabang pembantu', '', '107'); </v>
      </c>
    </row>
    <row r="109" spans="1:7" ht="14.25" customHeight="1" x14ac:dyDescent="0.25">
      <c r="A109" s="1" t="s">
        <v>7</v>
      </c>
      <c r="B109" s="1">
        <f>VLOOKUP(A109,'KPI TYPE'!$A:$B,2,FALSE)</f>
        <v>20221005002</v>
      </c>
      <c r="C109" s="9" t="s">
        <v>686</v>
      </c>
      <c r="D109" s="2">
        <f>VLOOKUP(C109,'KPI GROUP'!$C482:$D768,2,FALSE)</f>
        <v>20220400481</v>
      </c>
      <c r="E109" s="1"/>
      <c r="F109" s="1" t="s">
        <v>225</v>
      </c>
      <c r="G109" s="2" t="str">
        <f t="shared" si="1"/>
        <v xml:space="preserve">INSERT INTO `hairisma_bpd`.`hr_kpi_group` (`KPI_GROUP_ID`, `KPI_TYPE_ID`, `GROUP_TITLE`, `DESCRIPTION`, `NUMBER_INDEX`) VALUES ('20220400481', '20221005002', 'Memastikan pemberian kredit bank sesuai dengan ketentuan ', '', '108'); </v>
      </c>
    </row>
    <row r="110" spans="1:7" ht="14.25" customHeight="1" x14ac:dyDescent="0.25">
      <c r="A110" s="1" t="s">
        <v>7</v>
      </c>
      <c r="B110" s="1">
        <f>VLOOKUP(A110,'KPI TYPE'!$A:$B,2,FALSE)</f>
        <v>20221005002</v>
      </c>
      <c r="C110" s="9" t="s">
        <v>688</v>
      </c>
      <c r="D110" s="2">
        <f>VLOOKUP(C110,'KPI GROUP'!$C483:$D769,2,FALSE)</f>
        <v>20220400482</v>
      </c>
      <c r="E110" s="1"/>
      <c r="F110" s="1" t="s">
        <v>227</v>
      </c>
      <c r="G110" s="2" t="str">
        <f t="shared" si="1"/>
        <v xml:space="preserve">INSERT INTO `hairisma_bpd`.`hr_kpi_group` (`KPI_GROUP_ID`, `KPI_TYPE_ID`, `GROUP_TITLE`, `DESCRIPTION`, `NUMBER_INDEX`) VALUES ('20220400482', '20221005002', 'Memastikan keakuratan sistem operasional bank di kantor cabang pembantu', '', '109'); </v>
      </c>
    </row>
    <row r="111" spans="1:7" ht="14.25" customHeight="1" x14ac:dyDescent="0.25">
      <c r="A111" s="1" t="s">
        <v>7</v>
      </c>
      <c r="B111" s="1">
        <f>VLOOKUP(A111,'KPI TYPE'!$A:$B,2,FALSE)</f>
        <v>20221005002</v>
      </c>
      <c r="C111" s="35" t="s">
        <v>690</v>
      </c>
      <c r="D111" s="2">
        <f>VLOOKUP(C111,'KPI GROUP'!$C484:$D770,2,FALSE)</f>
        <v>20220400483</v>
      </c>
      <c r="E111" s="1"/>
      <c r="F111" s="1" t="s">
        <v>229</v>
      </c>
      <c r="G111" s="2" t="str">
        <f t="shared" si="1"/>
        <v xml:space="preserve">INSERT INTO `hairisma_bpd`.`hr_kpi_group` (`KPI_GROUP_ID`, `KPI_TYPE_ID`, `GROUP_TITLE`, `DESCRIPTION`, `NUMBER_INDEX`) VALUES ('20220400483', '20221005002', 'Memastikan pengelolaan transaksi harian Kantor Kas secara prudent dan akurat (look inside)', '', '110'); </v>
      </c>
    </row>
    <row r="112" spans="1:7" ht="14.25" customHeight="1" x14ac:dyDescent="0.25">
      <c r="A112" s="1" t="s">
        <v>7</v>
      </c>
      <c r="B112" s="1">
        <f>VLOOKUP(A112,'KPI TYPE'!$A:$B,2,FALSE)</f>
        <v>20221005002</v>
      </c>
      <c r="C112" s="66" t="s">
        <v>692</v>
      </c>
      <c r="D112" s="2">
        <f>VLOOKUP(C112,'KPI GROUP'!$C485:$D771,2,FALSE)</f>
        <v>20220400484</v>
      </c>
      <c r="E112" s="1"/>
      <c r="F112" s="1" t="s">
        <v>231</v>
      </c>
      <c r="G112" s="2" t="str">
        <f t="shared" si="1"/>
        <v xml:space="preserve">INSERT INTO `hairisma_bpd`.`hr_kpi_group` (`KPI_GROUP_ID`, `KPI_TYPE_ID`, `GROUP_TITLE`, `DESCRIPTION`, `NUMBER_INDEX`) VALUES ('20220400484', '20221005002', 'Memastikan penerapan program APU &amp; PPT secara optimal (look inside)', '', '111'); </v>
      </c>
    </row>
    <row r="113" spans="1:7" ht="14.25" customHeight="1" x14ac:dyDescent="0.25">
      <c r="A113" s="1" t="s">
        <v>7</v>
      </c>
      <c r="B113" s="1">
        <f>VLOOKUP(A113,'KPI TYPE'!$A:$B,2,FALSE)</f>
        <v>20221005002</v>
      </c>
      <c r="C113" s="11" t="s">
        <v>694</v>
      </c>
      <c r="D113" s="2">
        <f>VLOOKUP(C113,'KPI GROUP'!$C486:$D772,2,FALSE)</f>
        <v>20220400485</v>
      </c>
      <c r="E113" s="1"/>
      <c r="F113" s="1" t="s">
        <v>233</v>
      </c>
      <c r="G113" s="2" t="str">
        <f t="shared" si="1"/>
        <v xml:space="preserve">INSERT INTO `hairisma_bpd`.`hr_kpi_group` (`KPI_GROUP_ID`, `KPI_TYPE_ID`, `GROUP_TITLE`, `DESCRIPTION`, `NUMBER_INDEX`) VALUES ('20220400485', '20221005002', 'Meningkatkan kualitas penawaran kredit korporasi sesuai kebutuhan nasabah', '', '112'); </v>
      </c>
    </row>
    <row r="114" spans="1:7" ht="14.25" customHeight="1" x14ac:dyDescent="0.25">
      <c r="A114" s="1" t="s">
        <v>7</v>
      </c>
      <c r="B114" s="1">
        <f>VLOOKUP(A114,'KPI TYPE'!$A:$B,2,FALSE)</f>
        <v>20221005002</v>
      </c>
      <c r="C114" s="11" t="s">
        <v>696</v>
      </c>
      <c r="D114" s="2">
        <f>VLOOKUP(C114,'KPI GROUP'!$C487:$D773,2,FALSE)</f>
        <v>20220400486</v>
      </c>
      <c r="E114" s="1"/>
      <c r="F114" s="1" t="s">
        <v>235</v>
      </c>
      <c r="G114" s="2" t="str">
        <f t="shared" si="1"/>
        <v xml:space="preserve">INSERT INTO `hairisma_bpd`.`hr_kpi_group` (`KPI_GROUP_ID`, `KPI_TYPE_ID`, `GROUP_TITLE`, `DESCRIPTION`, `NUMBER_INDEX`) VALUES ('20220400486', '20221005002', 'Meningkatkan efektivitas relationship management terhadap nasabah korporat', '', '113'); </v>
      </c>
    </row>
    <row r="115" spans="1:7" ht="14.25" customHeight="1" x14ac:dyDescent="0.25">
      <c r="A115" s="1" t="s">
        <v>7</v>
      </c>
      <c r="B115" s="1">
        <f>VLOOKUP(A115,'KPI TYPE'!$A:$B,2,FALSE)</f>
        <v>20221005002</v>
      </c>
      <c r="C115" s="11" t="s">
        <v>698</v>
      </c>
      <c r="D115" s="2">
        <f>VLOOKUP(C115,'KPI GROUP'!$C488:$D774,2,FALSE)</f>
        <v>20220400487</v>
      </c>
      <c r="E115" s="1"/>
      <c r="F115" s="1" t="s">
        <v>237</v>
      </c>
      <c r="G115" s="2" t="str">
        <f t="shared" si="1"/>
        <v xml:space="preserve">INSERT INTO `hairisma_bpd`.`hr_kpi_group` (`KPI_GROUP_ID`, `KPI_TYPE_ID`, `GROUP_TITLE`, `DESCRIPTION`, `NUMBER_INDEX`) VALUES ('20220400487', '20221005002', 'Meningkatkan efektivitas pemantauan dan koordinasi pengelolaan dokumentasi dan sistem perkreditan', '', '114'); </v>
      </c>
    </row>
    <row r="116" spans="1:7" ht="14.25" customHeight="1" x14ac:dyDescent="0.25">
      <c r="A116" s="1" t="s">
        <v>7</v>
      </c>
      <c r="B116" s="1">
        <f>VLOOKUP(A116,'KPI TYPE'!$A:$B,2,FALSE)</f>
        <v>20221005002</v>
      </c>
      <c r="C116" s="11" t="s">
        <v>700</v>
      </c>
      <c r="D116" s="2">
        <f>VLOOKUP(C116,'KPI GROUP'!$C489:$D775,2,FALSE)</f>
        <v>20220400488</v>
      </c>
      <c r="E116" s="1"/>
      <c r="F116" s="1" t="s">
        <v>239</v>
      </c>
      <c r="G116" s="2" t="str">
        <f t="shared" si="1"/>
        <v xml:space="preserve">INSERT INTO `hairisma_bpd`.`hr_kpi_group` (`KPI_GROUP_ID`, `KPI_TYPE_ID`, `GROUP_TITLE`, `DESCRIPTION`, `NUMBER_INDEX`) VALUES ('20220400488', '20221005002', 'Meningkatkan efektivitas koordinasi dengan Kantor Cabang terkait transaksi perkreditan', '', '115'); </v>
      </c>
    </row>
    <row r="117" spans="1:7" ht="14.25" customHeight="1" x14ac:dyDescent="0.25">
      <c r="A117" s="1" t="s">
        <v>7</v>
      </c>
      <c r="B117" s="1">
        <f>VLOOKUP(A117,'KPI TYPE'!$A:$B,2,FALSE)</f>
        <v>20221005002</v>
      </c>
      <c r="C117" s="11" t="s">
        <v>702</v>
      </c>
      <c r="D117" s="2">
        <f>VLOOKUP(C117,'KPI GROUP'!$C490:$D776,2,FALSE)</f>
        <v>20220400489</v>
      </c>
      <c r="E117" s="1"/>
      <c r="F117" s="1" t="s">
        <v>241</v>
      </c>
      <c r="G117" s="2" t="str">
        <f t="shared" si="1"/>
        <v xml:space="preserve">INSERT INTO `hairisma_bpd`.`hr_kpi_group` (`KPI_GROUP_ID`, `KPI_TYPE_ID`, `GROUP_TITLE`, `DESCRIPTION`, `NUMBER_INDEX`) VALUES ('20220400489', '20221005002', 'Meningkatkan kualitas tata kelola penatausahaan dan penyimpanan agunan kredit', '', '116'); </v>
      </c>
    </row>
    <row r="118" spans="1:7" ht="14.25" customHeight="1" x14ac:dyDescent="0.25">
      <c r="A118" s="1" t="s">
        <v>7</v>
      </c>
      <c r="B118" s="1">
        <f>VLOOKUP(A118,'KPI TYPE'!$A:$B,2,FALSE)</f>
        <v>20221005002</v>
      </c>
      <c r="C118" s="11" t="s">
        <v>704</v>
      </c>
      <c r="D118" s="2">
        <f>VLOOKUP(C118,'KPI GROUP'!$C491:$D777,2,FALSE)</f>
        <v>20220400490</v>
      </c>
      <c r="E118" s="1"/>
      <c r="F118" s="1" t="s">
        <v>243</v>
      </c>
      <c r="G118" s="2" t="str">
        <f t="shared" si="1"/>
        <v xml:space="preserve">INSERT INTO `hairisma_bpd`.`hr_kpi_group` (`KPI_GROUP_ID`, `KPI_TYPE_ID`, `GROUP_TITLE`, `DESCRIPTION`, `NUMBER_INDEX`) VALUES ('20220400490', '20221005002', 'Meningkatkan efektivitas koordinasi dengan Kantor Cabang terkait permasalahan perkreditan', '', '117'); </v>
      </c>
    </row>
    <row r="119" spans="1:7" ht="14.25" customHeight="1" x14ac:dyDescent="0.25">
      <c r="A119" s="1" t="s">
        <v>7</v>
      </c>
      <c r="B119" s="1">
        <f>VLOOKUP(A119,'KPI TYPE'!$A:$B,2,FALSE)</f>
        <v>20221005002</v>
      </c>
      <c r="C119" s="40" t="s">
        <v>706</v>
      </c>
      <c r="D119" s="2">
        <f>VLOOKUP(C119,'KPI GROUP'!$C492:$D778,2,FALSE)</f>
        <v>20220400491</v>
      </c>
      <c r="E119" s="1"/>
      <c r="F119" s="1" t="s">
        <v>245</v>
      </c>
      <c r="G119" s="2" t="str">
        <f t="shared" si="1"/>
        <v xml:space="preserve">INSERT INTO `hairisma_bpd`.`hr_kpi_group` (`KPI_GROUP_ID`, `KPI_TYPE_ID`, `GROUP_TITLE`, `DESCRIPTION`, `NUMBER_INDEX`) VALUES ('20220400491', '20221005002', 'Mengoptimalkan pengembangan organisasi beserta kajian terhadap uraian tugas Divisi Sumber Daya Manusia', '', '118'); </v>
      </c>
    </row>
    <row r="120" spans="1:7" ht="14.25" customHeight="1" x14ac:dyDescent="0.25">
      <c r="A120" s="1" t="s">
        <v>7</v>
      </c>
      <c r="B120" s="1">
        <f>VLOOKUP(A120,'KPI TYPE'!$A:$B,2,FALSE)</f>
        <v>20221005002</v>
      </c>
      <c r="C120" s="25" t="s">
        <v>708</v>
      </c>
      <c r="D120" s="2">
        <f>VLOOKUP(C120,'KPI GROUP'!$C493:$D779,2,FALSE)</f>
        <v>20220400492</v>
      </c>
      <c r="E120" s="1"/>
      <c r="F120" s="1" t="s">
        <v>247</v>
      </c>
      <c r="G120" s="2" t="str">
        <f t="shared" si="1"/>
        <v xml:space="preserve">INSERT INTO `hairisma_bpd`.`hr_kpi_group` (`KPI_GROUP_ID`, `KPI_TYPE_ID`, `GROUP_TITLE`, `DESCRIPTION`, `NUMBER_INDEX`) VALUES ('20220400492', '20221005002', 'Mengoptimalkan penghargaan terhadap pencapaian kinerja terbaik.', '', '119'); </v>
      </c>
    </row>
    <row r="121" spans="1:7" ht="14.25" customHeight="1" x14ac:dyDescent="0.25">
      <c r="A121" s="1" t="s">
        <v>7</v>
      </c>
      <c r="B121" s="1">
        <f>VLOOKUP(A121,'KPI TYPE'!$A:$B,2,FALSE)</f>
        <v>20221005002</v>
      </c>
      <c r="C121" s="67" t="s">
        <v>710</v>
      </c>
      <c r="D121" s="2">
        <f>VLOOKUP(C121,'KPI GROUP'!$C494:$D780,2,FALSE)</f>
        <v>20220400493</v>
      </c>
      <c r="E121" s="1"/>
      <c r="F121" s="1" t="s">
        <v>249</v>
      </c>
      <c r="G121" s="2" t="str">
        <f t="shared" si="1"/>
        <v xml:space="preserve">INSERT INTO `hairisma_bpd`.`hr_kpi_group` (`KPI_GROUP_ID`, `KPI_TYPE_ID`, `GROUP_TITLE`, `DESCRIPTION`, `NUMBER_INDEX`) VALUES ('20220400493', '20221005002', 'Mengoptimalkan pengembangan High Potential/ Successor.', '', '120'); </v>
      </c>
    </row>
    <row r="122" spans="1:7" ht="14.25" customHeight="1" x14ac:dyDescent="0.25">
      <c r="A122" s="1" t="s">
        <v>7</v>
      </c>
      <c r="B122" s="1">
        <f>VLOOKUP(A122,'KPI TYPE'!$A:$B,2,FALSE)</f>
        <v>20221005002</v>
      </c>
      <c r="C122" s="23" t="s">
        <v>712</v>
      </c>
      <c r="D122" s="2">
        <f>VLOOKUP(C122,'KPI GROUP'!$C495:$D781,2,FALSE)</f>
        <v>20220400494</v>
      </c>
      <c r="E122" s="1"/>
      <c r="F122" s="1" t="s">
        <v>251</v>
      </c>
      <c r="G122" s="2" t="str">
        <f t="shared" si="1"/>
        <v xml:space="preserve">INSERT INTO `hairisma_bpd`.`hr_kpi_group` (`KPI_GROUP_ID`, `KPI_TYPE_ID`, `GROUP_TITLE`, `DESCRIPTION`, `NUMBER_INDEX`) VALUES ('20220400494', '20221005002', 'Mengoptimalkan kajian terhadap budaya kerja Bank BPD Bali', '', '121'); </v>
      </c>
    </row>
    <row r="123" spans="1:7" ht="14.25" customHeight="1" x14ac:dyDescent="0.25">
      <c r="A123" s="1" t="s">
        <v>7</v>
      </c>
      <c r="B123" s="1">
        <f>VLOOKUP(A123,'KPI TYPE'!$A:$B,2,FALSE)</f>
        <v>20221005002</v>
      </c>
      <c r="C123" s="40" t="s">
        <v>714</v>
      </c>
      <c r="D123" s="2">
        <f>VLOOKUP(C123,'KPI GROUP'!$C496:$D782,2,FALSE)</f>
        <v>20220400495</v>
      </c>
      <c r="E123" s="1"/>
      <c r="F123" s="1" t="s">
        <v>253</v>
      </c>
      <c r="G123" s="2" t="str">
        <f t="shared" si="1"/>
        <v xml:space="preserve">INSERT INTO `hairisma_bpd`.`hr_kpi_group` (`KPI_GROUP_ID`, `KPI_TYPE_ID`, `GROUP_TITLE`, `DESCRIPTION`, `NUMBER_INDEX`) VALUES ('20220400495', '20221005002', 'Mengoptimalkan kajian terhadap manajemen perubahan dalam Bank BPD Bali', '', '122'); </v>
      </c>
    </row>
    <row r="124" spans="1:7" ht="14.25" customHeight="1" x14ac:dyDescent="0.25">
      <c r="A124" s="1" t="s">
        <v>7</v>
      </c>
      <c r="B124" s="1">
        <f>VLOOKUP(A124,'KPI TYPE'!$A:$B,2,FALSE)</f>
        <v>20221005002</v>
      </c>
      <c r="C124" s="25" t="s">
        <v>716</v>
      </c>
      <c r="D124" s="2">
        <f>VLOOKUP(C124,'KPI GROUP'!$C497:$D783,2,FALSE)</f>
        <v>20220400496</v>
      </c>
      <c r="E124" s="1"/>
      <c r="F124" s="1" t="s">
        <v>255</v>
      </c>
      <c r="G124" s="2" t="str">
        <f t="shared" si="1"/>
        <v xml:space="preserve">INSERT INTO `hairisma_bpd`.`hr_kpi_group` (`KPI_GROUP_ID`, `KPI_TYPE_ID`, `GROUP_TITLE`, `DESCRIPTION`, `NUMBER_INDEX`) VALUES ('20220400496', '20221005002', 'Mengoptimalkan pengelolaan karyawan yang telah memasuki Masa Bebas Tugas sampai dengan Memasuki Masa Pensiun.', '', '123'); </v>
      </c>
    </row>
    <row r="125" spans="1:7" ht="14.25" customHeight="1" x14ac:dyDescent="0.25">
      <c r="A125" s="1" t="s">
        <v>7</v>
      </c>
      <c r="B125" s="1">
        <f>VLOOKUP(A125,'KPI TYPE'!$A:$B,2,FALSE)</f>
        <v>20221005002</v>
      </c>
      <c r="C125" s="25" t="s">
        <v>718</v>
      </c>
      <c r="D125" s="2">
        <f>VLOOKUP(C125,'KPI GROUP'!$C498:$D784,2,FALSE)</f>
        <v>20220400497</v>
      </c>
      <c r="E125" s="1"/>
      <c r="F125" s="1" t="s">
        <v>257</v>
      </c>
      <c r="G125" s="2" t="str">
        <f t="shared" si="1"/>
        <v xml:space="preserve">INSERT INTO `hairisma_bpd`.`hr_kpi_group` (`KPI_GROUP_ID`, `KPI_TYPE_ID`, `GROUP_TITLE`, `DESCRIPTION`, `NUMBER_INDEX`) VALUES ('20220400497', '20221005002', 'Mengoptimalkan pengelolaan administrasi termasuk cuti, asuransi kesehatan, detasir/penunjukan, perjalanan dinas, dana pensiun, pelaporan karyawan, pihak terkait dan tenaga alih daya', '', '124'); </v>
      </c>
    </row>
    <row r="126" spans="1:7" ht="14.25" customHeight="1" x14ac:dyDescent="0.25">
      <c r="A126" s="1" t="s">
        <v>7</v>
      </c>
      <c r="B126" s="1">
        <f>VLOOKUP(A126,'KPI TYPE'!$A:$B,2,FALSE)</f>
        <v>20221005002</v>
      </c>
      <c r="C126" s="25" t="s">
        <v>720</v>
      </c>
      <c r="D126" s="2">
        <f>VLOOKUP(C126,'KPI GROUP'!$C499:$D785,2,FALSE)</f>
        <v>20220400498</v>
      </c>
      <c r="E126" s="1"/>
      <c r="F126" s="1" t="s">
        <v>259</v>
      </c>
      <c r="G126" s="2" t="str">
        <f t="shared" si="1"/>
        <v xml:space="preserve">INSERT INTO `hairisma_bpd`.`hr_kpi_group` (`KPI_GROUP_ID`, `KPI_TYPE_ID`, `GROUP_TITLE`, `DESCRIPTION`, `NUMBER_INDEX`) VALUES ('20220400498', '20221005002', 'Memastikan pembentukan cadangan imbalan kerja karyawan dihitung sesuai ketentuan dan dilaksanakan tepat waktu', '', '125'); </v>
      </c>
    </row>
    <row r="127" spans="1:7" ht="14.25" customHeight="1" x14ac:dyDescent="0.25">
      <c r="A127" s="1" t="s">
        <v>7</v>
      </c>
      <c r="B127" s="1">
        <f>VLOOKUP(A127,'KPI TYPE'!$A:$B,2,FALSE)</f>
        <v>20221005002</v>
      </c>
      <c r="C127" s="25" t="s">
        <v>722</v>
      </c>
      <c r="D127" s="2">
        <f>VLOOKUP(C127,'KPI GROUP'!$C500:$D786,2,FALSE)</f>
        <v>20220400499</v>
      </c>
      <c r="E127" s="1"/>
      <c r="F127" s="1" t="s">
        <v>261</v>
      </c>
      <c r="G127" s="2" t="str">
        <f t="shared" si="1"/>
        <v xml:space="preserve">INSERT INTO `hairisma_bpd`.`hr_kpi_group` (`KPI_GROUP_ID`, `KPI_TYPE_ID`, `GROUP_TITLE`, `DESCRIPTION`, `NUMBER_INDEX`) VALUES ('20220400499', '20221005002', 'Mengoptimalkan pengelolaan administrasi dokumen-dokumen terkait remunerasi, kompensasi/penggajian dan pajak penghasilan Karyawan', '', '126'); </v>
      </c>
    </row>
    <row r="128" spans="1:7" ht="14.25" customHeight="1" x14ac:dyDescent="0.25">
      <c r="A128" s="1" t="s">
        <v>7</v>
      </c>
      <c r="B128" s="1">
        <f>VLOOKUP(A128,'KPI TYPE'!$A:$B,2,FALSE)</f>
        <v>20221005002</v>
      </c>
      <c r="C128" s="11" t="s">
        <v>724</v>
      </c>
      <c r="D128" s="2">
        <f>VLOOKUP(C128,'KPI GROUP'!$C501:$D787,2,FALSE)</f>
        <v>20220400500</v>
      </c>
      <c r="E128" s="1"/>
      <c r="F128" s="1" t="s">
        <v>263</v>
      </c>
      <c r="G128" s="2" t="str">
        <f t="shared" si="1"/>
        <v xml:space="preserve">INSERT INTO `hairisma_bpd`.`hr_kpi_group` (`KPI_GROUP_ID`, `KPI_TYPE_ID`, `GROUP_TITLE`, `DESCRIPTION`, `NUMBER_INDEX`) VALUES ('20220400500', '20221005002', 'Memastikan sistem kompensasi dan kesejahteraan karyawan mengikuti ketentuan yang berlaku khususnya terkait pajak.', '', '127'); </v>
      </c>
    </row>
    <row r="129" spans="1:7" ht="14.25" customHeight="1" x14ac:dyDescent="0.25">
      <c r="A129" s="1" t="s">
        <v>7</v>
      </c>
      <c r="B129" s="1">
        <f>VLOOKUP(A129,'KPI TYPE'!$A:$B,2,FALSE)</f>
        <v>20221005002</v>
      </c>
      <c r="C129" s="11" t="s">
        <v>726</v>
      </c>
      <c r="D129" s="2">
        <f>VLOOKUP(C129,'KPI GROUP'!$C502:$D788,2,FALSE)</f>
        <v>20220400501</v>
      </c>
      <c r="E129" s="1"/>
      <c r="F129" s="1" t="s">
        <v>265</v>
      </c>
      <c r="G129" s="2" t="str">
        <f t="shared" si="1"/>
        <v xml:space="preserve">INSERT INTO `hairisma_bpd`.`hr_kpi_group` (`KPI_GROUP_ID`, `KPI_TYPE_ID`, `GROUP_TITLE`, `DESCRIPTION`, `NUMBER_INDEX`) VALUES ('20220400501', '20221005002', 'Memastikan kesesuaian anggaran pelaksanaan pelatihan/pendidikan Satuan Kerja dan Kantor Cabang ', '', '128'); </v>
      </c>
    </row>
    <row r="130" spans="1:7" ht="14.25" customHeight="1" x14ac:dyDescent="0.25">
      <c r="A130" s="1" t="s">
        <v>7</v>
      </c>
      <c r="B130" s="1">
        <f>VLOOKUP(A130,'KPI TYPE'!$A:$B,2,FALSE)</f>
        <v>20221005002</v>
      </c>
      <c r="C130" s="25" t="s">
        <v>728</v>
      </c>
      <c r="D130" s="2">
        <f>VLOOKUP(C130,'KPI GROUP'!$C503:$D789,2,FALSE)</f>
        <v>20220400502</v>
      </c>
      <c r="E130" s="1"/>
      <c r="F130" s="1" t="s">
        <v>267</v>
      </c>
      <c r="G130" s="2" t="str">
        <f t="shared" si="1"/>
        <v xml:space="preserve">INSERT INTO `hairisma_bpd`.`hr_kpi_group` (`KPI_GROUP_ID`, `KPI_TYPE_ID`, `GROUP_TITLE`, `DESCRIPTION`, `NUMBER_INDEX`) VALUES ('20220400502', '20221005002', 'Mengoptimalkan evaluasi program pelatihan dan pendidikan karyawan, penyedia jasa pelatihan, dan penilaian atas hasil pelatihan dan pendidikan yang telah diikuti oleh karyawan.', '', '129'); </v>
      </c>
    </row>
    <row r="131" spans="1:7" ht="14.25" customHeight="1" x14ac:dyDescent="0.25">
      <c r="A131" s="1" t="s">
        <v>7</v>
      </c>
      <c r="B131" s="1">
        <f>VLOOKUP(A131,'KPI TYPE'!$A:$B,2,FALSE)</f>
        <v>20221005002</v>
      </c>
      <c r="C131" s="23" t="s">
        <v>730</v>
      </c>
      <c r="D131" s="2">
        <f>VLOOKUP(C131,'KPI GROUP'!$C504:$D790,2,FALSE)</f>
        <v>20220400503</v>
      </c>
      <c r="E131" s="1"/>
      <c r="F131" s="1" t="s">
        <v>269</v>
      </c>
      <c r="G131" s="2" t="str">
        <f t="shared" ref="G131:G194" si="2">"INSERT INTO `hairisma_bpd`.`hr_kpi_group` (`KPI_GROUP_ID`, `KPI_TYPE_ID`, `GROUP_TITLE`, `DESCRIPTION`, `NUMBER_INDEX`) VALUES ('"&amp;D131&amp;"', '"&amp;B131&amp;"', '"&amp;C131&amp;"', '"&amp;E131&amp;"', '"&amp;F131&amp;"'); "</f>
        <v xml:space="preserve">INSERT INTO `hairisma_bpd`.`hr_kpi_group` (`KPI_GROUP_ID`, `KPI_TYPE_ID`, `GROUP_TITLE`, `DESCRIPTION`, `NUMBER_INDEX`) VALUES ('20220400503', '20221005002', 'Mengoptimalkan pembinaan karyawan Bank BPD Bali', '', '130'); </v>
      </c>
    </row>
    <row r="132" spans="1:7" ht="14.25" customHeight="1" x14ac:dyDescent="0.25">
      <c r="A132" s="1" t="s">
        <v>7</v>
      </c>
      <c r="B132" s="1">
        <f>VLOOKUP(A132,'KPI TYPE'!$A:$B,2,FALSE)</f>
        <v>20221005002</v>
      </c>
      <c r="C132" s="40" t="s">
        <v>732</v>
      </c>
      <c r="D132" s="2">
        <f>VLOOKUP(C132,'KPI GROUP'!$C505:$D791,2,FALSE)</f>
        <v>20220400504</v>
      </c>
      <c r="E132" s="1"/>
      <c r="F132" s="1" t="s">
        <v>271</v>
      </c>
      <c r="G132" s="2" t="str">
        <f t="shared" si="2"/>
        <v xml:space="preserve">INSERT INTO `hairisma_bpd`.`hr_kpi_group` (`KPI_GROUP_ID`, `KPI_TYPE_ID`, `GROUP_TITLE`, `DESCRIPTION`, `NUMBER_INDEX`) VALUES ('20220400504', '20221005002', 'Mengoptimalkan penyelesaian permasalahan yang berkaitan dengan hubungan ke karyawan
dan hubungan industrial', '', '131'); </v>
      </c>
    </row>
    <row r="133" spans="1:7" ht="14.25" customHeight="1" x14ac:dyDescent="0.25">
      <c r="A133" s="1" t="s">
        <v>7</v>
      </c>
      <c r="B133" s="1">
        <f>VLOOKUP(A133,'KPI TYPE'!$A:$B,2,FALSE)</f>
        <v>20221005002</v>
      </c>
      <c r="C133" s="11" t="s">
        <v>4003</v>
      </c>
      <c r="D133" s="2">
        <f>VLOOKUP(C133,'KPI GROUP'!$C506:$D792,2,FALSE)</f>
        <v>20220400505</v>
      </c>
      <c r="E133" s="1"/>
      <c r="F133" s="1" t="s">
        <v>273</v>
      </c>
      <c r="G133" s="2" t="str">
        <f t="shared" si="2"/>
        <v xml:space="preserve">INSERT INTO `hairisma_bpd`.`hr_kpi_group` (`KPI_GROUP_ID`, `KPI_TYPE_ID`, `GROUP_TITLE`, `DESCRIPTION`, `NUMBER_INDEX`) VALUES ('20220400505', '20221005002', 'Meningkatkan kualitas layanan Card Center dan E-Banking', '', '132'); </v>
      </c>
    </row>
    <row r="134" spans="1:7" ht="14.25" customHeight="1" x14ac:dyDescent="0.25">
      <c r="A134" s="1" t="s">
        <v>7</v>
      </c>
      <c r="B134" s="1">
        <f>VLOOKUP(A134,'KPI TYPE'!$A:$B,2,FALSE)</f>
        <v>20221005002</v>
      </c>
      <c r="C134" s="11" t="s">
        <v>790</v>
      </c>
      <c r="D134" s="2">
        <f>VLOOKUP(C134,'KPI GROUP'!$C507:$D793,2,FALSE)</f>
        <v>20220400506</v>
      </c>
      <c r="E134" s="1"/>
      <c r="F134" s="1" t="s">
        <v>275</v>
      </c>
      <c r="G134" s="2" t="str">
        <f t="shared" si="2"/>
        <v xml:space="preserve">INSERT INTO `hairisma_bpd`.`hr_kpi_group` (`KPI_GROUP_ID`, `KPI_TYPE_ID`, `GROUP_TITLE`, `DESCRIPTION`, `NUMBER_INDEX`) VALUES ('20220400506', '20221005002', 'Memastikan delivery layanan call center yang responsif ', '', '133'); </v>
      </c>
    </row>
    <row r="135" spans="1:7" ht="14.25" customHeight="1" x14ac:dyDescent="0.25">
      <c r="A135" s="1" t="s">
        <v>7</v>
      </c>
      <c r="B135" s="1">
        <f>VLOOKUP(A135,'KPI TYPE'!$A:$B,2,FALSE)</f>
        <v>20221005002</v>
      </c>
      <c r="C135" s="11" t="s">
        <v>34</v>
      </c>
      <c r="D135" s="2">
        <f>VLOOKUP(C135,'KPI GROUP'!$C508:$D794,2,FALSE)</f>
        <v>20220400507</v>
      </c>
      <c r="E135" s="1"/>
      <c r="F135" s="1" t="s">
        <v>277</v>
      </c>
      <c r="G135" s="2" t="str">
        <f t="shared" si="2"/>
        <v xml:space="preserve">INSERT INTO `hairisma_bpd`.`hr_kpi_group` (`KPI_GROUP_ID`, `KPI_TYPE_ID`, `GROUP_TITLE`, `DESCRIPTION`, `NUMBER_INDEX`) VALUES ('20220400507', '20221005002', 'Mengoptimalkan pelaksanaan evaluasi ke unit kerja', '', '134'); </v>
      </c>
    </row>
    <row r="136" spans="1:7" ht="14.25" customHeight="1" x14ac:dyDescent="0.25">
      <c r="A136" s="1" t="s">
        <v>7</v>
      </c>
      <c r="B136" s="1">
        <f>VLOOKUP(A136,'KPI TYPE'!$A:$B,2,FALSE)</f>
        <v>20221005002</v>
      </c>
      <c r="C136" s="11" t="s">
        <v>36</v>
      </c>
      <c r="D136" s="2">
        <f>VLOOKUP(C136,'KPI GROUP'!$C509:$D795,2,FALSE)</f>
        <v>20220400508</v>
      </c>
      <c r="E136" s="1"/>
      <c r="F136" s="1" t="s">
        <v>279</v>
      </c>
      <c r="G136" s="2" t="str">
        <f t="shared" si="2"/>
        <v xml:space="preserve">INSERT INTO `hairisma_bpd`.`hr_kpi_group` (`KPI_GROUP_ID`, `KPI_TYPE_ID`, `GROUP_TITLE`, `DESCRIPTION`, `NUMBER_INDEX`) VALUES ('20220400508', '20221005002', 'Meningkatkan kualitas layanan pengaduan nasabah', '', '135'); </v>
      </c>
    </row>
    <row r="137" spans="1:7" ht="14.25" customHeight="1" x14ac:dyDescent="0.25">
      <c r="A137" s="1" t="s">
        <v>7</v>
      </c>
      <c r="B137" s="1">
        <f>VLOOKUP(A137,'KPI TYPE'!$A:$B,2,FALSE)</f>
        <v>20221005002</v>
      </c>
      <c r="C137" s="11" t="s">
        <v>38</v>
      </c>
      <c r="D137" s="2">
        <f>VLOOKUP(C137,'KPI GROUP'!$C510:$D796,2,FALSE)</f>
        <v>20220400509</v>
      </c>
      <c r="E137" s="1"/>
      <c r="F137" s="1" t="s">
        <v>281</v>
      </c>
      <c r="G137" s="2" t="str">
        <f t="shared" si="2"/>
        <v xml:space="preserve">INSERT INTO `hairisma_bpd`.`hr_kpi_group` (`KPI_GROUP_ID`, `KPI_TYPE_ID`, `GROUP_TITLE`, `DESCRIPTION`, `NUMBER_INDEX`) VALUES ('20220400509', '20221005002', 'Mengoptimalkan pertumbuhan kartu', '', '136'); </v>
      </c>
    </row>
    <row r="138" spans="1:7" ht="14.25" customHeight="1" x14ac:dyDescent="0.25">
      <c r="A138" s="1" t="s">
        <v>7</v>
      </c>
      <c r="B138" s="1">
        <f>VLOOKUP(A138,'KPI TYPE'!$A:$B,2,FALSE)</f>
        <v>20221005002</v>
      </c>
      <c r="C138" s="11" t="s">
        <v>40</v>
      </c>
      <c r="D138" s="2">
        <f>VLOOKUP(C138,'KPI GROUP'!$C511:$D797,2,FALSE)</f>
        <v>20220400510</v>
      </c>
      <c r="E138" s="1"/>
      <c r="F138" s="1" t="s">
        <v>283</v>
      </c>
      <c r="G138" s="2" t="str">
        <f t="shared" si="2"/>
        <v xml:space="preserve">INSERT INTO `hairisma_bpd`.`hr_kpi_group` (`KPI_GROUP_ID`, `KPI_TYPE_ID`, `GROUP_TITLE`, `DESCRIPTION`, `NUMBER_INDEX`) VALUES ('20220400510', '20221005002', 'Memastikan pemenuhan pelaporan sesuai timeline', '', '137'); </v>
      </c>
    </row>
    <row r="139" spans="1:7" ht="14.25" customHeight="1" x14ac:dyDescent="0.25">
      <c r="A139" s="1" t="s">
        <v>7</v>
      </c>
      <c r="B139" s="1">
        <f>VLOOKUP(A139,'KPI TYPE'!$A:$B,2,FALSE)</f>
        <v>20221005002</v>
      </c>
      <c r="C139" s="11" t="s">
        <v>42</v>
      </c>
      <c r="D139" s="2">
        <f>VLOOKUP(C139,'KPI GROUP'!$C512:$D798,2,FALSE)</f>
        <v>20220400511</v>
      </c>
      <c r="E139" s="1"/>
      <c r="F139" s="1" t="s">
        <v>285</v>
      </c>
      <c r="G139" s="2" t="str">
        <f t="shared" si="2"/>
        <v xml:space="preserve">INSERT INTO `hairisma_bpd`.`hr_kpi_group` (`KPI_GROUP_ID`, `KPI_TYPE_ID`, `GROUP_TITLE`, `DESCRIPTION`, `NUMBER_INDEX`) VALUES ('20220400511', '20221005002', 'Meningkatkan efektivitas pemantauan dan evaluasi implementasi strategi pendanaan ', '', '138'); </v>
      </c>
    </row>
    <row r="140" spans="1:7" ht="14.25" customHeight="1" x14ac:dyDescent="0.25">
      <c r="A140" s="1" t="s">
        <v>7</v>
      </c>
      <c r="B140" s="1">
        <f>VLOOKUP(A140,'KPI TYPE'!$A:$B,2,FALSE)</f>
        <v>20221005002</v>
      </c>
      <c r="C140" s="11" t="s">
        <v>44</v>
      </c>
      <c r="D140" s="2">
        <f>VLOOKUP(C140,'KPI GROUP'!$C513:$D799,2,FALSE)</f>
        <v>20220400512</v>
      </c>
      <c r="E140" s="1"/>
      <c r="F140" s="1" t="s">
        <v>287</v>
      </c>
      <c r="G140" s="2" t="str">
        <f t="shared" si="2"/>
        <v xml:space="preserve">INSERT INTO `hairisma_bpd`.`hr_kpi_group` (`KPI_GROUP_ID`, `KPI_TYPE_ID`, `GROUP_TITLE`, `DESCRIPTION`, `NUMBER_INDEX`) VALUES ('20220400512', '20221005002', 'Meningkatkan kualitas layanan finansial kepada Pemda', '', '139'); </v>
      </c>
    </row>
    <row r="141" spans="1:7" ht="14.25" customHeight="1" x14ac:dyDescent="0.25">
      <c r="A141" s="1" t="s">
        <v>7</v>
      </c>
      <c r="B141" s="1">
        <f>VLOOKUP(A141,'KPI TYPE'!$A:$B,2,FALSE)</f>
        <v>20221005002</v>
      </c>
      <c r="C141" s="11" t="s">
        <v>46</v>
      </c>
      <c r="D141" s="2">
        <f>VLOOKUP(C141,'KPI GROUP'!$C514:$D800,2,FALSE)</f>
        <v>20220400513</v>
      </c>
      <c r="E141" s="1"/>
      <c r="F141" s="1" t="s">
        <v>289</v>
      </c>
      <c r="G141" s="2" t="str">
        <f t="shared" si="2"/>
        <v xml:space="preserve">INSERT INTO `hairisma_bpd`.`hr_kpi_group` (`KPI_GROUP_ID`, `KPI_TYPE_ID`, `GROUP_TITLE`, `DESCRIPTION`, `NUMBER_INDEX`) VALUES ('20220400513', '20221005002', 'Mengoptimalkan pengembangan produk dana pihak ketiga', '', '140'); </v>
      </c>
    </row>
    <row r="142" spans="1:7" ht="14.25" customHeight="1" x14ac:dyDescent="0.25">
      <c r="A142" s="1" t="s">
        <v>7</v>
      </c>
      <c r="B142" s="1">
        <f>VLOOKUP(A142,'KPI TYPE'!$A:$B,2,FALSE)</f>
        <v>20221005002</v>
      </c>
      <c r="C142" s="11" t="s">
        <v>48</v>
      </c>
      <c r="D142" s="2">
        <f>VLOOKUP(C142,'KPI GROUP'!$C515:$D801,2,FALSE)</f>
        <v>20220400514</v>
      </c>
      <c r="E142" s="1"/>
      <c r="F142" s="1" t="s">
        <v>291</v>
      </c>
      <c r="G142" s="2" t="str">
        <f t="shared" si="2"/>
        <v xml:space="preserve">INSERT INTO `hairisma_bpd`.`hr_kpi_group` (`KPI_GROUP_ID`, `KPI_TYPE_ID`, `GROUP_TITLE`, `DESCRIPTION`, `NUMBER_INDEX`) VALUES ('20220400514', '20221005002', 'Memastikan ketersediaan laporan terkait produk dana dan jasa', '', '141'); </v>
      </c>
    </row>
    <row r="143" spans="1:7" ht="14.25" customHeight="1" x14ac:dyDescent="0.25">
      <c r="A143" s="1" t="s">
        <v>7</v>
      </c>
      <c r="B143" s="1">
        <f>VLOOKUP(A143,'KPI TYPE'!$A:$B,2,FALSE)</f>
        <v>20221005002</v>
      </c>
      <c r="C143" s="9" t="s">
        <v>56</v>
      </c>
      <c r="D143" s="2">
        <f>VLOOKUP(C143,'KPI GROUP'!$C516:$D802,2,FALSE)</f>
        <v>20220400515</v>
      </c>
      <c r="E143" s="1"/>
      <c r="F143" s="1" t="s">
        <v>293</v>
      </c>
      <c r="G143" s="2" t="str">
        <f t="shared" si="2"/>
        <v xml:space="preserve">INSERT INTO `hairisma_bpd`.`hr_kpi_group` (`KPI_GROUP_ID`, `KPI_TYPE_ID`, `GROUP_TITLE`, `DESCRIPTION`, `NUMBER_INDEX`) VALUES ('20220400515', '20221005002', 'Meningkatkan kualitas layanan', '', '142'); </v>
      </c>
    </row>
    <row r="144" spans="1:7" ht="14.25" customHeight="1" x14ac:dyDescent="0.25">
      <c r="A144" s="1" t="s">
        <v>7</v>
      </c>
      <c r="B144" s="1">
        <f>VLOOKUP(A144,'KPI TYPE'!$A:$B,2,FALSE)</f>
        <v>20221005002</v>
      </c>
      <c r="C144" s="11" t="s">
        <v>58</v>
      </c>
      <c r="D144" s="2">
        <f>VLOOKUP(C144,'KPI GROUP'!$C517:$D803,2,FALSE)</f>
        <v>20220400516</v>
      </c>
      <c r="E144" s="1"/>
      <c r="F144" s="1" t="s">
        <v>295</v>
      </c>
      <c r="G144" s="2" t="str">
        <f t="shared" si="2"/>
        <v xml:space="preserve">INSERT INTO `hairisma_bpd`.`hr_kpi_group` (`KPI_GROUP_ID`, `KPI_TYPE_ID`, `GROUP_TITLE`, `DESCRIPTION`, `NUMBER_INDEX`) VALUES ('20220400516', '20221005002', 'Meningkatkan efektivitas pemantauan dan evaluasi implementasi service quality di unit kerja', '', '143'); </v>
      </c>
    </row>
    <row r="145" spans="1:7" ht="14.25" customHeight="1" x14ac:dyDescent="0.25">
      <c r="A145" s="1" t="s">
        <v>7</v>
      </c>
      <c r="B145" s="1">
        <f>VLOOKUP(A145,'KPI TYPE'!$A:$B,2,FALSE)</f>
        <v>20221005002</v>
      </c>
      <c r="C145" s="11" t="s">
        <v>52</v>
      </c>
      <c r="D145" s="2">
        <f>VLOOKUP(C145,'KPI GROUP'!$C518:$D804,2,FALSE)</f>
        <v>20220400517</v>
      </c>
      <c r="E145" s="1"/>
      <c r="F145" s="1" t="s">
        <v>297</v>
      </c>
      <c r="G145" s="2" t="str">
        <f t="shared" si="2"/>
        <v xml:space="preserve">INSERT INTO `hairisma_bpd`.`hr_kpi_group` (`KPI_GROUP_ID`, `KPI_TYPE_ID`, `GROUP_TITLE`, `DESCRIPTION`, `NUMBER_INDEX`) VALUES ('20220400517', '20221005002', 'Memastikan pemenuhan layanan ATM Center yang berkualitas ', '', '144'); </v>
      </c>
    </row>
    <row r="146" spans="1:7" ht="14.25" customHeight="1" x14ac:dyDescent="0.25">
      <c r="A146" s="1" t="s">
        <v>7</v>
      </c>
      <c r="B146" s="1">
        <f>VLOOKUP(A146,'KPI TYPE'!$A:$B,2,FALSE)</f>
        <v>20221005002</v>
      </c>
      <c r="C146" s="11" t="s">
        <v>54</v>
      </c>
      <c r="D146" s="2">
        <f>VLOOKUP(C146,'KPI GROUP'!$C519:$D805,2,FALSE)</f>
        <v>20220400518</v>
      </c>
      <c r="E146" s="1"/>
      <c r="F146" s="1" t="s">
        <v>299</v>
      </c>
      <c r="G146" s="2" t="str">
        <f t="shared" si="2"/>
        <v xml:space="preserve">INSERT INTO `hairisma_bpd`.`hr_kpi_group` (`KPI_GROUP_ID`, `KPI_TYPE_ID`, `GROUP_TITLE`, `DESCRIPTION`, `NUMBER_INDEX`) VALUES ('20220400518', '20221005002', 'Mengoptimalkan pemanfaatan merchant untuk pertumbuhan bisnis bank', '', '145'); </v>
      </c>
    </row>
    <row r="147" spans="1:7" ht="14.25" customHeight="1" x14ac:dyDescent="0.25">
      <c r="A147" s="1" t="s">
        <v>7</v>
      </c>
      <c r="B147" s="1">
        <f>VLOOKUP(A147,'KPI TYPE'!$A:$B,2,FALSE)</f>
        <v>20221005002</v>
      </c>
      <c r="C147" s="11" t="s">
        <v>60</v>
      </c>
      <c r="D147" s="2">
        <f>VLOOKUP(C147,'KPI GROUP'!$C520:$D806,2,FALSE)</f>
        <v>20220400519</v>
      </c>
      <c r="E147" s="1"/>
      <c r="F147" s="1" t="s">
        <v>301</v>
      </c>
      <c r="G147" s="2" t="str">
        <f t="shared" si="2"/>
        <v xml:space="preserve">INSERT INTO `hairisma_bpd`.`hr_kpi_group` (`KPI_GROUP_ID`, `KPI_TYPE_ID`, `GROUP_TITLE`, `DESCRIPTION`, `NUMBER_INDEX`) VALUES ('20220400519', '20221005002', 'Meningkatkan kualitas pengembangan produk', '', '146'); </v>
      </c>
    </row>
    <row r="148" spans="1:7" ht="14.25" customHeight="1" x14ac:dyDescent="0.25">
      <c r="A148" s="1" t="s">
        <v>7</v>
      </c>
      <c r="B148" s="1">
        <f>VLOOKUP(A148,'KPI TYPE'!$A:$B,2,FALSE)</f>
        <v>20221005002</v>
      </c>
      <c r="C148" s="9" t="s">
        <v>13</v>
      </c>
      <c r="D148" s="2">
        <f>VLOOKUP(C148,'KPI GROUP'!$C521:$D807,2,FALSE)</f>
        <v>20220400520</v>
      </c>
      <c r="E148" s="1"/>
      <c r="F148" s="1" t="s">
        <v>303</v>
      </c>
      <c r="G148" s="2" t="str">
        <f t="shared" si="2"/>
        <v xml:space="preserve">INSERT INTO `hairisma_bpd`.`hr_kpi_group` (`KPI_GROUP_ID`, `KPI_TYPE_ID`, `GROUP_TITLE`, `DESCRIPTION`, `NUMBER_INDEX`) VALUES ('20220400520', '20221005002', 'Terjaganya operasional bank yang efisien', '', '147'); </v>
      </c>
    </row>
    <row r="149" spans="1:7" ht="14.25" customHeight="1" x14ac:dyDescent="0.25">
      <c r="A149" s="1" t="s">
        <v>7</v>
      </c>
      <c r="B149" s="1">
        <f>VLOOKUP(A149,'KPI TYPE'!$A:$B,2,FALSE)</f>
        <v>20221005002</v>
      </c>
      <c r="C149" s="10" t="s">
        <v>84</v>
      </c>
      <c r="D149" s="2">
        <f>VLOOKUP(C149,'KPI GROUP'!$C522:$D808,2,FALSE)</f>
        <v>20220400521</v>
      </c>
      <c r="E149" s="1"/>
      <c r="F149" s="1" t="s">
        <v>305</v>
      </c>
      <c r="G149" s="2" t="str">
        <f t="shared" si="2"/>
        <v xml:space="preserve">INSERT INTO `hairisma_bpd`.`hr_kpi_group` (`KPI_GROUP_ID`, `KPI_TYPE_ID`, `GROUP_TITLE`, `DESCRIPTION`, `NUMBER_INDEX`) VALUES ('20220400521', '20221005002', 'Meningkatkan kualitas pengelolaan Governance, Risk Management dan Compliance)', '', '148'); </v>
      </c>
    </row>
    <row r="150" spans="1:7" ht="14.25" customHeight="1" x14ac:dyDescent="0.25">
      <c r="A150" s="1" t="s">
        <v>7</v>
      </c>
      <c r="B150" s="1">
        <f>VLOOKUP(A150,'KPI TYPE'!$A:$B,2,FALSE)</f>
        <v>20221005002</v>
      </c>
      <c r="C150" s="9" t="s">
        <v>64</v>
      </c>
      <c r="D150" s="2">
        <f>VLOOKUP(C150,'KPI GROUP'!$C523:$D809,2,FALSE)</f>
        <v>20220400522</v>
      </c>
      <c r="E150" s="1"/>
      <c r="F150" s="1" t="s">
        <v>307</v>
      </c>
      <c r="G150" s="2" t="str">
        <f t="shared" si="2"/>
        <v xml:space="preserve">INSERT INTO `hairisma_bpd`.`hr_kpi_group` (`KPI_GROUP_ID`, `KPI_TYPE_ID`, `GROUP_TITLE`, `DESCRIPTION`, `NUMBER_INDEX`) VALUES ('20220400522', '20221005002', 'Memperkuat internalisasi budaya perusahaan', '', '149'); </v>
      </c>
    </row>
    <row r="151" spans="1:7" ht="14.25" customHeight="1" x14ac:dyDescent="0.25">
      <c r="A151" s="1" t="s">
        <v>7</v>
      </c>
      <c r="B151" s="1">
        <f>VLOOKUP(A151,'KPI TYPE'!$A:$B,2,FALSE)</f>
        <v>20221005002</v>
      </c>
      <c r="C151" s="18" t="s">
        <v>68</v>
      </c>
      <c r="D151" s="2">
        <f>VLOOKUP(C151,'KPI GROUP'!$C524:$D810,2,FALSE)</f>
        <v>20220400523</v>
      </c>
      <c r="E151" s="1"/>
      <c r="F151" s="1" t="s">
        <v>309</v>
      </c>
      <c r="G151" s="2" t="str">
        <f t="shared" si="2"/>
        <v xml:space="preserve">INSERT INTO `hairisma_bpd`.`hr_kpi_group` (`KPI_GROUP_ID`, `KPI_TYPE_ID`, `GROUP_TITLE`, `DESCRIPTION`, `NUMBER_INDEX`) VALUES ('20220400523', '20221005002', 'Memperkuat pengelolaan fungsi tata kelola Bank', '', '150'); </v>
      </c>
    </row>
    <row r="152" spans="1:7" ht="14.25" customHeight="1" x14ac:dyDescent="0.25">
      <c r="A152" s="1" t="s">
        <v>7</v>
      </c>
      <c r="B152" s="1">
        <f>VLOOKUP(A152,'KPI TYPE'!$A:$B,2,FALSE)</f>
        <v>20221005002</v>
      </c>
      <c r="C152" s="42" t="s">
        <v>70</v>
      </c>
      <c r="D152" s="2">
        <f>VLOOKUP(C152,'KPI GROUP'!$C525:$D811,2,FALSE)</f>
        <v>20220400524</v>
      </c>
      <c r="E152" s="1"/>
      <c r="F152" s="1" t="s">
        <v>311</v>
      </c>
      <c r="G152" s="2" t="str">
        <f t="shared" si="2"/>
        <v xml:space="preserve">INSERT INTO `hairisma_bpd`.`hr_kpi_group` (`KPI_GROUP_ID`, `KPI_TYPE_ID`, `GROUP_TITLE`, `DESCRIPTION`, `NUMBER_INDEX`) VALUES ('20220400524', '20221005002', 'Memastikan efektivitas pengelolaan masalah hukum internal dan eksternal ', '', '151'); </v>
      </c>
    </row>
    <row r="153" spans="1:7" ht="14.25" customHeight="1" x14ac:dyDescent="0.25">
      <c r="A153" s="1" t="s">
        <v>7</v>
      </c>
      <c r="B153" s="1">
        <f>VLOOKUP(A153,'KPI TYPE'!$A:$B,2,FALSE)</f>
        <v>20221005002</v>
      </c>
      <c r="C153" s="12" t="s">
        <v>72</v>
      </c>
      <c r="D153" s="2">
        <f>VLOOKUP(C153,'KPI GROUP'!$C526:$D812,2,FALSE)</f>
        <v>20220400525</v>
      </c>
      <c r="E153" s="1"/>
      <c r="F153" s="1" t="s">
        <v>313</v>
      </c>
      <c r="G153" s="2" t="str">
        <f t="shared" si="2"/>
        <v xml:space="preserve">INSERT INTO `hairisma_bpd`.`hr_kpi_group` (`KPI_GROUP_ID`, `KPI_TYPE_ID`, `GROUP_TITLE`, `DESCRIPTION`, `NUMBER_INDEX`) VALUES ('20220400525', '20221005002', 'Mengembangkan sistem, kebijakan dan prosedur yang mendukung penerapan program APU &amp; PPT', '', '152'); </v>
      </c>
    </row>
    <row r="154" spans="1:7" ht="14.25" customHeight="1" x14ac:dyDescent="0.25">
      <c r="A154" s="1" t="s">
        <v>7</v>
      </c>
      <c r="B154" s="1">
        <f>VLOOKUP(A154,'KPI TYPE'!$A:$B,2,FALSE)</f>
        <v>20221005002</v>
      </c>
      <c r="C154" s="59" t="s">
        <v>791</v>
      </c>
      <c r="D154" s="2">
        <f>VLOOKUP(C154,'KPI GROUP'!$C527:$D813,2,FALSE)</f>
        <v>20220400526</v>
      </c>
      <c r="E154" s="1"/>
      <c r="F154" s="1" t="s">
        <v>315</v>
      </c>
      <c r="G154" s="2" t="str">
        <f t="shared" si="2"/>
        <v xml:space="preserve">INSERT INTO `hairisma_bpd`.`hr_kpi_group` (`KPI_GROUP_ID`, `KPI_TYPE_ID`, `GROUP_TITLE`, `DESCRIPTION`, `NUMBER_INDEX`) VALUES ('20220400526', '20221005002', 'Memperkuat fungsi dan strategi manajemen risiko bank 
', '', '153'); </v>
      </c>
    </row>
    <row r="155" spans="1:7" ht="14.25" customHeight="1" x14ac:dyDescent="0.25">
      <c r="A155" s="1" t="s">
        <v>7</v>
      </c>
      <c r="B155" s="1">
        <f>VLOOKUP(A155,'KPI TYPE'!$A:$B,2,FALSE)</f>
        <v>20221005002</v>
      </c>
      <c r="C155" s="52" t="s">
        <v>90</v>
      </c>
      <c r="D155" s="2">
        <f>VLOOKUP(C155,'KPI GROUP'!$C528:$D814,2,FALSE)</f>
        <v>20220400527</v>
      </c>
      <c r="E155" s="1"/>
      <c r="F155" s="1" t="s">
        <v>317</v>
      </c>
      <c r="G155" s="2" t="str">
        <f t="shared" si="2"/>
        <v xml:space="preserve">INSERT INTO `hairisma_bpd`.`hr_kpi_group` (`KPI_GROUP_ID`, `KPI_TYPE_ID`, `GROUP_TITLE`, `DESCRIPTION`, `NUMBER_INDEX`) VALUES ('20220400527', '20221005002', 'Memastikan implementasi pengelolaan manajemen risiko sesuai  ketentuan', '', '154'); </v>
      </c>
    </row>
    <row r="156" spans="1:7" ht="14.25" customHeight="1" x14ac:dyDescent="0.25">
      <c r="A156" s="1" t="s">
        <v>7</v>
      </c>
      <c r="B156" s="1">
        <f>VLOOKUP(A156,'KPI TYPE'!$A:$B,2,FALSE)</f>
        <v>20221005002</v>
      </c>
      <c r="C156" s="73" t="s">
        <v>86</v>
      </c>
      <c r="D156" s="2">
        <f>VLOOKUP(C156,'KPI GROUP'!$C529:$D815,2,FALSE)</f>
        <v>20220400528</v>
      </c>
      <c r="E156" s="1"/>
      <c r="F156" s="1" t="s">
        <v>319</v>
      </c>
      <c r="G156" s="2" t="str">
        <f t="shared" si="2"/>
        <v xml:space="preserve">INSERT INTO `hairisma_bpd`.`hr_kpi_group` (`KPI_GROUP_ID`, `KPI_TYPE_ID`, `GROUP_TITLE`, `DESCRIPTION`, `NUMBER_INDEX`) VALUES ('20220400528', '20221005002', 'Memperkuat fungsi dan strategi manajemen risiko Bank', '', '155'); </v>
      </c>
    </row>
    <row r="157" spans="1:7" ht="14.25" customHeight="1" x14ac:dyDescent="0.25">
      <c r="A157" s="1" t="s">
        <v>7</v>
      </c>
      <c r="B157" s="1">
        <f>VLOOKUP(A157,'KPI TYPE'!$A:$B,2,FALSE)</f>
        <v>20221005002</v>
      </c>
      <c r="C157" s="23" t="s">
        <v>98</v>
      </c>
      <c r="D157" s="2">
        <f>VLOOKUP(C157,'KPI GROUP'!$C530:$D816,2,FALSE)</f>
        <v>20220400529</v>
      </c>
      <c r="E157" s="1"/>
      <c r="F157" s="1" t="s">
        <v>321</v>
      </c>
      <c r="G157" s="2" t="str">
        <f t="shared" si="2"/>
        <v xml:space="preserve">INSERT INTO `hairisma_bpd`.`hr_kpi_group` (`KPI_GROUP_ID`, `KPI_TYPE_ID`, `GROUP_TITLE`, `DESCRIPTION`, `NUMBER_INDEX`) VALUES ('20220400529', '20221005002', 'Memastikan likuiditas yang optimal untuk membiayai operasional Bank', '', '156'); </v>
      </c>
    </row>
    <row r="158" spans="1:7" ht="14.25" customHeight="1" x14ac:dyDescent="0.25">
      <c r="A158" s="1" t="s">
        <v>7</v>
      </c>
      <c r="B158" s="1">
        <f>VLOOKUP(A158,'KPI TYPE'!$A:$B,2,FALSE)</f>
        <v>20221005002</v>
      </c>
      <c r="C158" s="24" t="s">
        <v>773</v>
      </c>
      <c r="D158" s="2">
        <f>VLOOKUP(C158,'KPI GROUP'!$C531:$D817,2,FALSE)</f>
        <v>20220400530</v>
      </c>
      <c r="E158" s="1"/>
      <c r="F158" s="1" t="s">
        <v>323</v>
      </c>
      <c r="G158" s="2" t="str">
        <f t="shared" si="2"/>
        <v xml:space="preserve">INSERT INTO `hairisma_bpd`.`hr_kpi_group` (`KPI_GROUP_ID`, `KPI_TYPE_ID`, `GROUP_TITLE`, `DESCRIPTION`, `NUMBER_INDEX`) VALUES ('20220400530', '20221005002', 'Mengoptimalkan pengelolaan kelebihan likuditas untuk bisnis treasury', '', '157'); </v>
      </c>
    </row>
    <row r="159" spans="1:7" ht="14.25" customHeight="1" x14ac:dyDescent="0.25">
      <c r="A159" s="1" t="s">
        <v>7</v>
      </c>
      <c r="B159" s="1">
        <f>VLOOKUP(A159,'KPI TYPE'!$A:$B,2,FALSE)</f>
        <v>20221005002</v>
      </c>
      <c r="C159" s="25" t="s">
        <v>774</v>
      </c>
      <c r="D159" s="2">
        <f>VLOOKUP(C159,'KPI GROUP'!$C532:$D818,2,FALSE)</f>
        <v>20220400531</v>
      </c>
      <c r="E159" s="1"/>
      <c r="F159" s="1" t="s">
        <v>325</v>
      </c>
      <c r="G159" s="2" t="str">
        <f t="shared" si="2"/>
        <v xml:space="preserve">INSERT INTO `hairisma_bpd`.`hr_kpi_group` (`KPI_GROUP_ID`, `KPI_TYPE_ID`, `GROUP_TITLE`, `DESCRIPTION`, `NUMBER_INDEX`) VALUES ('20220400531', '20221005002', 'Mengoptimalkan pengeloaan portofolio asset dan liability bank', '', '158'); </v>
      </c>
    </row>
    <row r="160" spans="1:7" ht="14.25" customHeight="1" x14ac:dyDescent="0.25">
      <c r="A160" s="1" t="s">
        <v>7</v>
      </c>
      <c r="B160" s="1">
        <f>VLOOKUP(A160,'KPI TYPE'!$A:$B,2,FALSE)</f>
        <v>20221005002</v>
      </c>
      <c r="C160" s="26" t="s">
        <v>104</v>
      </c>
      <c r="D160" s="2">
        <f>VLOOKUP(C160,'KPI GROUP'!$C533:$D819,2,FALSE)</f>
        <v>20220400532</v>
      </c>
      <c r="E160" s="1"/>
      <c r="F160" s="1" t="s">
        <v>327</v>
      </c>
      <c r="G160" s="2" t="str">
        <f t="shared" si="2"/>
        <v xml:space="preserve">INSERT INTO `hairisma_bpd`.`hr_kpi_group` (`KPI_GROUP_ID`, `KPI_TYPE_ID`, `GROUP_TITLE`, `DESCRIPTION`, `NUMBER_INDEX`) VALUES ('20220400532', '20221005002', 'Mengoptimalkan pengelolaan hubungan institusi dengan counterparty baik bank maupun non bank', '', '159'); </v>
      </c>
    </row>
    <row r="161" spans="1:7" ht="14.25" customHeight="1" x14ac:dyDescent="0.25">
      <c r="A161" s="1" t="s">
        <v>7</v>
      </c>
      <c r="B161" s="1">
        <f>VLOOKUP(A161,'KPI TYPE'!$A:$B,2,FALSE)</f>
        <v>20221005002</v>
      </c>
      <c r="C161" s="25" t="s">
        <v>106</v>
      </c>
      <c r="D161" s="2">
        <f>VLOOKUP(C161,'KPI GROUP'!$C534:$D820,2,FALSE)</f>
        <v>20220400533</v>
      </c>
      <c r="E161" s="1"/>
      <c r="F161" s="1" t="s">
        <v>329</v>
      </c>
      <c r="G161" s="2" t="str">
        <f t="shared" si="2"/>
        <v xml:space="preserve">INSERT INTO `hairisma_bpd`.`hr_kpi_group` (`KPI_GROUP_ID`, `KPI_TYPE_ID`, `GROUP_TITLE`, `DESCRIPTION`, `NUMBER_INDEX`) VALUES ('20220400533', '20221005002', 'Memastikan penyampaian laporan kepada pihak internal dan eksternal', '', '160'); </v>
      </c>
    </row>
    <row r="162" spans="1:7" ht="14.25" customHeight="1" x14ac:dyDescent="0.25">
      <c r="A162" s="1" t="s">
        <v>7</v>
      </c>
      <c r="B162" s="1">
        <f>VLOOKUP(A162,'KPI TYPE'!$A:$B,2,FALSE)</f>
        <v>20221005002</v>
      </c>
      <c r="C162" s="23" t="s">
        <v>114</v>
      </c>
      <c r="D162" s="2">
        <f>VLOOKUP(C162,'KPI GROUP'!$C535:$D821,2,FALSE)</f>
        <v>20220400534</v>
      </c>
      <c r="E162" s="1"/>
      <c r="F162" s="1" t="s">
        <v>331</v>
      </c>
      <c r="G162" s="2" t="str">
        <f t="shared" si="2"/>
        <v xml:space="preserve">INSERT INTO `hairisma_bpd`.`hr_kpi_group` (`KPI_GROUP_ID`, `KPI_TYPE_ID`, `GROUP_TITLE`, `DESCRIPTION`, `NUMBER_INDEX`) VALUES ('20220400534', '20221005002', 'Mengoptimalkan pengembangan Bisnis Treasury', '', '161'); </v>
      </c>
    </row>
    <row r="163" spans="1:7" ht="14.25" customHeight="1" x14ac:dyDescent="0.25">
      <c r="A163" s="1" t="s">
        <v>7</v>
      </c>
      <c r="B163" s="1">
        <f>VLOOKUP(A163,'KPI TYPE'!$A:$B,2,FALSE)</f>
        <v>20221005002</v>
      </c>
      <c r="C163" s="24" t="s">
        <v>792</v>
      </c>
      <c r="D163" s="2">
        <f>VLOOKUP(C163,'KPI GROUP'!$C536:$D822,2,FALSE)</f>
        <v>20220400535</v>
      </c>
      <c r="E163" s="1"/>
      <c r="F163" s="1" t="s">
        <v>333</v>
      </c>
      <c r="G163" s="2" t="str">
        <f t="shared" si="2"/>
        <v xml:space="preserve">INSERT INTO `hairisma_bpd`.`hr_kpi_group` (`KPI_GROUP_ID`, `KPI_TYPE_ID`, `GROUP_TITLE`, `DESCRIPTION`, `NUMBER_INDEX`) VALUES ('20220400535', '20221005002', 'Mengoptimalkan proses penerbitan surat utang, seperti obligasi, medium term note (MTN), negotiable certicate deposit (NCD) dan lainnya.', '', '162'); </v>
      </c>
    </row>
    <row r="164" spans="1:7" ht="14.25" customHeight="1" x14ac:dyDescent="0.25">
      <c r="A164" s="1" t="s">
        <v>7</v>
      </c>
      <c r="B164" s="1">
        <f>VLOOKUP(A164,'KPI TYPE'!$A:$B,2,FALSE)</f>
        <v>20221005002</v>
      </c>
      <c r="C164" s="23" t="s">
        <v>120</v>
      </c>
      <c r="D164" s="2">
        <f>VLOOKUP(C164,'KPI GROUP'!$C537:$D823,2,FALSE)</f>
        <v>20220400536</v>
      </c>
      <c r="E164" s="1"/>
      <c r="F164" s="1" t="s">
        <v>335</v>
      </c>
      <c r="G164" s="2" t="str">
        <f t="shared" si="2"/>
        <v xml:space="preserve">INSERT INTO `hairisma_bpd`.`hr_kpi_group` (`KPI_GROUP_ID`, `KPI_TYPE_ID`, `GROUP_TITLE`, `DESCRIPTION`, `NUMBER_INDEX`) VALUES ('20220400536', '20221005002', 'Mengoptimalkan pengelolaan fungsi APEX Bank', '', '163'); </v>
      </c>
    </row>
    <row r="165" spans="1:7" ht="14.25" customHeight="1" x14ac:dyDescent="0.25">
      <c r="A165" s="1" t="s">
        <v>7</v>
      </c>
      <c r="B165" s="1">
        <f>VLOOKUP(A165,'KPI TYPE'!$A:$B,2,FALSE)</f>
        <v>20221005002</v>
      </c>
      <c r="C165" s="12" t="s">
        <v>122</v>
      </c>
      <c r="D165" s="2">
        <f>VLOOKUP(C165,'KPI GROUP'!$C538:$D824,2,FALSE)</f>
        <v>20220400537</v>
      </c>
      <c r="E165" s="1"/>
      <c r="F165" s="1" t="s">
        <v>337</v>
      </c>
      <c r="G165" s="2" t="str">
        <f t="shared" si="2"/>
        <v xml:space="preserve">INSERT INTO `hairisma_bpd`.`hr_kpi_group` (`KPI_GROUP_ID`, `KPI_TYPE_ID`, `GROUP_TITLE`, `DESCRIPTION`, `NUMBER_INDEX`) VALUES ('20220400537', '20221005002', 'Mengoptimalkan prosedur pengelolaan likuiditas ', '', '164'); </v>
      </c>
    </row>
    <row r="166" spans="1:7" ht="14.25" customHeight="1" x14ac:dyDescent="0.25">
      <c r="A166" s="1" t="s">
        <v>7</v>
      </c>
      <c r="B166" s="1">
        <f>VLOOKUP(A166,'KPI TYPE'!$A:$B,2,FALSE)</f>
        <v>20221005002</v>
      </c>
      <c r="C166" s="25" t="s">
        <v>124</v>
      </c>
      <c r="D166" s="2">
        <f>VLOOKUP(C166,'KPI GROUP'!$C539:$D825,2,FALSE)</f>
        <v>20220400538</v>
      </c>
      <c r="E166" s="1"/>
      <c r="F166" s="1" t="s">
        <v>339</v>
      </c>
      <c r="G166" s="2" t="str">
        <f t="shared" si="2"/>
        <v xml:space="preserve">INSERT INTO `hairisma_bpd`.`hr_kpi_group` (`KPI_GROUP_ID`, `KPI_TYPE_ID`, `GROUP_TITLE`, `DESCRIPTION`, `NUMBER_INDEX`) VALUES ('20220400538', '20221005002', 'Mengoptimalkan pengelolaan saldo ABA dan Nostro ', '', '165'); </v>
      </c>
    </row>
    <row r="167" spans="1:7" ht="14.25" customHeight="1" x14ac:dyDescent="0.25">
      <c r="A167" s="1" t="s">
        <v>7</v>
      </c>
      <c r="B167" s="1">
        <f>VLOOKUP(A167,'KPI TYPE'!$A:$B,2,FALSE)</f>
        <v>20221005002</v>
      </c>
      <c r="C167" s="26" t="s">
        <v>793</v>
      </c>
      <c r="D167" s="2">
        <f>VLOOKUP(C167,'KPI GROUP'!$C540:$D826,2,FALSE)</f>
        <v>20220400539</v>
      </c>
      <c r="E167" s="1"/>
      <c r="F167" s="1" t="s">
        <v>341</v>
      </c>
      <c r="G167" s="2" t="str">
        <f t="shared" si="2"/>
        <v xml:space="preserve">INSERT INTO `hairisma_bpd`.`hr_kpi_group` (`KPI_GROUP_ID`, `KPI_TYPE_ID`, `GROUP_TITLE`, `DESCRIPTION`, `NUMBER_INDEX`) VALUES ('20220400539', '20221005002', 'Memastikan efektifitas rekening saldo rupiah &amp; valas di Bank koresponden', '', '166'); </v>
      </c>
    </row>
    <row r="168" spans="1:7" ht="14.25" customHeight="1" x14ac:dyDescent="0.25">
      <c r="A168" s="1" t="s">
        <v>7</v>
      </c>
      <c r="B168" s="1">
        <f>VLOOKUP(A168,'KPI TYPE'!$A:$B,2,FALSE)</f>
        <v>20221005002</v>
      </c>
      <c r="C168" s="26" t="s">
        <v>128</v>
      </c>
      <c r="D168" s="2">
        <f>VLOOKUP(C168,'KPI GROUP'!$C541:$D827,2,FALSE)</f>
        <v>20220400540</v>
      </c>
      <c r="E168" s="1"/>
      <c r="F168" s="1" t="s">
        <v>343</v>
      </c>
      <c r="G168" s="2" t="str">
        <f t="shared" si="2"/>
        <v xml:space="preserve">INSERT INTO `hairisma_bpd`.`hr_kpi_group` (`KPI_GROUP_ID`, `KPI_TYPE_ID`, `GROUP_TITLE`, `DESCRIPTION`, `NUMBER_INDEX`) VALUES ('20220400540', '20221005002', 'Memastikan sistem SWIFT berjalan lancar, aman dan efisien', '', '167'); </v>
      </c>
    </row>
    <row r="169" spans="1:7" ht="14.25" customHeight="1" x14ac:dyDescent="0.25">
      <c r="A169" s="1" t="s">
        <v>7</v>
      </c>
      <c r="B169" s="1">
        <f>VLOOKUP(A169,'KPI TYPE'!$A:$B,2,FALSE)</f>
        <v>20221005002</v>
      </c>
      <c r="C169" s="11" t="s">
        <v>130</v>
      </c>
      <c r="D169" s="2">
        <f>VLOOKUP(C169,'KPI GROUP'!$C542:$D828,2,FALSE)</f>
        <v>20220400541</v>
      </c>
      <c r="E169" s="1"/>
      <c r="F169" s="1" t="s">
        <v>345</v>
      </c>
      <c r="G169" s="2" t="str">
        <f t="shared" si="2"/>
        <v xml:space="preserve">INSERT INTO `hairisma_bpd`.`hr_kpi_group` (`KPI_GROUP_ID`, `KPI_TYPE_ID`, `GROUP_TITLE`, `DESCRIPTION`, `NUMBER_INDEX`) VALUES ('20220400541', '20221005002', 'Memastikan ketersediaan saldo Nostro untuk mengcover transaksi jasa luar negeri', '', '168'); </v>
      </c>
    </row>
    <row r="170" spans="1:7" ht="14.25" customHeight="1" x14ac:dyDescent="0.25">
      <c r="A170" s="1" t="s">
        <v>7</v>
      </c>
      <c r="B170" s="1">
        <f>VLOOKUP(A170,'KPI TYPE'!$A:$B,2,FALSE)</f>
        <v>20221005002</v>
      </c>
      <c r="C170" s="25" t="s">
        <v>132</v>
      </c>
      <c r="D170" s="2">
        <f>VLOOKUP(C170,'KPI GROUP'!$C543:$D829,2,FALSE)</f>
        <v>20220400542</v>
      </c>
      <c r="E170" s="1"/>
      <c r="F170" s="1" t="s">
        <v>347</v>
      </c>
      <c r="G170" s="2" t="str">
        <f t="shared" si="2"/>
        <v xml:space="preserve">INSERT INTO `hairisma_bpd`.`hr_kpi_group` (`KPI_GROUP_ID`, `KPI_TYPE_ID`, `GROUP_TITLE`, `DESCRIPTION`, `NUMBER_INDEX`) VALUES ('20220400542', '20221005002', 'Mengoptimalkan pengelolaan kerjasama untuk mendukung aktivitas dealing room dan transaksi devisa cabang', '', '169'); </v>
      </c>
    </row>
    <row r="171" spans="1:7" ht="14.25" customHeight="1" x14ac:dyDescent="0.25">
      <c r="A171" s="1" t="s">
        <v>7</v>
      </c>
      <c r="B171" s="1">
        <f>VLOOKUP(A171,'KPI TYPE'!$A:$B,2,FALSE)</f>
        <v>20221005002</v>
      </c>
      <c r="C171" s="25" t="s">
        <v>134</v>
      </c>
      <c r="D171" s="2">
        <f>VLOOKUP(C171,'KPI GROUP'!$C544:$D830,2,FALSE)</f>
        <v>20220400543</v>
      </c>
      <c r="E171" s="1"/>
      <c r="F171" s="1" t="s">
        <v>349</v>
      </c>
      <c r="G171" s="2" t="str">
        <f t="shared" si="2"/>
        <v xml:space="preserve">INSERT INTO `hairisma_bpd`.`hr_kpi_group` (`KPI_GROUP_ID`, `KPI_TYPE_ID`, `GROUP_TITLE`, `DESCRIPTION`, `NUMBER_INDEX`) VALUES ('20220400543', '20221005002', 'Mengoptimalkan penyiapan pemeringkat bank sesuai rencana', '', '170'); </v>
      </c>
    </row>
    <row r="172" spans="1:7" ht="14.25" customHeight="1" x14ac:dyDescent="0.25">
      <c r="A172" s="1" t="s">
        <v>7</v>
      </c>
      <c r="B172" s="1">
        <f>VLOOKUP(A172,'KPI TYPE'!$A:$B,2,FALSE)</f>
        <v>20221005002</v>
      </c>
      <c r="C172" s="25" t="s">
        <v>136</v>
      </c>
      <c r="D172" s="2">
        <f>VLOOKUP(C172,'KPI GROUP'!$C545:$D831,2,FALSE)</f>
        <v>20220400544</v>
      </c>
      <c r="E172" s="1"/>
      <c r="F172" s="1" t="s">
        <v>351</v>
      </c>
      <c r="G172" s="2" t="str">
        <f t="shared" si="2"/>
        <v xml:space="preserve">INSERT INTO `hairisma_bpd`.`hr_kpi_group` (`KPI_GROUP_ID`, `KPI_TYPE_ID`, `GROUP_TITLE`, `DESCRIPTION`, `NUMBER_INDEX`) VALUES ('20220400544', '20221005002', 'Mengoptimalkan analisis pemberian dana bergulir atau dana mismatch dalam rangka pengelolaan APEX', '', '171'); </v>
      </c>
    </row>
    <row r="173" spans="1:7" ht="14.25" customHeight="1" x14ac:dyDescent="0.25">
      <c r="A173" s="1" t="s">
        <v>7</v>
      </c>
      <c r="B173" s="1">
        <f>VLOOKUP(A173,'KPI TYPE'!$A:$B,2,FALSE)</f>
        <v>20221005002</v>
      </c>
      <c r="C173" s="11" t="s">
        <v>138</v>
      </c>
      <c r="D173" s="2">
        <f>VLOOKUP(C173,'KPI GROUP'!$C546:$D832,2,FALSE)</f>
        <v>20220400545</v>
      </c>
      <c r="E173" s="1"/>
      <c r="F173" s="1" t="s">
        <v>353</v>
      </c>
      <c r="G173" s="2" t="str">
        <f t="shared" si="2"/>
        <v xml:space="preserve">INSERT INTO `hairisma_bpd`.`hr_kpi_group` (`KPI_GROUP_ID`, `KPI_TYPE_ID`, `GROUP_TITLE`, `DESCRIPTION`, `NUMBER_INDEX`) VALUES ('20220400545', '20221005002', 'Memastikan penetapan limit Credit Line untuk Counterparty Bank maupun non Bank (corporate) sesuai kebijakan dan SOP yang berlaku', '', '172'); </v>
      </c>
    </row>
    <row r="174" spans="1:7" ht="14.25" customHeight="1" x14ac:dyDescent="0.25">
      <c r="A174" s="1" t="s">
        <v>7</v>
      </c>
      <c r="B174" s="1">
        <f>VLOOKUP(A174,'KPI TYPE'!$A:$B,2,FALSE)</f>
        <v>20221005002</v>
      </c>
      <c r="C174" s="35" t="s">
        <v>775</v>
      </c>
      <c r="D174" s="2">
        <f>VLOOKUP(C174,'KPI GROUP'!$C547:$D833,2,FALSE)</f>
        <v>20220400546</v>
      </c>
      <c r="E174" s="1"/>
      <c r="F174" s="1" t="s">
        <v>355</v>
      </c>
      <c r="G174" s="2" t="str">
        <f t="shared" si="2"/>
        <v xml:space="preserve">INSERT INTO `hairisma_bpd`.`hr_kpi_group` (`KPI_GROUP_ID`, `KPI_TYPE_ID`, `GROUP_TITLE`, `DESCRIPTION`, `NUMBER_INDEX`) VALUES ('20220400546', '20221005002', 'Memastikan pengelolaan kebijakan manajemen pengadaan barang dan jasa secara optimal 
', '', '173'); </v>
      </c>
    </row>
    <row r="175" spans="1:7" ht="14.25" customHeight="1" x14ac:dyDescent="0.25">
      <c r="A175" s="1" t="s">
        <v>7</v>
      </c>
      <c r="B175" s="1">
        <f>VLOOKUP(A175,'KPI TYPE'!$A:$B,2,FALSE)</f>
        <v>20221005002</v>
      </c>
      <c r="C175" s="35" t="s">
        <v>779</v>
      </c>
      <c r="D175" s="2">
        <f>VLOOKUP(C175,'KPI GROUP'!$C548:$D834,2,FALSE)</f>
        <v>20220400547</v>
      </c>
      <c r="E175" s="1"/>
      <c r="F175" s="1" t="s">
        <v>357</v>
      </c>
      <c r="G175" s="2" t="str">
        <f t="shared" si="2"/>
        <v xml:space="preserve">INSERT INTO `hairisma_bpd`.`hr_kpi_group` (`KPI_GROUP_ID`, `KPI_TYPE_ID`, `GROUP_TITLE`, `DESCRIPTION`, `NUMBER_INDEX`) VALUES ('20220400547', '20221005002', 'Memastikan pengelolaan manajemen aset dan logistik secara optimal 
', '', '174'); </v>
      </c>
    </row>
    <row r="176" spans="1:7" ht="14.25" customHeight="1" x14ac:dyDescent="0.25">
      <c r="A176" s="1" t="s">
        <v>7</v>
      </c>
      <c r="B176" s="1">
        <f>VLOOKUP(A176,'KPI TYPE'!$A:$B,2,FALSE)</f>
        <v>20221005002</v>
      </c>
      <c r="C176" s="29" t="s">
        <v>148</v>
      </c>
      <c r="D176" s="2">
        <f>VLOOKUP(C176,'KPI GROUP'!$C549:$D835,2,FALSE)</f>
        <v>20220400548</v>
      </c>
      <c r="E176" s="1"/>
      <c r="F176" s="1" t="s">
        <v>359</v>
      </c>
      <c r="G176" s="2" t="str">
        <f t="shared" si="2"/>
        <v xml:space="preserve">INSERT INTO `hairisma_bpd`.`hr_kpi_group` (`KPI_GROUP_ID`, `KPI_TYPE_ID`, `GROUP_TITLE`, `DESCRIPTION`, `NUMBER_INDEX`) VALUES ('20220400548', '20221005002', 'Memastikan pengelolaan fungsi manajemen kearsipan Bank secara optimal ', '', '175'); </v>
      </c>
    </row>
    <row r="177" spans="1:7" ht="14.25" customHeight="1" x14ac:dyDescent="0.25">
      <c r="A177" s="1" t="s">
        <v>7</v>
      </c>
      <c r="B177" s="1">
        <f>VLOOKUP(A177,'KPI TYPE'!$A:$B,2,FALSE)</f>
        <v>20221005002</v>
      </c>
      <c r="C177" s="30" t="s">
        <v>150</v>
      </c>
      <c r="D177" s="2">
        <f>VLOOKUP(C177,'KPI GROUP'!$C550:$D836,2,FALSE)</f>
        <v>20220400549</v>
      </c>
      <c r="E177" s="1"/>
      <c r="F177" s="1" t="s">
        <v>361</v>
      </c>
      <c r="G177" s="2" t="str">
        <f t="shared" si="2"/>
        <v xml:space="preserve">INSERT INTO `hairisma_bpd`.`hr_kpi_group` (`KPI_GROUP_ID`, `KPI_TYPE_ID`, `GROUP_TITLE`, `DESCRIPTION`, `NUMBER_INDEX`) VALUES ('20220400549', '20221005002', 'Memastikan pengelolaan fungsi kesekretariatan dan keprotokolan Direksi dan Dewan Komisaris secara optimal', '', '176'); </v>
      </c>
    </row>
    <row r="178" spans="1:7" ht="14.25" customHeight="1" x14ac:dyDescent="0.25">
      <c r="A178" s="1" t="s">
        <v>7</v>
      </c>
      <c r="B178" s="1">
        <f>VLOOKUP(A178,'KPI TYPE'!$A:$B,2,FALSE)</f>
        <v>20221005002</v>
      </c>
      <c r="C178" s="29" t="s">
        <v>152</v>
      </c>
      <c r="D178" s="2">
        <f>VLOOKUP(C178,'KPI GROUP'!$C551:$D837,2,FALSE)</f>
        <v>20220400550</v>
      </c>
      <c r="E178" s="1"/>
      <c r="F178" s="1" t="s">
        <v>363</v>
      </c>
      <c r="G178" s="2" t="str">
        <f t="shared" si="2"/>
        <v xml:space="preserve">INSERT INTO `hairisma_bpd`.`hr_kpi_group` (`KPI_GROUP_ID`, `KPI_TYPE_ID`, `GROUP_TITLE`, `DESCRIPTION`, `NUMBER_INDEX`) VALUES ('20220400550', '20221005002', 'Memastikan pengelolaan manajemen kehumasan internal dan eksternal secara optimal', '', '177'); </v>
      </c>
    </row>
    <row r="179" spans="1:7" ht="14.25" customHeight="1" x14ac:dyDescent="0.25">
      <c r="A179" s="1" t="s">
        <v>7</v>
      </c>
      <c r="B179" s="1">
        <f>VLOOKUP(A179,'KPI TYPE'!$A:$B,2,FALSE)</f>
        <v>20221005002</v>
      </c>
      <c r="C179" s="18" t="s">
        <v>154</v>
      </c>
      <c r="D179" s="2">
        <f>VLOOKUP(C179,'KPI GROUP'!$C552:$D838,2,FALSE)</f>
        <v>20220400551</v>
      </c>
      <c r="E179" s="1"/>
      <c r="F179" s="1" t="s">
        <v>365</v>
      </c>
      <c r="G179" s="2" t="str">
        <f t="shared" si="2"/>
        <v xml:space="preserve">INSERT INTO `hairisma_bpd`.`hr_kpi_group` (`KPI_GROUP_ID`, `KPI_TYPE_ID`, `GROUP_TITLE`, `DESCRIPTION`, `NUMBER_INDEX`) VALUES ('20220400551', '20221005002', 'Memastikan pengelolaan kebijakan CSR secara optimal ', '', '178'); </v>
      </c>
    </row>
    <row r="180" spans="1:7" ht="14.25" customHeight="1" x14ac:dyDescent="0.25">
      <c r="A180" s="1" t="s">
        <v>7</v>
      </c>
      <c r="B180" s="1">
        <f>VLOOKUP(A180,'KPI TYPE'!$A:$B,2,FALSE)</f>
        <v>20221005002</v>
      </c>
      <c r="C180" s="34" t="s">
        <v>160</v>
      </c>
      <c r="D180" s="2">
        <f>VLOOKUP(C180,'KPI GROUP'!$C553:$D839,2,FALSE)</f>
        <v>20220400552</v>
      </c>
      <c r="E180" s="1"/>
      <c r="F180" s="1" t="s">
        <v>367</v>
      </c>
      <c r="G180" s="2" t="str">
        <f t="shared" si="2"/>
        <v xml:space="preserve">INSERT INTO `hairisma_bpd`.`hr_kpi_group` (`KPI_GROUP_ID`, `KPI_TYPE_ID`, `GROUP_TITLE`, `DESCRIPTION`, `NUMBER_INDEX`) VALUES ('20220400552', '20221005002', 'Memastikan pengembangan sistem digitalisasi pengelolaan pengadaan berjalan sesuai tahapan ', '', '179'); </v>
      </c>
    </row>
    <row r="181" spans="1:7" ht="14.25" customHeight="1" x14ac:dyDescent="0.25">
      <c r="A181" s="1" t="s">
        <v>7</v>
      </c>
      <c r="B181" s="1">
        <f>VLOOKUP(A181,'KPI TYPE'!$A:$B,2,FALSE)</f>
        <v>20221005002</v>
      </c>
      <c r="C181" s="34" t="s">
        <v>166</v>
      </c>
      <c r="D181" s="2">
        <f>VLOOKUP(C181,'KPI GROUP'!$C554:$D840,2,FALSE)</f>
        <v>20220400553</v>
      </c>
      <c r="E181" s="1"/>
      <c r="F181" s="1" t="s">
        <v>369</v>
      </c>
      <c r="G181" s="2" t="str">
        <f t="shared" si="2"/>
        <v xml:space="preserve">INSERT INTO `hairisma_bpd`.`hr_kpi_group` (`KPI_GROUP_ID`, `KPI_TYPE_ID`, `GROUP_TITLE`, `DESCRIPTION`, `NUMBER_INDEX`) VALUES ('20220400553', '20221005002', 'Memastikan pengembangan otomasi sistem informasi pengelolaan aset berjalan sesuai tahapan ', '', '180'); </v>
      </c>
    </row>
    <row r="182" spans="1:7" ht="14.25" customHeight="1" x14ac:dyDescent="0.25">
      <c r="A182" s="1" t="s">
        <v>7</v>
      </c>
      <c r="B182" s="1">
        <f>VLOOKUP(A182,'KPI TYPE'!$A:$B,2,FALSE)</f>
        <v>20221005002</v>
      </c>
      <c r="C182" s="18" t="s">
        <v>172</v>
      </c>
      <c r="D182" s="2">
        <f>VLOOKUP(C182,'KPI GROUP'!$C555:$D841,2,FALSE)</f>
        <v>20220400554</v>
      </c>
      <c r="E182" s="1"/>
      <c r="F182" s="1" t="s">
        <v>371</v>
      </c>
      <c r="G182" s="2" t="str">
        <f t="shared" si="2"/>
        <v xml:space="preserve">INSERT INTO `hairisma_bpd`.`hr_kpi_group` (`KPI_GROUP_ID`, `KPI_TYPE_ID`, `GROUP_TITLE`, `DESCRIPTION`, `NUMBER_INDEX`) VALUES ('20220400554', '20221005002', 'Memastikan pengelolaan fungsi kesekretariatan Direksi dan dokumen asli perusahaan secara optimal', '', '181'); </v>
      </c>
    </row>
    <row r="183" spans="1:7" ht="14.25" customHeight="1" x14ac:dyDescent="0.25">
      <c r="A183" s="1" t="s">
        <v>7</v>
      </c>
      <c r="B183" s="1">
        <f>VLOOKUP(A183,'KPI TYPE'!$A:$B,2,FALSE)</f>
        <v>20221005002</v>
      </c>
      <c r="C183" s="18" t="s">
        <v>174</v>
      </c>
      <c r="D183" s="2">
        <f>VLOOKUP(C183,'KPI GROUP'!$C556:$D842,2,FALSE)</f>
        <v>20220400555</v>
      </c>
      <c r="E183" s="1"/>
      <c r="F183" s="1" t="s">
        <v>373</v>
      </c>
      <c r="G183" s="2" t="str">
        <f t="shared" si="2"/>
        <v xml:space="preserve">INSERT INTO `hairisma_bpd`.`hr_kpi_group` (`KPI_GROUP_ID`, `KPI_TYPE_ID`, `GROUP_TITLE`, `DESCRIPTION`, `NUMBER_INDEX`) VALUES ('20220400555', '20221005002', 'Memastikan pengelolaan tugas sekretaris Direksi secara optimal', '', '182'); </v>
      </c>
    </row>
    <row r="184" spans="1:7" ht="14.25" customHeight="1" x14ac:dyDescent="0.25">
      <c r="A184" s="1" t="s">
        <v>7</v>
      </c>
      <c r="B184" s="1">
        <f>VLOOKUP(A184,'KPI TYPE'!$A:$B,2,FALSE)</f>
        <v>20221005002</v>
      </c>
      <c r="C184" s="74" t="s">
        <v>186</v>
      </c>
      <c r="D184" s="2">
        <f>VLOOKUP(C184,'KPI GROUP'!$C557:$D843,2,FALSE)</f>
        <v>20220400556</v>
      </c>
      <c r="E184" s="1"/>
      <c r="F184" s="1" t="s">
        <v>375</v>
      </c>
      <c r="G184" s="2" t="str">
        <f t="shared" si="2"/>
        <v xml:space="preserve">INSERT INTO `hairisma_bpd`.`hr_kpi_group` (`KPI_GROUP_ID`, `KPI_TYPE_ID`, `GROUP_TITLE`, `DESCRIPTION`, `NUMBER_INDEX`) VALUES ('20220400556', '20221005002', 'Meningkatkan keandalan proses penyusunan dan diseminasi rencana strategis dan bisnis', '', '183'); </v>
      </c>
    </row>
    <row r="185" spans="1:7" ht="14.25" customHeight="1" x14ac:dyDescent="0.25">
      <c r="A185" s="1" t="s">
        <v>7</v>
      </c>
      <c r="B185" s="1">
        <f>VLOOKUP(A185,'KPI TYPE'!$A:$B,2,FALSE)</f>
        <v>20221005002</v>
      </c>
      <c r="C185" s="26" t="s">
        <v>188</v>
      </c>
      <c r="D185" s="2">
        <f>VLOOKUP(C185,'KPI GROUP'!$C558:$D844,2,FALSE)</f>
        <v>20220400557</v>
      </c>
      <c r="E185" s="1"/>
      <c r="F185" s="1" t="s">
        <v>377</v>
      </c>
      <c r="G185" s="2" t="str">
        <f t="shared" si="2"/>
        <v xml:space="preserve">INSERT INTO `hairisma_bpd`.`hr_kpi_group` (`KPI_GROUP_ID`, `KPI_TYPE_ID`, `GROUP_TITLE`, `DESCRIPTION`, `NUMBER_INDEX`) VALUES ('20220400557', '20221005002', 'Memastikan pemenuhan riset yang berkualitas untuk menopang penyusunan Renstra dan RBB', '', '184'); </v>
      </c>
    </row>
    <row r="186" spans="1:7" ht="14.25" customHeight="1" x14ac:dyDescent="0.25">
      <c r="A186" s="1" t="s">
        <v>7</v>
      </c>
      <c r="B186" s="1">
        <f>VLOOKUP(A186,'KPI TYPE'!$A:$B,2,FALSE)</f>
        <v>20221005002</v>
      </c>
      <c r="C186" s="26" t="s">
        <v>198</v>
      </c>
      <c r="D186" s="2">
        <f>VLOOKUP(C186,'KPI GROUP'!$C559:$D845,2,FALSE)</f>
        <v>20220400558</v>
      </c>
      <c r="E186" s="1"/>
      <c r="F186" s="1" t="s">
        <v>379</v>
      </c>
      <c r="G186" s="2" t="str">
        <f t="shared" si="2"/>
        <v xml:space="preserve">INSERT INTO `hairisma_bpd`.`hr_kpi_group` (`KPI_GROUP_ID`, `KPI_TYPE_ID`, `GROUP_TITLE`, `DESCRIPTION`, `NUMBER_INDEX`) VALUES ('20220400558', '20221005002', 'Meningkatkan kualitas program promosi ', '', '185'); </v>
      </c>
    </row>
    <row r="187" spans="1:7" ht="14.25" customHeight="1" x14ac:dyDescent="0.25">
      <c r="A187" s="1" t="s">
        <v>7</v>
      </c>
      <c r="B187" s="1">
        <f>VLOOKUP(A187,'KPI TYPE'!$A:$B,2,FALSE)</f>
        <v>20221005002</v>
      </c>
      <c r="C187" s="11" t="s">
        <v>204</v>
      </c>
      <c r="D187" s="2">
        <f>VLOOKUP(C187,'KPI GROUP'!$C560:$D846,2,FALSE)</f>
        <v>20220400559</v>
      </c>
      <c r="E187" s="1"/>
      <c r="F187" s="1" t="s">
        <v>381</v>
      </c>
      <c r="G187" s="2" t="str">
        <f t="shared" si="2"/>
        <v xml:space="preserve">INSERT INTO `hairisma_bpd`.`hr_kpi_group` (`KPI_GROUP_ID`, `KPI_TYPE_ID`, `GROUP_TITLE`, `DESCRIPTION`, `NUMBER_INDEX`) VALUES ('20220400559', '20221005002', 'Memastikan pelaksanaan proyek yang memenuhi kaidah OTOBOS', '', '186'); </v>
      </c>
    </row>
    <row r="188" spans="1:7" ht="14.25" customHeight="1" x14ac:dyDescent="0.25">
      <c r="A188" s="1" t="s">
        <v>7</v>
      </c>
      <c r="B188" s="1">
        <f>VLOOKUP(A188,'KPI TYPE'!$A:$B,2,FALSE)</f>
        <v>20221005002</v>
      </c>
      <c r="C188" s="11" t="s">
        <v>206</v>
      </c>
      <c r="D188" s="2">
        <f>VLOOKUP(C188,'KPI GROUP'!$C561:$D847,2,FALSE)</f>
        <v>20220400560</v>
      </c>
      <c r="E188" s="1"/>
      <c r="F188" s="1" t="s">
        <v>383</v>
      </c>
      <c r="G188" s="2" t="str">
        <f t="shared" si="2"/>
        <v xml:space="preserve">INSERT INTO `hairisma_bpd`.`hr_kpi_group` (`KPI_GROUP_ID`, `KPI_TYPE_ID`, `GROUP_TITLE`, `DESCRIPTION`, `NUMBER_INDEX`) VALUES ('20220400560', '20221005002', 'Memastikan implementasi program transformasi yang memenuhi kaidah OTOBOS', '', '187'); </v>
      </c>
    </row>
    <row r="189" spans="1:7" ht="14.25" customHeight="1" x14ac:dyDescent="0.25">
      <c r="A189" s="1" t="s">
        <v>7</v>
      </c>
      <c r="B189" s="1">
        <f>VLOOKUP(A189,'KPI TYPE'!$A:$B,2,FALSE)</f>
        <v>20221005002</v>
      </c>
      <c r="C189" s="11" t="s">
        <v>190</v>
      </c>
      <c r="D189" s="2">
        <f>VLOOKUP(C189,'KPI GROUP'!$C562:$D848,2,FALSE)</f>
        <v>20220400561</v>
      </c>
      <c r="E189" s="1"/>
      <c r="F189" s="1" t="s">
        <v>385</v>
      </c>
      <c r="G189" s="2" t="str">
        <f t="shared" si="2"/>
        <v xml:space="preserve">INSERT INTO `hairisma_bpd`.`hr_kpi_group` (`KPI_GROUP_ID`, `KPI_TYPE_ID`, `GROUP_TITLE`, `DESCRIPTION`, `NUMBER_INDEX`) VALUES ('20220400561', '20221005002', 'Meningkatkan kualitas pelaksanaan evaluasi rencana bisnis bank', '', '188'); </v>
      </c>
    </row>
    <row r="190" spans="1:7" ht="14.25" customHeight="1" x14ac:dyDescent="0.25">
      <c r="A190" s="1" t="s">
        <v>7</v>
      </c>
      <c r="B190" s="1">
        <f>VLOOKUP(A190,'KPI TYPE'!$A:$B,2,FALSE)</f>
        <v>20221005002</v>
      </c>
      <c r="C190" s="11" t="s">
        <v>192</v>
      </c>
      <c r="D190" s="2">
        <f>VLOOKUP(C190,'KPI GROUP'!$C563:$D849,2,FALSE)</f>
        <v>20220400562</v>
      </c>
      <c r="E190" s="1"/>
      <c r="F190" s="1" t="s">
        <v>387</v>
      </c>
      <c r="G190" s="2" t="str">
        <f t="shared" si="2"/>
        <v xml:space="preserve">INSERT INTO `hairisma_bpd`.`hr_kpi_group` (`KPI_GROUP_ID`, `KPI_TYPE_ID`, `GROUP_TITLE`, `DESCRIPTION`, `NUMBER_INDEX`) VALUES ('20220400562', '20221005002', 'Memastikan ketersediaan dokumen strategis bank', '', '189'); </v>
      </c>
    </row>
    <row r="191" spans="1:7" ht="14.25" customHeight="1" x14ac:dyDescent="0.25">
      <c r="A191" s="1" t="s">
        <v>7</v>
      </c>
      <c r="B191" s="1">
        <f>VLOOKUP(A191,'KPI TYPE'!$A:$B,2,FALSE)</f>
        <v>20221005002</v>
      </c>
      <c r="C191" s="11" t="s">
        <v>194</v>
      </c>
      <c r="D191" s="2">
        <f>VLOOKUP(C191,'KPI GROUP'!$C564:$D850,2,FALSE)</f>
        <v>20220400563</v>
      </c>
      <c r="E191" s="1"/>
      <c r="F191" s="1" t="s">
        <v>389</v>
      </c>
      <c r="G191" s="2" t="str">
        <f t="shared" si="2"/>
        <v xml:space="preserve">INSERT INTO `hairisma_bpd`.`hr_kpi_group` (`KPI_GROUP_ID`, `KPI_TYPE_ID`, `GROUP_TITLE`, `DESCRIPTION`, `NUMBER_INDEX`) VALUES ('20220400563', '20221005002', 'Mengoptimalkan pendampingan penyusunan dan review goal setting unit kerja', '', '190'); </v>
      </c>
    </row>
    <row r="192" spans="1:7" ht="14.25" customHeight="1" x14ac:dyDescent="0.25">
      <c r="A192" s="1" t="s">
        <v>7</v>
      </c>
      <c r="B192" s="1">
        <f>VLOOKUP(A192,'KPI TYPE'!$A:$B,2,FALSE)</f>
        <v>20221005002</v>
      </c>
      <c r="C192" s="11" t="s">
        <v>782</v>
      </c>
      <c r="D192" s="2">
        <f>VLOOKUP(C192,'KPI GROUP'!$C565:$D851,2,FALSE)</f>
        <v>20220400564</v>
      </c>
      <c r="E192" s="1"/>
      <c r="F192" s="1" t="s">
        <v>391</v>
      </c>
      <c r="G192" s="2" t="str">
        <f t="shared" si="2"/>
        <v xml:space="preserve">INSERT INTO `hairisma_bpd`.`hr_kpi_group` (`KPI_GROUP_ID`, `KPI_TYPE_ID`, `GROUP_TITLE`, `DESCRIPTION`, `NUMBER_INDEX`) VALUES ('20220400564', '20221005002', 'Memasikan pemenuhan pelaksanaan penilaian kinerja sesuai timeline', '', '191'); </v>
      </c>
    </row>
    <row r="193" spans="1:7" ht="14.25" customHeight="1" x14ac:dyDescent="0.25">
      <c r="A193" s="1" t="s">
        <v>7</v>
      </c>
      <c r="B193" s="1">
        <f>VLOOKUP(A193,'KPI TYPE'!$A:$B,2,FALSE)</f>
        <v>20221005002</v>
      </c>
      <c r="C193" s="11" t="s">
        <v>200</v>
      </c>
      <c r="D193" s="2">
        <f>VLOOKUP(C193,'KPI GROUP'!$C566:$D852,2,FALSE)</f>
        <v>20220400565</v>
      </c>
      <c r="E193" s="1"/>
      <c r="F193" s="1" t="s">
        <v>393</v>
      </c>
      <c r="G193" s="2" t="str">
        <f t="shared" si="2"/>
        <v xml:space="preserve">INSERT INTO `hairisma_bpd`.`hr_kpi_group` (`KPI_GROUP_ID`, `KPI_TYPE_ID`, `GROUP_TITLE`, `DESCRIPTION`, `NUMBER_INDEX`) VALUES ('20220400565', '20221005002', 'Meningkatkan efektivitas hubungan kelembagaan', '', '192'); </v>
      </c>
    </row>
    <row r="194" spans="1:7" ht="14.25" customHeight="1" x14ac:dyDescent="0.25">
      <c r="A194" s="1" t="s">
        <v>7</v>
      </c>
      <c r="B194" s="1">
        <f>VLOOKUP(A194,'KPI TYPE'!$A:$B,2,FALSE)</f>
        <v>20221005002</v>
      </c>
      <c r="C194" s="11" t="s">
        <v>208</v>
      </c>
      <c r="D194" s="2">
        <f>VLOOKUP(C194,'KPI GROUP'!$C567:$D853,2,FALSE)</f>
        <v>20220400566</v>
      </c>
      <c r="E194" s="1"/>
      <c r="F194" s="1" t="s">
        <v>395</v>
      </c>
      <c r="G194" s="2" t="str">
        <f t="shared" si="2"/>
        <v xml:space="preserve">INSERT INTO `hairisma_bpd`.`hr_kpi_group` (`KPI_GROUP_ID`, `KPI_TYPE_ID`, `GROUP_TITLE`, `DESCRIPTION`, `NUMBER_INDEX`) VALUES ('20220400566', '20221005002', 'Meningkatkan kualitas monitoring dan evaluasi proyek', '', '193'); </v>
      </c>
    </row>
    <row r="195" spans="1:7" ht="14.25" customHeight="1" x14ac:dyDescent="0.25">
      <c r="A195" s="1" t="s">
        <v>7</v>
      </c>
      <c r="B195" s="1">
        <f>VLOOKUP(A195,'KPI TYPE'!$A:$B,2,FALSE)</f>
        <v>20221005002</v>
      </c>
      <c r="C195" s="11" t="s">
        <v>210</v>
      </c>
      <c r="D195" s="2">
        <f>VLOOKUP(C195,'KPI GROUP'!$C568:$D854,2,FALSE)</f>
        <v>20220400567</v>
      </c>
      <c r="E195" s="1"/>
      <c r="F195" s="1" t="s">
        <v>397</v>
      </c>
      <c r="G195" s="2" t="str">
        <f t="shared" ref="G195:G258" si="3">"INSERT INTO `hairisma_bpd`.`hr_kpi_group` (`KPI_GROUP_ID`, `KPI_TYPE_ID`, `GROUP_TITLE`, `DESCRIPTION`, `NUMBER_INDEX`) VALUES ('"&amp;D195&amp;"', '"&amp;B195&amp;"', '"&amp;C195&amp;"', '"&amp;E195&amp;"', '"&amp;F195&amp;"'); "</f>
        <v xml:space="preserve">INSERT INTO `hairisma_bpd`.`hr_kpi_group` (`KPI_GROUP_ID`, `KPI_TYPE_ID`, `GROUP_TITLE`, `DESCRIPTION`, `NUMBER_INDEX`) VALUES ('20220400567', '20221005002', 'Mengoptimalkan pendampingan terhadap unit kerja terkait perencanaan, pelaksanaan dan monitoring proyek', '', '194'); </v>
      </c>
    </row>
    <row r="196" spans="1:7" ht="14.25" customHeight="1" x14ac:dyDescent="0.25">
      <c r="A196" s="1" t="s">
        <v>7</v>
      </c>
      <c r="B196" s="1">
        <f>VLOOKUP(A196,'KPI TYPE'!$A:$B,2,FALSE)</f>
        <v>20221005002</v>
      </c>
      <c r="C196" s="11" t="s">
        <v>212</v>
      </c>
      <c r="D196" s="2">
        <f>VLOOKUP(C196,'KPI GROUP'!$C569:$D855,2,FALSE)</f>
        <v>20220400568</v>
      </c>
      <c r="E196" s="1"/>
      <c r="F196" s="1" t="s">
        <v>399</v>
      </c>
      <c r="G196" s="2" t="str">
        <f t="shared" si="3"/>
        <v xml:space="preserve">INSERT INTO `hairisma_bpd`.`hr_kpi_group` (`KPI_GROUP_ID`, `KPI_TYPE_ID`, `GROUP_TITLE`, `DESCRIPTION`, `NUMBER_INDEX`) VALUES ('20220400568', '20221005002', 'Mengoptimalkan pendampingan terhadap unit kerja terkait perencanaan, pelaksanaan dan monitoring program transformasi', '', '195'); </v>
      </c>
    </row>
    <row r="197" spans="1:7" ht="14.25" customHeight="1" x14ac:dyDescent="0.25">
      <c r="A197" s="1" t="s">
        <v>7</v>
      </c>
      <c r="B197" s="1">
        <f>VLOOKUP(A197,'KPI TYPE'!$A:$B,2,FALSE)</f>
        <v>20221005002</v>
      </c>
      <c r="C197" s="9" t="s">
        <v>214</v>
      </c>
      <c r="D197" s="2">
        <f>VLOOKUP(C197,'KPI GROUP'!$C570:$D856,2,FALSE)</f>
        <v>20220400569</v>
      </c>
      <c r="E197" s="1"/>
      <c r="F197" s="1" t="s">
        <v>401</v>
      </c>
      <c r="G197" s="2" t="str">
        <f t="shared" si="3"/>
        <v xml:space="preserve">INSERT INTO `hairisma_bpd`.`hr_kpi_group` (`KPI_GROUP_ID`, `KPI_TYPE_ID`, `GROUP_TITLE`, `DESCRIPTION`, `NUMBER_INDEX`) VALUES ('20220400569', '20221005002', 'Memastikan pemenuhan evaluasi klasifikasi ', '', '196'); </v>
      </c>
    </row>
    <row r="198" spans="1:7" ht="14.25" customHeight="1" x14ac:dyDescent="0.25">
      <c r="A198" s="1" t="s">
        <v>7</v>
      </c>
      <c r="B198" s="1">
        <f>VLOOKUP(A198,'KPI TYPE'!$A:$B,2,FALSE)</f>
        <v>20221005002</v>
      </c>
      <c r="C198" s="24" t="s">
        <v>218</v>
      </c>
      <c r="D198" s="2">
        <f>VLOOKUP(C198,'KPI GROUP'!$C571:$D857,2,FALSE)</f>
        <v>20220400570</v>
      </c>
      <c r="E198" s="1"/>
      <c r="F198" s="1" t="s">
        <v>403</v>
      </c>
      <c r="G198" s="2" t="str">
        <f t="shared" si="3"/>
        <v xml:space="preserve">INSERT INTO `hairisma_bpd`.`hr_kpi_group` (`KPI_GROUP_ID`, `KPI_TYPE_ID`, `GROUP_TITLE`, `DESCRIPTION`, `NUMBER_INDEX`) VALUES ('20220400570', '20221005002', 'Meningkatkan efektivitas penerapan strategi anti fraud dan pengawasan pasif', '', '197'); </v>
      </c>
    </row>
    <row r="199" spans="1:7" ht="14.25" customHeight="1" x14ac:dyDescent="0.25">
      <c r="A199" s="1" t="s">
        <v>7</v>
      </c>
      <c r="B199" s="1">
        <f>VLOOKUP(A199,'KPI TYPE'!$A:$B,2,FALSE)</f>
        <v>20221005002</v>
      </c>
      <c r="C199" s="25" t="s">
        <v>220</v>
      </c>
      <c r="D199" s="2">
        <f>VLOOKUP(C199,'KPI GROUP'!$C572:$D858,2,FALSE)</f>
        <v>20220400571</v>
      </c>
      <c r="E199" s="1"/>
      <c r="F199" s="1" t="s">
        <v>405</v>
      </c>
      <c r="G199" s="2" t="str">
        <f t="shared" si="3"/>
        <v xml:space="preserve">INSERT INTO `hairisma_bpd`.`hr_kpi_group` (`KPI_GROUP_ID`, `KPI_TYPE_ID`, `GROUP_TITLE`, `DESCRIPTION`, `NUMBER_INDEX`) VALUES ('20220400571', '20221005002', 'Mengoptimalkan fungsi manajemen audit', '', '198'); </v>
      </c>
    </row>
    <row r="200" spans="1:7" ht="14.25" customHeight="1" x14ac:dyDescent="0.25">
      <c r="A200" s="1" t="s">
        <v>7</v>
      </c>
      <c r="B200" s="1">
        <f>VLOOKUP(A200,'KPI TYPE'!$A:$B,2,FALSE)</f>
        <v>20221005002</v>
      </c>
      <c r="C200" s="12" t="s">
        <v>222</v>
      </c>
      <c r="D200" s="2">
        <f>VLOOKUP(C200,'KPI GROUP'!$C573:$D859,2,FALSE)</f>
        <v>20220400572</v>
      </c>
      <c r="E200" s="1"/>
      <c r="F200" s="1" t="s">
        <v>407</v>
      </c>
      <c r="G200" s="2" t="str">
        <f t="shared" si="3"/>
        <v xml:space="preserve">INSERT INTO `hairisma_bpd`.`hr_kpi_group` (`KPI_GROUP_ID`, `KPI_TYPE_ID`, `GROUP_TITLE`, `DESCRIPTION`, `NUMBER_INDEX`) VALUES ('20220400572', '20221005002', 'Mengoptimalkan fungsi konsultasi bagi pihak-pihak intern terkait aspek pengendalian intern', '', '199'); </v>
      </c>
    </row>
    <row r="201" spans="1:7" ht="14.25" customHeight="1" x14ac:dyDescent="0.25">
      <c r="A201" s="1" t="s">
        <v>7</v>
      </c>
      <c r="B201" s="1">
        <f>VLOOKUP(A201,'KPI TYPE'!$A:$B,2,FALSE)</f>
        <v>20221005002</v>
      </c>
      <c r="C201" s="12" t="s">
        <v>224</v>
      </c>
      <c r="D201" s="2">
        <f>VLOOKUP(C201,'KPI GROUP'!$C574:$D860,2,FALSE)</f>
        <v>20220400573</v>
      </c>
      <c r="E201" s="1"/>
      <c r="F201" s="1" t="s">
        <v>409</v>
      </c>
      <c r="G201" s="2" t="str">
        <f t="shared" si="3"/>
        <v xml:space="preserve">INSERT INTO `hairisma_bpd`.`hr_kpi_group` (`KPI_GROUP_ID`, `KPI_TYPE_ID`, `GROUP_TITLE`, `DESCRIPTION`, `NUMBER_INDEX`) VALUES ('20220400573', '20221005002', 'Memastikan pelaporan pelaksanaan dan pokok-pokok hasil audit dan laporan evaluasi penerapan strategi anti fraud Otoritas Jasa Keuangan (OJK) secara tepat waktu', '', '200'); </v>
      </c>
    </row>
    <row r="202" spans="1:7" ht="14.25" customHeight="1" x14ac:dyDescent="0.25">
      <c r="A202" s="1" t="s">
        <v>7</v>
      </c>
      <c r="B202" s="1">
        <f>VLOOKUP(A202,'KPI TYPE'!$A:$B,2,FALSE)</f>
        <v>20221005002</v>
      </c>
      <c r="C202" s="12" t="s">
        <v>226</v>
      </c>
      <c r="D202" s="2">
        <f>VLOOKUP(C202,'KPI GROUP'!$C575:$D861,2,FALSE)</f>
        <v>20220400574</v>
      </c>
      <c r="E202" s="1"/>
      <c r="F202" s="1" t="s">
        <v>411</v>
      </c>
      <c r="G202" s="2" t="str">
        <f t="shared" si="3"/>
        <v xml:space="preserve">INSERT INTO `hairisma_bpd`.`hr_kpi_group` (`KPI_GROUP_ID`, `KPI_TYPE_ID`, `GROUP_TITLE`, `DESCRIPTION`, `NUMBER_INDEX`) VALUES ('20220400574', '20221005002', 'Mengoptimalkan pendampingan audit dari pihak eksternal', '', '201'); </v>
      </c>
    </row>
    <row r="203" spans="1:7" ht="14.25" customHeight="1" x14ac:dyDescent="0.25">
      <c r="A203" s="1" t="s">
        <v>7</v>
      </c>
      <c r="B203" s="1">
        <f>VLOOKUP(A203,'KPI TYPE'!$A:$B,2,FALSE)</f>
        <v>20221005002</v>
      </c>
      <c r="C203" s="23" t="s">
        <v>242</v>
      </c>
      <c r="D203" s="2">
        <f>VLOOKUP(C203,'KPI GROUP'!$C576:$D862,2,FALSE)</f>
        <v>20220400575</v>
      </c>
      <c r="E203" s="1"/>
      <c r="F203" s="1" t="s">
        <v>413</v>
      </c>
      <c r="G203" s="2" t="str">
        <f t="shared" si="3"/>
        <v xml:space="preserve">INSERT INTO `hairisma_bpd`.`hr_kpi_group` (`KPI_GROUP_ID`, `KPI_TYPE_ID`, `GROUP_TITLE`, `DESCRIPTION`, `NUMBER_INDEX`) VALUES ('20220400575', '20221005002', 'Menjamin pelaksanaan surprise audit dan/atau audit khusus yang berkualitas', '', '202'); </v>
      </c>
    </row>
    <row r="204" spans="1:7" ht="14.25" customHeight="1" x14ac:dyDescent="0.25">
      <c r="A204" s="1" t="s">
        <v>7</v>
      </c>
      <c r="B204" s="1">
        <f>VLOOKUP(A204,'KPI TYPE'!$A:$B,2,FALSE)</f>
        <v>20221005002</v>
      </c>
      <c r="C204" s="26" t="s">
        <v>244</v>
      </c>
      <c r="D204" s="2">
        <f>VLOOKUP(C204,'KPI GROUP'!$C577:$D863,2,FALSE)</f>
        <v>20220400576</v>
      </c>
      <c r="E204" s="1"/>
      <c r="F204" s="1" t="s">
        <v>415</v>
      </c>
      <c r="G204" s="2" t="str">
        <f t="shared" si="3"/>
        <v xml:space="preserve">INSERT INTO `hairisma_bpd`.`hr_kpi_group` (`KPI_GROUP_ID`, `KPI_TYPE_ID`, `GROUP_TITLE`, `DESCRIPTION`, `NUMBER_INDEX`) VALUES ('20220400576', '20221005002', 'Meningkatkan efektivitas penerapan strategi anti fraud dan pengawasan pasif ', '', '203'); </v>
      </c>
    </row>
    <row r="205" spans="1:7" ht="14.25" customHeight="1" x14ac:dyDescent="0.25">
      <c r="A205" s="1" t="s">
        <v>7</v>
      </c>
      <c r="B205" s="1">
        <f>VLOOKUP(A205,'KPI TYPE'!$A:$B,2,FALSE)</f>
        <v>20221005002</v>
      </c>
      <c r="C205" s="26" t="s">
        <v>246</v>
      </c>
      <c r="D205" s="2">
        <f>VLOOKUP(C205,'KPI GROUP'!$C578:$D864,2,FALSE)</f>
        <v>20220400577</v>
      </c>
      <c r="E205" s="1"/>
      <c r="F205" s="1" t="s">
        <v>417</v>
      </c>
      <c r="G205" s="2" t="str">
        <f t="shared" si="3"/>
        <v xml:space="preserve">INSERT INTO `hairisma_bpd`.`hr_kpi_group` (`KPI_GROUP_ID`, `KPI_TYPE_ID`, `GROUP_TITLE`, `DESCRIPTION`, `NUMBER_INDEX`) VALUES ('20220400577', '20221005002', 'Memastikan pelaporan evaluasi penerapan strategi anti fraud Otoritas Jasa Keuangan (OJK) secara tepat waktu', '', '204'); </v>
      </c>
    </row>
    <row r="206" spans="1:7" ht="14.25" customHeight="1" x14ac:dyDescent="0.25">
      <c r="A206" s="1" t="s">
        <v>7</v>
      </c>
      <c r="B206" s="1">
        <f>VLOOKUP(A206,'KPI TYPE'!$A:$B,2,FALSE)</f>
        <v>20221005002</v>
      </c>
      <c r="C206" s="26" t="s">
        <v>248</v>
      </c>
      <c r="D206" s="2">
        <f>VLOOKUP(C206,'KPI GROUP'!$C579:$D865,2,FALSE)</f>
        <v>20220400578</v>
      </c>
      <c r="E206" s="1"/>
      <c r="F206" s="1" t="s">
        <v>419</v>
      </c>
      <c r="G206" s="2" t="str">
        <f t="shared" si="3"/>
        <v xml:space="preserve">INSERT INTO `hairisma_bpd`.`hr_kpi_group` (`KPI_GROUP_ID`, `KPI_TYPE_ID`, `GROUP_TITLE`, `DESCRIPTION`, `NUMBER_INDEX`) VALUES ('20220400578', '20221005002', 'Mengoptimalkan pembangunan basis data profil fraud internal dan fraud eksternal', '', '205'); </v>
      </c>
    </row>
    <row r="207" spans="1:7" ht="14.25" customHeight="1" x14ac:dyDescent="0.25">
      <c r="A207" s="1" t="s">
        <v>7</v>
      </c>
      <c r="B207" s="1">
        <f>VLOOKUP(A207,'KPI TYPE'!$A:$B,2,FALSE)</f>
        <v>20221005002</v>
      </c>
      <c r="C207" s="26" t="s">
        <v>250</v>
      </c>
      <c r="D207" s="2">
        <f>VLOOKUP(C207,'KPI GROUP'!$C580:$D866,2,FALSE)</f>
        <v>20220400579</v>
      </c>
      <c r="E207" s="1"/>
      <c r="F207" s="1" t="s">
        <v>421</v>
      </c>
      <c r="G207" s="2" t="str">
        <f t="shared" si="3"/>
        <v xml:space="preserve">INSERT INTO `hairisma_bpd`.`hr_kpi_group` (`KPI_GROUP_ID`, `KPI_TYPE_ID`, `GROUP_TITLE`, `DESCRIPTION`, `NUMBER_INDEX`) VALUES ('20220400579', '20221005002', 'Mengoptimalkan pembinaan kepada Kantor Cabang berkaitan pengelolaan dan pelaksanaan kontrol internal ', '', '206'); </v>
      </c>
    </row>
    <row r="208" spans="1:7" ht="14.25" customHeight="1" x14ac:dyDescent="0.25">
      <c r="A208" s="1" t="s">
        <v>7</v>
      </c>
      <c r="B208" s="1">
        <f>VLOOKUP(A208,'KPI TYPE'!$A:$B,2,FALSE)</f>
        <v>20221005002</v>
      </c>
      <c r="C208" s="57" t="s">
        <v>794</v>
      </c>
      <c r="D208" s="2">
        <f>VLOOKUP(C208,'KPI GROUP'!$C581:$D867,2,FALSE)</f>
        <v>20220400580</v>
      </c>
      <c r="E208" s="1"/>
      <c r="F208" s="1" t="s">
        <v>423</v>
      </c>
      <c r="G208" s="2" t="str">
        <f t="shared" si="3"/>
        <v xml:space="preserve">INSERT INTO `hairisma_bpd`.`hr_kpi_group` (`KPI_GROUP_ID`, `KPI_TYPE_ID`, `GROUP_TITLE`, `DESCRIPTION`, `NUMBER_INDEX`) VALUES ('20220400580', '20221005002', 'Mengoptimlakan penyusunan Laporan Profil Risiko Operasional Bank', '', '207'); </v>
      </c>
    </row>
    <row r="209" spans="1:7" ht="14.25" customHeight="1" x14ac:dyDescent="0.25">
      <c r="A209" s="1" t="s">
        <v>7</v>
      </c>
      <c r="B209" s="1">
        <f>VLOOKUP(A209,'KPI TYPE'!$A:$B,2,FALSE)</f>
        <v>20221005002</v>
      </c>
      <c r="C209" s="23" t="s">
        <v>795</v>
      </c>
      <c r="D209" s="2">
        <f>VLOOKUP(C209,'KPI GROUP'!$C582:$D868,2,FALSE)</f>
        <v>20220400581</v>
      </c>
      <c r="E209" s="1"/>
      <c r="F209" s="1" t="s">
        <v>425</v>
      </c>
      <c r="G209" s="2" t="str">
        <f t="shared" si="3"/>
        <v xml:space="preserve">INSERT INTO `hairisma_bpd`.`hr_kpi_group` (`KPI_GROUP_ID`, `KPI_TYPE_ID`, `GROUP_TITLE`, `DESCRIPTION`, `NUMBER_INDEX`) VALUES ('20220400581', '20221005002', 'Memastikan laporan finansial bank yang berkualiitas ', '', '208'); </v>
      </c>
    </row>
    <row r="210" spans="1:7" ht="14.25" customHeight="1" x14ac:dyDescent="0.25">
      <c r="A210" s="1" t="s">
        <v>7</v>
      </c>
      <c r="B210" s="1">
        <f>VLOOKUP(A210,'KPI TYPE'!$A:$B,2,FALSE)</f>
        <v>20221005002</v>
      </c>
      <c r="C210" s="9" t="s">
        <v>254</v>
      </c>
      <c r="D210" s="2">
        <f>VLOOKUP(C210,'KPI GROUP'!$C583:$D869,2,FALSE)</f>
        <v>20220400582</v>
      </c>
      <c r="E210" s="1"/>
      <c r="F210" s="1" t="s">
        <v>427</v>
      </c>
      <c r="G210" s="2" t="str">
        <f t="shared" si="3"/>
        <v xml:space="preserve">INSERT INTO `hairisma_bpd`.`hr_kpi_group` (`KPI_GROUP_ID`, `KPI_TYPE_ID`, `GROUP_TITLE`, `DESCRIPTION`, `NUMBER_INDEX`) VALUES ('20220400582', '20221005002', 'Memastikan keakuratan sistem akuntansi bank ', '', '209'); </v>
      </c>
    </row>
    <row r="211" spans="1:7" ht="14.25" customHeight="1" x14ac:dyDescent="0.25">
      <c r="A211" s="1" t="s">
        <v>7</v>
      </c>
      <c r="B211" s="1">
        <f>VLOOKUP(A211,'KPI TYPE'!$A:$B,2,FALSE)</f>
        <v>20221005002</v>
      </c>
      <c r="C211" s="41" t="s">
        <v>256</v>
      </c>
      <c r="D211" s="2">
        <f>VLOOKUP(C211,'KPI GROUP'!$C584:$D870,2,FALSE)</f>
        <v>20220400583</v>
      </c>
      <c r="E211" s="1"/>
      <c r="F211" s="1" t="s">
        <v>429</v>
      </c>
      <c r="G211" s="2" t="str">
        <f t="shared" si="3"/>
        <v xml:space="preserve">INSERT INTO `hairisma_bpd`.`hr_kpi_group` (`KPI_GROUP_ID`, `KPI_TYPE_ID`, `GROUP_TITLE`, `DESCRIPTION`, `NUMBER_INDEX`) VALUES ('20220400583', '20221005002', 'Mengoptimalkan operasional bank secara efektif dan efisien', '', '210'); </v>
      </c>
    </row>
    <row r="212" spans="1:7" ht="14.25" customHeight="1" x14ac:dyDescent="0.25">
      <c r="A212" s="1" t="s">
        <v>7</v>
      </c>
      <c r="B212" s="1">
        <f>VLOOKUP(A212,'KPI TYPE'!$A:$B,2,FALSE)</f>
        <v>20221005002</v>
      </c>
      <c r="C212" s="75" t="s">
        <v>258</v>
      </c>
      <c r="D212" s="2">
        <f>VLOOKUP(C212,'KPI GROUP'!$C585:$D871,2,FALSE)</f>
        <v>20220400584</v>
      </c>
      <c r="E212" s="1"/>
      <c r="F212" s="1" t="s">
        <v>431</v>
      </c>
      <c r="G212" s="2" t="str">
        <f t="shared" si="3"/>
        <v xml:space="preserve">INSERT INTO `hairisma_bpd`.`hr_kpi_group` (`KPI_GROUP_ID`, `KPI_TYPE_ID`, `GROUP_TITLE`, `DESCRIPTION`, `NUMBER_INDEX`) VALUES ('20220400584', '20221005002', 'Meningkatkan pengelolaan akses sistem operasional bank ', '', '211'); </v>
      </c>
    </row>
    <row r="213" spans="1:7" ht="14.25" customHeight="1" x14ac:dyDescent="0.25">
      <c r="A213" s="1" t="s">
        <v>7</v>
      </c>
      <c r="B213" s="1">
        <f>VLOOKUP(A213,'KPI TYPE'!$A:$B,2,FALSE)</f>
        <v>20221005002</v>
      </c>
      <c r="C213" s="9" t="s">
        <v>262</v>
      </c>
      <c r="D213" s="2">
        <f>VLOOKUP(C213,'KPI GROUP'!$C586:$D872,2,FALSE)</f>
        <v>20220400585</v>
      </c>
      <c r="E213" s="1"/>
      <c r="F213" s="1" t="s">
        <v>433</v>
      </c>
      <c r="G213" s="2" t="str">
        <f t="shared" si="3"/>
        <v xml:space="preserve">INSERT INTO `hairisma_bpd`.`hr_kpi_group` (`KPI_GROUP_ID`, `KPI_TYPE_ID`, `GROUP_TITLE`, `DESCRIPTION`, `NUMBER_INDEX`) VALUES ('20220400585', '20221005002', 'Memastikan kebijakan dan prosedur terkait operasional bank ', '', '212'); </v>
      </c>
    </row>
    <row r="214" spans="1:7" ht="14.25" customHeight="1" x14ac:dyDescent="0.25">
      <c r="A214" s="1" t="s">
        <v>7</v>
      </c>
      <c r="B214" s="1">
        <f>VLOOKUP(A214,'KPI TYPE'!$A:$B,2,FALSE)</f>
        <v>20221005002</v>
      </c>
      <c r="C214" s="12" t="s">
        <v>264</v>
      </c>
      <c r="D214" s="2">
        <f>VLOOKUP(C214,'KPI GROUP'!$C587:$D873,2,FALSE)</f>
        <v>20220400586</v>
      </c>
      <c r="E214" s="1"/>
      <c r="F214" s="1" t="s">
        <v>435</v>
      </c>
      <c r="G214" s="2" t="str">
        <f t="shared" si="3"/>
        <v xml:space="preserve">INSERT INTO `hairisma_bpd`.`hr_kpi_group` (`KPI_GROUP_ID`, `KPI_TYPE_ID`, `GROUP_TITLE`, `DESCRIPTION`, `NUMBER_INDEX`) VALUES ('20220400586', '20221005002', 'Meningkatkan aktivitas pelimpahan pajak dan operasional sistem Modul Penerimaan Pajak (MPN) ', '', '213'); </v>
      </c>
    </row>
    <row r="215" spans="1:7" ht="14.25" customHeight="1" x14ac:dyDescent="0.25">
      <c r="A215" s="1" t="s">
        <v>7</v>
      </c>
      <c r="B215" s="1">
        <f>VLOOKUP(A215,'KPI TYPE'!$A:$B,2,FALSE)</f>
        <v>20221005002</v>
      </c>
      <c r="C215" s="74" t="s">
        <v>266</v>
      </c>
      <c r="D215" s="2">
        <f>VLOOKUP(C215,'KPI GROUP'!$C588:$D874,2,FALSE)</f>
        <v>20220400587</v>
      </c>
      <c r="E215" s="1"/>
      <c r="F215" s="1" t="s">
        <v>437</v>
      </c>
      <c r="G215" s="2" t="str">
        <f t="shared" si="3"/>
        <v xml:space="preserve">INSERT INTO `hairisma_bpd`.`hr_kpi_group` (`KPI_GROUP_ID`, `KPI_TYPE_ID`, `GROUP_TITLE`, `DESCRIPTION`, `NUMBER_INDEX`) VALUES ('20220400587', '20221005002', 'Memastikan verifikasi/rekonsiliasi transaksi keuangan bank ', '', '214'); </v>
      </c>
    </row>
    <row r="216" spans="1:7" ht="14.25" customHeight="1" x14ac:dyDescent="0.25">
      <c r="A216" s="1" t="s">
        <v>7</v>
      </c>
      <c r="B216" s="1">
        <f>VLOOKUP(A216,'KPI TYPE'!$A:$B,2,FALSE)</f>
        <v>20221005002</v>
      </c>
      <c r="C216" s="11" t="s">
        <v>268</v>
      </c>
      <c r="D216" s="2">
        <f>VLOOKUP(C216,'KPI GROUP'!$C589:$D875,2,FALSE)</f>
        <v>20220400588</v>
      </c>
      <c r="E216" s="1"/>
      <c r="F216" s="1" t="s">
        <v>439</v>
      </c>
      <c r="G216" s="2" t="str">
        <f t="shared" si="3"/>
        <v xml:space="preserve">INSERT INTO `hairisma_bpd`.`hr_kpi_group` (`KPI_GROUP_ID`, `KPI_TYPE_ID`, `GROUP_TITLE`, `DESCRIPTION`, `NUMBER_INDEX`) VALUES ('20220400588', '20221005002', 'Meningkatan pelaporan pajak badan', '', '215'); </v>
      </c>
    </row>
    <row r="217" spans="1:7" ht="14.25" customHeight="1" x14ac:dyDescent="0.25">
      <c r="A217" s="1" t="s">
        <v>7</v>
      </c>
      <c r="B217" s="1">
        <f>VLOOKUP(A217,'KPI TYPE'!$A:$B,2,FALSE)</f>
        <v>20221005002</v>
      </c>
      <c r="C217" s="11" t="s">
        <v>270</v>
      </c>
      <c r="D217" s="2">
        <f>VLOOKUP(C217,'KPI GROUP'!$C590:$D876,2,FALSE)</f>
        <v>20220400589</v>
      </c>
      <c r="E217" s="1"/>
      <c r="F217" s="1" t="s">
        <v>441</v>
      </c>
      <c r="G217" s="2" t="str">
        <f t="shared" si="3"/>
        <v xml:space="preserve">INSERT INTO `hairisma_bpd`.`hr_kpi_group` (`KPI_GROUP_ID`, `KPI_TYPE_ID`, `GROUP_TITLE`, `DESCRIPTION`, `NUMBER_INDEX`) VALUES ('20220400589', '20221005002', 'Mengembangkan kebijakan dan prosedur terkait keuangan dan sistem akuntansi  bank', '', '216'); </v>
      </c>
    </row>
    <row r="218" spans="1:7" ht="14.25" customHeight="1" x14ac:dyDescent="0.25">
      <c r="A218" s="1" t="s">
        <v>7</v>
      </c>
      <c r="B218" s="1">
        <f>VLOOKUP(A218,'KPI TYPE'!$A:$B,2,FALSE)</f>
        <v>20221005002</v>
      </c>
      <c r="C218" s="11" t="s">
        <v>272</v>
      </c>
      <c r="D218" s="2">
        <f>VLOOKUP(C218,'KPI GROUP'!$C591:$D877,2,FALSE)</f>
        <v>20220400590</v>
      </c>
      <c r="E218" s="1"/>
      <c r="F218" s="1" t="s">
        <v>443</v>
      </c>
      <c r="G218" s="2" t="str">
        <f t="shared" si="3"/>
        <v xml:space="preserve">INSERT INTO `hairisma_bpd`.`hr_kpi_group` (`KPI_GROUP_ID`, `KPI_TYPE_ID`, `GROUP_TITLE`, `DESCRIPTION`, `NUMBER_INDEX`) VALUES ('20220400590', '20221005002', 'Mengoptimalkan sistem informasi manajemen keuangan bank ', '', '217'); </v>
      </c>
    </row>
    <row r="219" spans="1:7" ht="14.25" customHeight="1" x14ac:dyDescent="0.25">
      <c r="A219" s="1" t="s">
        <v>7</v>
      </c>
      <c r="B219" s="1">
        <f>VLOOKUP(A219,'KPI TYPE'!$A:$B,2,FALSE)</f>
        <v>20221005002</v>
      </c>
      <c r="C219" s="23" t="s">
        <v>276</v>
      </c>
      <c r="D219" s="2">
        <f>VLOOKUP(C219,'KPI GROUP'!$C592:$D878,2,FALSE)</f>
        <v>20220400591</v>
      </c>
      <c r="E219" s="1"/>
      <c r="F219" s="1" t="s">
        <v>445</v>
      </c>
      <c r="G219" s="2" t="str">
        <f t="shared" si="3"/>
        <v xml:space="preserve">INSERT INTO `hairisma_bpd`.`hr_kpi_group` (`KPI_GROUP_ID`, `KPI_TYPE_ID`, `GROUP_TITLE`, `DESCRIPTION`, `NUMBER_INDEX`) VALUES ('20220400591', '20221005002', 'Mengembangkan kebijakan dan prosedur teknologi informasi ', '', '218'); </v>
      </c>
    </row>
    <row r="220" spans="1:7" ht="14.25" customHeight="1" x14ac:dyDescent="0.25">
      <c r="A220" s="1" t="s">
        <v>7</v>
      </c>
      <c r="B220" s="1">
        <f>VLOOKUP(A220,'KPI TYPE'!$A:$B,2,FALSE)</f>
        <v>20221005002</v>
      </c>
      <c r="C220" s="9" t="s">
        <v>278</v>
      </c>
      <c r="D220" s="2">
        <f>VLOOKUP(C220,'KPI GROUP'!$C593:$D879,2,FALSE)</f>
        <v>20220400592</v>
      </c>
      <c r="E220" s="1"/>
      <c r="F220" s="1" t="s">
        <v>447</v>
      </c>
      <c r="G220" s="2" t="str">
        <f t="shared" si="3"/>
        <v xml:space="preserve">INSERT INTO `hairisma_bpd`.`hr_kpi_group` (`KPI_GROUP_ID`, `KPI_TYPE_ID`, `GROUP_TITLE`, `DESCRIPTION`, `NUMBER_INDEX`) VALUES ('20220400592', '20221005002', 'Mengoptimalkan  sistem pengelolaan pengamanan informasi ', '', '219'); </v>
      </c>
    </row>
    <row r="221" spans="1:7" ht="14.25" customHeight="1" x14ac:dyDescent="0.25">
      <c r="A221" s="1" t="s">
        <v>7</v>
      </c>
      <c r="B221" s="1">
        <f>VLOOKUP(A221,'KPI TYPE'!$A:$B,2,FALSE)</f>
        <v>20221005002</v>
      </c>
      <c r="C221" s="9" t="s">
        <v>280</v>
      </c>
      <c r="D221" s="2">
        <f>VLOOKUP(C221,'KPI GROUP'!$C594:$D880,2,FALSE)</f>
        <v>20220400593</v>
      </c>
      <c r="E221" s="1"/>
      <c r="F221" s="1" t="s">
        <v>449</v>
      </c>
      <c r="G221" s="2" t="str">
        <f t="shared" si="3"/>
        <v xml:space="preserve">INSERT INTO `hairisma_bpd`.`hr_kpi_group` (`KPI_GROUP_ID`, `KPI_TYPE_ID`, `GROUP_TITLE`, `DESCRIPTION`, `NUMBER_INDEX`) VALUES ('20220400593', '20221005002', 'Memastikan kehandalan sistem teknologi informasi ', '', '220'); </v>
      </c>
    </row>
    <row r="222" spans="1:7" ht="14.25" customHeight="1" x14ac:dyDescent="0.25">
      <c r="A222" s="1" t="s">
        <v>7</v>
      </c>
      <c r="B222" s="1">
        <f>VLOOKUP(A222,'KPI TYPE'!$A:$B,2,FALSE)</f>
        <v>20221005002</v>
      </c>
      <c r="C222" s="9" t="s">
        <v>282</v>
      </c>
      <c r="D222" s="2">
        <f>VLOOKUP(C222,'KPI GROUP'!$C595:$D881,2,FALSE)</f>
        <v>20220400594</v>
      </c>
      <c r="E222" s="1"/>
      <c r="F222" s="1" t="s">
        <v>451</v>
      </c>
      <c r="G222" s="2" t="str">
        <f t="shared" si="3"/>
        <v xml:space="preserve">INSERT INTO `hairisma_bpd`.`hr_kpi_group` (`KPI_GROUP_ID`, `KPI_TYPE_ID`, `GROUP_TITLE`, `DESCRIPTION`, `NUMBER_INDEX`) VALUES ('20220400594', '20221005002', 'Mengoptimalkan infrastruktur TI', '', '221'); </v>
      </c>
    </row>
    <row r="223" spans="1:7" ht="14.25" customHeight="1" x14ac:dyDescent="0.25">
      <c r="A223" s="1" t="s">
        <v>7</v>
      </c>
      <c r="B223" s="1">
        <f>VLOOKUP(A223,'KPI TYPE'!$A:$B,2,FALSE)</f>
        <v>20221005002</v>
      </c>
      <c r="C223" s="11" t="s">
        <v>284</v>
      </c>
      <c r="D223" s="2">
        <f>VLOOKUP(C223,'KPI GROUP'!$C596:$D882,2,FALSE)</f>
        <v>20220400595</v>
      </c>
      <c r="E223" s="1"/>
      <c r="F223" s="1" t="s">
        <v>453</v>
      </c>
      <c r="G223" s="2" t="str">
        <f t="shared" si="3"/>
        <v xml:space="preserve">INSERT INTO `hairisma_bpd`.`hr_kpi_group` (`KPI_GROUP_ID`, `KPI_TYPE_ID`, `GROUP_TITLE`, `DESCRIPTION`, `NUMBER_INDEX`) VALUES ('20220400595', '20221005002', 'Mengoptimalkan sistem teknologi informasi bank', '', '222'); </v>
      </c>
    </row>
    <row r="224" spans="1:7" ht="14.25" customHeight="1" x14ac:dyDescent="0.25">
      <c r="A224" s="1" t="s">
        <v>7</v>
      </c>
      <c r="B224" s="1">
        <f>VLOOKUP(A224,'KPI TYPE'!$A:$B,2,FALSE)</f>
        <v>20221005002</v>
      </c>
      <c r="C224" s="11" t="s">
        <v>288</v>
      </c>
      <c r="D224" s="2">
        <f>VLOOKUP(C224,'KPI GROUP'!$C597:$D883,2,FALSE)</f>
        <v>20220400596</v>
      </c>
      <c r="E224" s="1"/>
      <c r="F224" s="1" t="s">
        <v>455</v>
      </c>
      <c r="G224" s="2" t="str">
        <f t="shared" si="3"/>
        <v xml:space="preserve">INSERT INTO `hairisma_bpd`.`hr_kpi_group` (`KPI_GROUP_ID`, `KPI_TYPE_ID`, `GROUP_TITLE`, `DESCRIPTION`, `NUMBER_INDEX`) VALUES ('20220400596', '20221005002', 'Mengembangkan kebijakan dan prosedur teknologi informasi bank', '', '223'); </v>
      </c>
    </row>
    <row r="225" spans="1:7" ht="14.25" customHeight="1" x14ac:dyDescent="0.25">
      <c r="A225" s="1" t="s">
        <v>7</v>
      </c>
      <c r="B225" s="1">
        <f>VLOOKUP(A225,'KPI TYPE'!$A:$B,2,FALSE)</f>
        <v>20221005002</v>
      </c>
      <c r="C225" s="9" t="s">
        <v>292</v>
      </c>
      <c r="D225" s="2">
        <f>VLOOKUP(C225,'KPI GROUP'!$C598:$D884,2,FALSE)</f>
        <v>20220400597</v>
      </c>
      <c r="E225" s="1"/>
      <c r="F225" s="1" t="s">
        <v>457</v>
      </c>
      <c r="G225" s="2" t="str">
        <f t="shared" si="3"/>
        <v xml:space="preserve">INSERT INTO `hairisma_bpd`.`hr_kpi_group` (`KPI_GROUP_ID`, `KPI_TYPE_ID`, `GROUP_TITLE`, `DESCRIPTION`, `NUMBER_INDEX`) VALUES ('20220400597', '20221005002', 'Meningkatkan standarisasi hak paten (license) produk teknologi bank', '', '224'); </v>
      </c>
    </row>
    <row r="226" spans="1:7" ht="14.25" customHeight="1" x14ac:dyDescent="0.25">
      <c r="A226" s="1" t="s">
        <v>7</v>
      </c>
      <c r="B226" s="1">
        <f>VLOOKUP(A226,'KPI TYPE'!$A:$B,2,FALSE)</f>
        <v>20221005002</v>
      </c>
      <c r="C226" s="11" t="s">
        <v>294</v>
      </c>
      <c r="D226" s="2">
        <f>VLOOKUP(C226,'KPI GROUP'!$C599:$D885,2,FALSE)</f>
        <v>20220400598</v>
      </c>
      <c r="E226" s="1"/>
      <c r="F226" s="1" t="s">
        <v>459</v>
      </c>
      <c r="G226" s="2" t="str">
        <f t="shared" si="3"/>
        <v xml:space="preserve">INSERT INTO `hairisma_bpd`.`hr_kpi_group` (`KPI_GROUP_ID`, `KPI_TYPE_ID`, `GROUP_TITLE`, `DESCRIPTION`, `NUMBER_INDEX`) VALUES ('20220400598', '20221005002', 'Mengoptimalkan sistem anggaran pada project TI bank', '', '225'); </v>
      </c>
    </row>
    <row r="227" spans="1:7" ht="14.25" customHeight="1" x14ac:dyDescent="0.25">
      <c r="A227" s="1" t="s">
        <v>7</v>
      </c>
      <c r="B227" s="1">
        <f>VLOOKUP(A227,'KPI TYPE'!$A:$B,2,FALSE)</f>
        <v>20221005002</v>
      </c>
      <c r="C227" s="45" t="s">
        <v>796</v>
      </c>
      <c r="D227" s="2">
        <f>VLOOKUP(C227,'KPI GROUP'!$C600:$D886,2,FALSE)</f>
        <v>20220400599</v>
      </c>
      <c r="E227" s="1"/>
      <c r="F227" s="1" t="s">
        <v>461</v>
      </c>
      <c r="G227" s="2" t="str">
        <f t="shared" si="3"/>
        <v xml:space="preserve">INSERT INTO `hairisma_bpd`.`hr_kpi_group` (`KPI_GROUP_ID`, `KPI_TYPE_ID`, `GROUP_TITLE`, `DESCRIPTION`, `NUMBER_INDEX`) VALUES ('20220400599', '20221005002', 'Memastikan pelaksanaan project management TI bank secara end to end ', '', '226'); </v>
      </c>
    </row>
    <row r="228" spans="1:7" ht="14.25" customHeight="1" x14ac:dyDescent="0.25">
      <c r="A228" s="1" t="s">
        <v>7</v>
      </c>
      <c r="B228" s="1">
        <f>VLOOKUP(A228,'KPI TYPE'!$A:$B,2,FALSE)</f>
        <v>20221005002</v>
      </c>
      <c r="C228" s="23" t="s">
        <v>797</v>
      </c>
      <c r="D228" s="2">
        <f>VLOOKUP(C228,'KPI GROUP'!$C601:$D887,2,FALSE)</f>
        <v>20220400600</v>
      </c>
      <c r="E228" s="1"/>
      <c r="F228" s="1" t="s">
        <v>463</v>
      </c>
      <c r="G228" s="2" t="str">
        <f t="shared" si="3"/>
        <v xml:space="preserve">INSERT INTO `hairisma_bpd`.`hr_kpi_group` (`KPI_GROUP_ID`, `KPI_TYPE_ID`, `GROUP_TITLE`, `DESCRIPTION`, `NUMBER_INDEX`) VALUES ('20220400600', '20221005002', 'Mengoptimalkan pelaksanaan dan evaluasi capacity planning  teknologi informasi', '', '227'); </v>
      </c>
    </row>
    <row r="229" spans="1:7" ht="14.25" customHeight="1" x14ac:dyDescent="0.25">
      <c r="A229" s="1" t="s">
        <v>7</v>
      </c>
      <c r="B229" s="1">
        <f>VLOOKUP(A229,'KPI TYPE'!$A:$B,2,FALSE)</f>
        <v>20221005002</v>
      </c>
      <c r="C229" s="23" t="s">
        <v>302</v>
      </c>
      <c r="D229" s="2">
        <f>VLOOKUP(C229,'KPI GROUP'!$C602:$D888,2,FALSE)</f>
        <v>20220400601</v>
      </c>
      <c r="E229" s="1"/>
      <c r="F229" s="1" t="s">
        <v>465</v>
      </c>
      <c r="G229" s="2" t="str">
        <f t="shared" si="3"/>
        <v xml:space="preserve">INSERT INTO `hairisma_bpd`.`hr_kpi_group` (`KPI_GROUP_ID`, `KPI_TYPE_ID`, `GROUP_TITLE`, `DESCRIPTION`, `NUMBER_INDEX`) VALUES ('20220400601', '20221005002', 'Meningkatkan pemeliharaan perangkat keras dan sistem operasi (OS) secara berkala', '', '228'); </v>
      </c>
    </row>
    <row r="230" spans="1:7" ht="14.25" customHeight="1" x14ac:dyDescent="0.25">
      <c r="A230" s="1" t="s">
        <v>7</v>
      </c>
      <c r="B230" s="1">
        <f>VLOOKUP(A230,'KPI TYPE'!$A:$B,2,FALSE)</f>
        <v>20221005002</v>
      </c>
      <c r="C230" s="23" t="s">
        <v>798</v>
      </c>
      <c r="D230" s="2">
        <f>VLOOKUP(C230,'KPI GROUP'!$C603:$D889,2,FALSE)</f>
        <v>20220400602</v>
      </c>
      <c r="E230" s="1"/>
      <c r="F230" s="1" t="s">
        <v>467</v>
      </c>
      <c r="G230" s="2" t="str">
        <f t="shared" si="3"/>
        <v xml:space="preserve">INSERT INTO `hairisma_bpd`.`hr_kpi_group` (`KPI_GROUP_ID`, `KPI_TYPE_ID`, `GROUP_TITLE`, `DESCRIPTION`, `NUMBER_INDEX`) VALUES ('20220400602', '20221005002', 'Mengoptimalkan pelaksanaan dan evaluasi capacity planning infrastruktur server dan data center/data recovery center', '', '229'); </v>
      </c>
    </row>
    <row r="231" spans="1:7" ht="14.25" customHeight="1" x14ac:dyDescent="0.25">
      <c r="A231" s="1" t="s">
        <v>7</v>
      </c>
      <c r="B231" s="1">
        <f>VLOOKUP(A231,'KPI TYPE'!$A:$B,2,FALSE)</f>
        <v>20221005002</v>
      </c>
      <c r="C231" s="10" t="s">
        <v>799</v>
      </c>
      <c r="D231" s="2">
        <f>VLOOKUP(C231,'KPI GROUP'!$C604:$D890,2,FALSE)</f>
        <v>20220400603</v>
      </c>
      <c r="E231" s="1"/>
      <c r="F231" s="1" t="s">
        <v>469</v>
      </c>
      <c r="G231" s="2" t="str">
        <f t="shared" si="3"/>
        <v xml:space="preserve">INSERT INTO `hairisma_bpd`.`hr_kpi_group` (`KPI_GROUP_ID`, `KPI_TYPE_ID`, `GROUP_TITLE`, `DESCRIPTION`, `NUMBER_INDEX`) VALUES ('20220400603', '20221005002', 'Mengoptimalkan pengelolaan infrastuktur server   pada data center', '', '230'); </v>
      </c>
    </row>
    <row r="232" spans="1:7" ht="14.25" customHeight="1" x14ac:dyDescent="0.25">
      <c r="A232" s="1" t="s">
        <v>7</v>
      </c>
      <c r="B232" s="1">
        <f>VLOOKUP(A232,'KPI TYPE'!$A:$B,2,FALSE)</f>
        <v>20221005002</v>
      </c>
      <c r="C232" s="76" t="s">
        <v>800</v>
      </c>
      <c r="D232" s="2">
        <f>VLOOKUP(C232,'KPI GROUP'!$C605:$D891,2,FALSE)</f>
        <v>20220400604</v>
      </c>
      <c r="E232" s="1"/>
      <c r="F232" s="1" t="s">
        <v>471</v>
      </c>
      <c r="G232" s="2" t="str">
        <f t="shared" si="3"/>
        <v xml:space="preserve">INSERT INTO `hairisma_bpd`.`hr_kpi_group` (`KPI_GROUP_ID`, `KPI_TYPE_ID`, `GROUP_TITLE`, `DESCRIPTION`, `NUMBER_INDEX`) VALUES ('20220400604', '20221005002', 'Mengoptimalkan operasional dan capacity planning dari Data Center dan  Data Recovery Center (DRC)', '', '231'); </v>
      </c>
    </row>
    <row r="233" spans="1:7" ht="14.25" customHeight="1" x14ac:dyDescent="0.25">
      <c r="A233" s="1" t="s">
        <v>7</v>
      </c>
      <c r="B233" s="1">
        <f>VLOOKUP(A233,'KPI TYPE'!$A:$B,2,FALSE)</f>
        <v>20221005002</v>
      </c>
      <c r="C233" s="11" t="s">
        <v>801</v>
      </c>
      <c r="D233" s="2">
        <f>VLOOKUP(C233,'KPI GROUP'!$C606:$D892,2,FALSE)</f>
        <v>20220400605</v>
      </c>
      <c r="E233" s="1"/>
      <c r="F233" s="1" t="s">
        <v>473</v>
      </c>
      <c r="G233" s="2" t="str">
        <f t="shared" si="3"/>
        <v xml:space="preserve">INSERT INTO `hairisma_bpd`.`hr_kpi_group` (`KPI_GROUP_ID`, `KPI_TYPE_ID`, `GROUP_TITLE`, `DESCRIPTION`, `NUMBER_INDEX`) VALUES ('20220400605', '20221005002', 'Memastikan eskalasi permasalahan operation support, data center dan user support secara efektif dan efisien', '', '232'); </v>
      </c>
    </row>
    <row r="234" spans="1:7" ht="14.25" customHeight="1" x14ac:dyDescent="0.25">
      <c r="A234" s="1" t="s">
        <v>7</v>
      </c>
      <c r="B234" s="1">
        <f>VLOOKUP(A234,'KPI TYPE'!$A:$B,2,FALSE)</f>
        <v>20221005002</v>
      </c>
      <c r="C234" s="11" t="s">
        <v>802</v>
      </c>
      <c r="D234" s="2">
        <f>VLOOKUP(C234,'KPI GROUP'!$C607:$D893,2,FALSE)</f>
        <v>20220400606</v>
      </c>
      <c r="E234" s="1"/>
      <c r="F234" s="1" t="s">
        <v>475</v>
      </c>
      <c r="G234" s="2" t="str">
        <f t="shared" si="3"/>
        <v xml:space="preserve">INSERT INTO `hairisma_bpd`.`hr_kpi_group` (`KPI_GROUP_ID`, `KPI_TYPE_ID`, `GROUP_TITLE`, `DESCRIPTION`, `NUMBER_INDEX`) VALUES ('20220400606', '20221005002', 'Mengoptimalkan pelaksanaan dan evaluasi pasca implementasi sistem teknologi informasi bank berbasis value added services', '', '233'); </v>
      </c>
    </row>
    <row r="235" spans="1:7" ht="14.25" customHeight="1" x14ac:dyDescent="0.25">
      <c r="A235" s="1" t="s">
        <v>7</v>
      </c>
      <c r="B235" s="1">
        <f>VLOOKUP(A235,'KPI TYPE'!$A:$B,2,FALSE)</f>
        <v>20221005002</v>
      </c>
      <c r="C235" s="42" t="s">
        <v>324</v>
      </c>
      <c r="D235" s="2">
        <f>VLOOKUP(C235,'KPI GROUP'!$C608:$D894,2,FALSE)</f>
        <v>20220400607</v>
      </c>
      <c r="E235" s="1"/>
      <c r="F235" s="1" t="s">
        <v>477</v>
      </c>
      <c r="G235" s="2" t="str">
        <f t="shared" si="3"/>
        <v xml:space="preserve">INSERT INTO `hairisma_bpd`.`hr_kpi_group` (`KPI_GROUP_ID`, `KPI_TYPE_ID`, `GROUP_TITLE`, `DESCRIPTION`, `NUMBER_INDEX`) VALUES ('20220400607', '20221005002', 'Mengembangkan kebijakan dan prosedur teknologi informasi bank berbasis value added services', '', '234'); </v>
      </c>
    </row>
    <row r="236" spans="1:7" ht="14.25" customHeight="1" x14ac:dyDescent="0.25">
      <c r="A236" s="1" t="s">
        <v>7</v>
      </c>
      <c r="B236" s="1">
        <f>VLOOKUP(A236,'KPI TYPE'!$A:$B,2,FALSE)</f>
        <v>20221005002</v>
      </c>
      <c r="C236" s="10" t="s">
        <v>803</v>
      </c>
      <c r="D236" s="2">
        <f>VLOOKUP(C236,'KPI GROUP'!$C609:$D895,2,FALSE)</f>
        <v>20220400608</v>
      </c>
      <c r="E236" s="1"/>
      <c r="F236" s="1" t="s">
        <v>479</v>
      </c>
      <c r="G236" s="2" t="str">
        <f t="shared" si="3"/>
        <v xml:space="preserve">INSERT INTO `hairisma_bpd`.`hr_kpi_group` (`KPI_GROUP_ID`, `KPI_TYPE_ID`, `GROUP_TITLE`, `DESCRIPTION`, `NUMBER_INDEX`) VALUES ('20220400608', '20221005002', 'Mengoptimalkan Research  and Development  pada sistem teknologi  bank', '', '235'); </v>
      </c>
    </row>
    <row r="237" spans="1:7" ht="14.25" customHeight="1" x14ac:dyDescent="0.25">
      <c r="A237" s="1" t="s">
        <v>7</v>
      </c>
      <c r="B237" s="1">
        <f>VLOOKUP(A237,'KPI TYPE'!$A:$B,2,FALSE)</f>
        <v>20221005002</v>
      </c>
      <c r="C237" s="11" t="s">
        <v>318</v>
      </c>
      <c r="D237" s="2">
        <f>VLOOKUP(C237,'KPI GROUP'!$C610:$D896,2,FALSE)</f>
        <v>20220400609</v>
      </c>
      <c r="E237" s="1"/>
      <c r="F237" s="1" t="s">
        <v>481</v>
      </c>
      <c r="G237" s="2" t="str">
        <f t="shared" si="3"/>
        <v xml:space="preserve">INSERT INTO `hairisma_bpd`.`hr_kpi_group` (`KPI_GROUP_ID`, `KPI_TYPE_ID`, `GROUP_TITLE`, `DESCRIPTION`, `NUMBER_INDEX`) VALUES ('20220400609', '20221005002', 'Memastikan prosedur operasional Kantor Cabang berjalan sesuai ketentuan ', '', '236'); </v>
      </c>
    </row>
    <row r="238" spans="1:7" ht="14.25" customHeight="1" x14ac:dyDescent="0.25">
      <c r="A238" s="1" t="s">
        <v>7</v>
      </c>
      <c r="B238" s="1">
        <f>VLOOKUP(A238,'KPI TYPE'!$A:$B,2,FALSE)</f>
        <v>20221005002</v>
      </c>
      <c r="C238" s="56" t="s">
        <v>392</v>
      </c>
      <c r="D238" s="2">
        <f>VLOOKUP(C238,'KPI GROUP'!$C611:$D897,2,FALSE)</f>
        <v>20220400610</v>
      </c>
      <c r="E238" s="1"/>
      <c r="F238" s="1" t="s">
        <v>483</v>
      </c>
      <c r="G238" s="2" t="str">
        <f t="shared" si="3"/>
        <v xml:space="preserve">INSERT INTO `hairisma_bpd`.`hr_kpi_group` (`KPI_GROUP_ID`, `KPI_TYPE_ID`, `GROUP_TITLE`, `DESCRIPTION`, `NUMBER_INDEX`) VALUES ('20220400610', '20221005002', 'Mengoptimalkan penyelesaian kredit bermasalah ', '', '237'); </v>
      </c>
    </row>
    <row r="239" spans="1:7" ht="14.25" customHeight="1" x14ac:dyDescent="0.25">
      <c r="A239" s="1" t="s">
        <v>7</v>
      </c>
      <c r="B239" s="1">
        <f>VLOOKUP(A239,'KPI TYPE'!$A:$B,2,FALSE)</f>
        <v>20221005002</v>
      </c>
      <c r="C239" s="44" t="s">
        <v>330</v>
      </c>
      <c r="D239" s="2">
        <f>VLOOKUP(C239,'KPI GROUP'!$C612:$D898,2,FALSE)</f>
        <v>20220400611</v>
      </c>
      <c r="E239" s="1"/>
      <c r="F239" s="1" t="s">
        <v>485</v>
      </c>
      <c r="G239" s="2" t="str">
        <f t="shared" si="3"/>
        <v xml:space="preserve">INSERT INTO `hairisma_bpd`.`hr_kpi_group` (`KPI_GROUP_ID`, `KPI_TYPE_ID`, `GROUP_TITLE`, `DESCRIPTION`, `NUMBER_INDEX`) VALUES ('20220400611', '20221005002', 'Mengoptimalkan operasional pemasaran produk dana dan jasa', '', '238'); </v>
      </c>
    </row>
    <row r="240" spans="1:7" ht="14.25" customHeight="1" x14ac:dyDescent="0.25">
      <c r="A240" s="1" t="s">
        <v>7</v>
      </c>
      <c r="B240" s="1">
        <f>VLOOKUP(A240,'KPI TYPE'!$A:$B,2,FALSE)</f>
        <v>20221005002</v>
      </c>
      <c r="C240" s="23" t="s">
        <v>332</v>
      </c>
      <c r="D240" s="2">
        <f>VLOOKUP(C240,'KPI GROUP'!$C613:$D899,2,FALSE)</f>
        <v>20220400612</v>
      </c>
      <c r="E240" s="1"/>
      <c r="F240" s="1" t="s">
        <v>487</v>
      </c>
      <c r="G240" s="2" t="str">
        <f t="shared" si="3"/>
        <v xml:space="preserve">INSERT INTO `hairisma_bpd`.`hr_kpi_group` (`KPI_GROUP_ID`, `KPI_TYPE_ID`, `GROUP_TITLE`, `DESCRIPTION`, `NUMBER_INDEX`) VALUES ('20220400612', '20221005002', 'Mengoptimalkan aktivitas bidang perkreditan di Kantor Cabang', '', '239'); </v>
      </c>
    </row>
    <row r="241" spans="1:7" ht="14.25" customHeight="1" x14ac:dyDescent="0.25">
      <c r="A241" s="1" t="s">
        <v>7</v>
      </c>
      <c r="B241" s="1">
        <f>VLOOKUP(A241,'KPI TYPE'!$A:$B,2,FALSE)</f>
        <v>20221005002</v>
      </c>
      <c r="C241" s="16" t="s">
        <v>358</v>
      </c>
      <c r="D241" s="2">
        <f>VLOOKUP(C241,'KPI GROUP'!$C614:$D900,2,FALSE)</f>
        <v>20220400613</v>
      </c>
      <c r="E241" s="1"/>
      <c r="F241" s="1" t="s">
        <v>489</v>
      </c>
      <c r="G241" s="2" t="str">
        <f t="shared" si="3"/>
        <v xml:space="preserve">INSERT INTO `hairisma_bpd`.`hr_kpi_group` (`KPI_GROUP_ID`, `KPI_TYPE_ID`, `GROUP_TITLE`, `DESCRIPTION`, `NUMBER_INDEX`) VALUES ('20220400613', '20221005002', 'Memastikan pengelolaan operasional pelayanan dan transaksi tunai dan non tunai kepada nasabah berjalan lancar, aman dan terkendali ', '', '240'); </v>
      </c>
    </row>
    <row r="242" spans="1:7" ht="14.25" customHeight="1" x14ac:dyDescent="0.25">
      <c r="A242" s="1" t="s">
        <v>7</v>
      </c>
      <c r="B242" s="1">
        <f>VLOOKUP(A242,'KPI TYPE'!$A:$B,2,FALSE)</f>
        <v>20221005002</v>
      </c>
      <c r="C242" s="48" t="s">
        <v>360</v>
      </c>
      <c r="D242" s="2">
        <f>VLOOKUP(C242,'KPI GROUP'!$C615:$D901,2,FALSE)</f>
        <v>20220400614</v>
      </c>
      <c r="E242" s="1"/>
      <c r="F242" s="1" t="s">
        <v>491</v>
      </c>
      <c r="G242" s="2" t="str">
        <f t="shared" si="3"/>
        <v xml:space="preserve">INSERT INTO `hairisma_bpd`.`hr_kpi_group` (`KPI_GROUP_ID`, `KPI_TYPE_ID`, `GROUP_TITLE`, `DESCRIPTION`, `NUMBER_INDEX`) VALUES ('20220400614', '20221005002', 'Memastikan operasional aktivitas back office Kantor Cabang berjalan lancar, aman dan terkendali  ', '', '241'); </v>
      </c>
    </row>
    <row r="243" spans="1:7" ht="14.25" customHeight="1" x14ac:dyDescent="0.25">
      <c r="A243" s="1" t="s">
        <v>7</v>
      </c>
      <c r="B243" s="1">
        <f>VLOOKUP(A243,'KPI TYPE'!$A:$B,2,FALSE)</f>
        <v>20221005002</v>
      </c>
      <c r="C243" s="49" t="s">
        <v>364</v>
      </c>
      <c r="D243" s="2">
        <f>VLOOKUP(C243,'KPI GROUP'!$C616:$D902,2,FALSE)</f>
        <v>20220400615</v>
      </c>
      <c r="E243" s="1"/>
      <c r="F243" s="1" t="s">
        <v>493</v>
      </c>
      <c r="G243" s="2" t="str">
        <f t="shared" si="3"/>
        <v xml:space="preserve">INSERT INTO `hairisma_bpd`.`hr_kpi_group` (`KPI_GROUP_ID`, `KPI_TYPE_ID`, `GROUP_TITLE`, `DESCRIPTION`, `NUMBER_INDEX`) VALUES ('20220400615', '20221005002', 'Memastikan pengelolaan administrasi kredit dan prosedur hukum perkreditan sesuai ketentuan dan peraturan', '', '242'); </v>
      </c>
    </row>
    <row r="244" spans="1:7" ht="14.25" customHeight="1" x14ac:dyDescent="0.25">
      <c r="A244" s="1" t="s">
        <v>7</v>
      </c>
      <c r="B244" s="1">
        <f>VLOOKUP(A244,'KPI TYPE'!$A:$B,2,FALSE)</f>
        <v>20221005002</v>
      </c>
      <c r="C244" s="50" t="s">
        <v>366</v>
      </c>
      <c r="D244" s="2">
        <f>VLOOKUP(C244,'KPI GROUP'!$C617:$D903,2,FALSE)</f>
        <v>20220400616</v>
      </c>
      <c r="E244" s="1"/>
      <c r="F244" s="1" t="s">
        <v>495</v>
      </c>
      <c r="G244" s="2" t="str">
        <f t="shared" si="3"/>
        <v xml:space="preserve">INSERT INTO `hairisma_bpd`.`hr_kpi_group` (`KPI_GROUP_ID`, `KPI_TYPE_ID`, `GROUP_TITLE`, `DESCRIPTION`, `NUMBER_INDEX`) VALUES ('20220400616', '20221005002', 'Memastikan pemenuhan laporan kantor cabang ', '', '243'); </v>
      </c>
    </row>
    <row r="245" spans="1:7" ht="14.25" customHeight="1" x14ac:dyDescent="0.25">
      <c r="A245" s="1" t="s">
        <v>7</v>
      </c>
      <c r="B245" s="1">
        <f>VLOOKUP(A245,'KPI TYPE'!$A:$B,2,FALSE)</f>
        <v>20221005002</v>
      </c>
      <c r="C245" s="77" t="s">
        <v>368</v>
      </c>
      <c r="D245" s="2">
        <f>VLOOKUP(C245,'KPI GROUP'!$C618:$D904,2,FALSE)</f>
        <v>20220400617</v>
      </c>
      <c r="E245" s="1"/>
      <c r="F245" s="1" t="s">
        <v>497</v>
      </c>
      <c r="G245" s="2" t="str">
        <f t="shared" si="3"/>
        <v xml:space="preserve">INSERT INTO `hairisma_bpd`.`hr_kpi_group` (`KPI_GROUP_ID`, `KPI_TYPE_ID`, `GROUP_TITLE`, `DESCRIPTION`, `NUMBER_INDEX`) VALUES ('20220400617', '20221005002', 'Meningkatkan pengelolaan atas transaksi reversal sesuai ketentuan bank', '', '244'); </v>
      </c>
    </row>
    <row r="246" spans="1:7" ht="14.25" customHeight="1" x14ac:dyDescent="0.25">
      <c r="A246" s="1" t="s">
        <v>7</v>
      </c>
      <c r="B246" s="1">
        <f>VLOOKUP(A246,'KPI TYPE'!$A:$B,2,FALSE)</f>
        <v>20221005002</v>
      </c>
      <c r="C246" s="9" t="s">
        <v>370</v>
      </c>
      <c r="D246" s="2">
        <f>VLOOKUP(C246,'KPI GROUP'!$C619:$D905,2,FALSE)</f>
        <v>20220400618</v>
      </c>
      <c r="E246" s="1"/>
      <c r="F246" s="1" t="s">
        <v>499</v>
      </c>
      <c r="G246" s="2" t="str">
        <f t="shared" si="3"/>
        <v xml:space="preserve">INSERT INTO `hairisma_bpd`.`hr_kpi_group` (`KPI_GROUP_ID`, `KPI_TYPE_ID`, `GROUP_TITLE`, `DESCRIPTION`, `NUMBER_INDEX`) VALUES ('20220400618', '20221005002', 'Memastikan keakuratan sistem operasional bank di kantor cabang', '', '245'); </v>
      </c>
    </row>
    <row r="247" spans="1:7" ht="14.25" customHeight="1" x14ac:dyDescent="0.25">
      <c r="A247" s="1" t="s">
        <v>7</v>
      </c>
      <c r="B247" s="1">
        <f>VLOOKUP(A247,'KPI TYPE'!$A:$B,2,FALSE)</f>
        <v>20221005002</v>
      </c>
      <c r="C247" s="44" t="s">
        <v>394</v>
      </c>
      <c r="D247" s="2">
        <f>VLOOKUP(C247,'KPI GROUP'!$C620:$D906,2,FALSE)</f>
        <v>20220400619</v>
      </c>
      <c r="E247" s="1"/>
      <c r="F247" s="1" t="s">
        <v>501</v>
      </c>
      <c r="G247" s="2" t="str">
        <f t="shared" si="3"/>
        <v xml:space="preserve">INSERT INTO `hairisma_bpd`.`hr_kpi_group` (`KPI_GROUP_ID`, `KPI_TYPE_ID`, `GROUP_TITLE`, `DESCRIPTION`, `NUMBER_INDEX`) VALUES ('20220400619', '20221005002', 'Memastikan pengelolaan kas pada kantor cabang secara optimal ', '', '246'); </v>
      </c>
    </row>
    <row r="248" spans="1:7" ht="14.25" customHeight="1" x14ac:dyDescent="0.25">
      <c r="A248" s="1" t="s">
        <v>7</v>
      </c>
      <c r="B248" s="1">
        <f>VLOOKUP(A248,'KPI TYPE'!$A:$B,2,FALSE)</f>
        <v>20221005002</v>
      </c>
      <c r="C248" s="44" t="s">
        <v>804</v>
      </c>
      <c r="D248" s="2">
        <f>VLOOKUP(C248,'KPI GROUP'!$C621:$D907,2,FALSE)</f>
        <v>20220400620</v>
      </c>
      <c r="E248" s="1"/>
      <c r="F248" s="1" t="s">
        <v>503</v>
      </c>
      <c r="G248" s="2" t="str">
        <f t="shared" si="3"/>
        <v xml:space="preserve">INSERT INTO `hairisma_bpd`.`hr_kpi_group` (`KPI_GROUP_ID`, `KPI_TYPE_ID`, `GROUP_TITLE`, `DESCRIPTION`, `NUMBER_INDEX`) VALUES ('20220400620', '20221005002', 'Memastikan keaslian uang Rupiah  dalam melakukan transaksi keuangandengan nasabah', '', '247'); </v>
      </c>
    </row>
    <row r="249" spans="1:7" ht="14.25" customHeight="1" x14ac:dyDescent="0.25">
      <c r="A249" s="1" t="s">
        <v>7</v>
      </c>
      <c r="B249" s="1">
        <f>VLOOKUP(A249,'KPI TYPE'!$A:$B,2,FALSE)</f>
        <v>20221005002</v>
      </c>
      <c r="C249" s="52" t="s">
        <v>374</v>
      </c>
      <c r="D249" s="2">
        <f>VLOOKUP(C249,'KPI GROUP'!$C622:$D908,2,FALSE)</f>
        <v>20220400621</v>
      </c>
      <c r="E249" s="1"/>
      <c r="F249" s="1" t="s">
        <v>505</v>
      </c>
      <c r="G249" s="2" t="str">
        <f t="shared" si="3"/>
        <v xml:space="preserve">INSERT INTO `hairisma_bpd`.`hr_kpi_group` (`KPI_GROUP_ID`, `KPI_TYPE_ID`, `GROUP_TITLE`, `DESCRIPTION`, `NUMBER_INDEX`) VALUES ('20220400621', '20221005002', 'Memastikan pengelolaan transaksi harian back office secara prudent dan akurat', '', '248'); </v>
      </c>
    </row>
    <row r="250" spans="1:7" ht="14.25" customHeight="1" x14ac:dyDescent="0.25">
      <c r="A250" s="1" t="s">
        <v>7</v>
      </c>
      <c r="B250" s="1">
        <f>VLOOKUP(A250,'KPI TYPE'!$A:$B,2,FALSE)</f>
        <v>20221005002</v>
      </c>
      <c r="C250" s="9" t="s">
        <v>362</v>
      </c>
      <c r="D250" s="2">
        <f>VLOOKUP(C250,'KPI GROUP'!$C623:$D909,2,FALSE)</f>
        <v>20220400622</v>
      </c>
      <c r="E250" s="1"/>
      <c r="F250" s="1" t="s">
        <v>507</v>
      </c>
      <c r="G250" s="2" t="str">
        <f t="shared" si="3"/>
        <v xml:space="preserve">INSERT INTO `hairisma_bpd`.`hr_kpi_group` (`KPI_GROUP_ID`, `KPI_TYPE_ID`, `GROUP_TITLE`, `DESCRIPTION`, `NUMBER_INDEX`) VALUES ('20220400622', '20221005002', 'Memastikan pengelolaan dukungan operasional Kantor Cabang  berjalan lancar, aman dan terkendali ', '', '249'); </v>
      </c>
    </row>
    <row r="251" spans="1:7" ht="14.25" customHeight="1" x14ac:dyDescent="0.25">
      <c r="A251" s="1" t="s">
        <v>7</v>
      </c>
      <c r="B251" s="1">
        <f>VLOOKUP(A251,'KPI TYPE'!$A:$B,2,FALSE)</f>
        <v>20221005002</v>
      </c>
      <c r="C251" s="9" t="s">
        <v>390</v>
      </c>
      <c r="D251" s="2">
        <f>VLOOKUP(C251,'KPI GROUP'!$C624:$D910,2,FALSE)</f>
        <v>20220400623</v>
      </c>
      <c r="E251" s="1"/>
      <c r="F251" s="1" t="s">
        <v>509</v>
      </c>
      <c r="G251" s="2" t="str">
        <f t="shared" si="3"/>
        <v xml:space="preserve">INSERT INTO `hairisma_bpd`.`hr_kpi_group` (`KPI_GROUP_ID`, `KPI_TYPE_ID`, `GROUP_TITLE`, `DESCRIPTION`, `NUMBER_INDEX`) VALUES ('20220400623', '20221005002', 'Memastikan pengelolaan administrasi kredit dan prosedur hukum perkreditan secara optimal ', '', '250'); </v>
      </c>
    </row>
    <row r="252" spans="1:7" ht="14.25" customHeight="1" x14ac:dyDescent="0.25">
      <c r="A252" s="1" t="s">
        <v>7</v>
      </c>
      <c r="B252" s="1">
        <f>VLOOKUP(A252,'KPI TYPE'!$A:$B,2,FALSE)</f>
        <v>20221005002</v>
      </c>
      <c r="C252" s="55" t="s">
        <v>388</v>
      </c>
      <c r="D252" s="2">
        <f>VLOOKUP(C252,'KPI GROUP'!$C625:$D911,2,FALSE)</f>
        <v>20220400624</v>
      </c>
      <c r="E252" s="1"/>
      <c r="F252" s="1" t="s">
        <v>511</v>
      </c>
      <c r="G252" s="2" t="str">
        <f t="shared" si="3"/>
        <v xml:space="preserve">INSERT INTO `hairisma_bpd`.`hr_kpi_group` (`KPI_GROUP_ID`, `KPI_TYPE_ID`, `GROUP_TITLE`, `DESCRIPTION`, `NUMBER_INDEX`) VALUES ('20220400624', '20221005002', 'Meningkatkan pengelolaan atas transaksi reversal sesuai timeline', '', '251'); </v>
      </c>
    </row>
    <row r="253" spans="1:7" ht="14.25" customHeight="1" x14ac:dyDescent="0.25">
      <c r="A253" s="1" t="s">
        <v>7</v>
      </c>
      <c r="B253" s="1">
        <f>VLOOKUP(A253,'KPI TYPE'!$A:$B,2,FALSE)</f>
        <v>20221005002</v>
      </c>
      <c r="C253" s="11" t="s">
        <v>352</v>
      </c>
      <c r="D253" s="2">
        <f>VLOOKUP(C253,'KPI GROUP'!$C626:$D912,2,FALSE)</f>
        <v>20220400625</v>
      </c>
      <c r="E253" s="1"/>
      <c r="F253" s="1" t="s">
        <v>513</v>
      </c>
      <c r="G253" s="2" t="str">
        <f t="shared" si="3"/>
        <v xml:space="preserve">INSERT INTO `hairisma_bpd`.`hr_kpi_group` (`KPI_GROUP_ID`, `KPI_TYPE_ID`, `GROUP_TITLE`, `DESCRIPTION`, `NUMBER_INDEX`) VALUES ('20220400625', '20221005002', 'Meningkatkan pertumbuhan kartu', '', '252'); </v>
      </c>
    </row>
    <row r="254" spans="1:7" ht="14.25" customHeight="1" x14ac:dyDescent="0.25">
      <c r="A254" s="1" t="s">
        <v>7</v>
      </c>
      <c r="B254" s="1">
        <f>VLOOKUP(A254,'KPI TYPE'!$A:$B,2,FALSE)</f>
        <v>20221005002</v>
      </c>
      <c r="C254" s="12" t="s">
        <v>354</v>
      </c>
      <c r="D254" s="2">
        <f>VLOOKUP(C254,'KPI GROUP'!$C627:$D913,2,FALSE)</f>
        <v>20220400626</v>
      </c>
      <c r="E254" s="1"/>
      <c r="F254" s="1" t="s">
        <v>515</v>
      </c>
      <c r="G254" s="2" t="str">
        <f t="shared" si="3"/>
        <v xml:space="preserve">INSERT INTO `hairisma_bpd`.`hr_kpi_group` (`KPI_GROUP_ID`, `KPI_TYPE_ID`, `GROUP_TITLE`, `DESCRIPTION`, `NUMBER_INDEX`) VALUES ('20220400626', '20221005002', 'Mengoptimalkan aktivitas bidang dana dan jasa di Kantor Cabang', '', '253'); </v>
      </c>
    </row>
    <row r="255" spans="1:7" ht="14.25" customHeight="1" x14ac:dyDescent="0.25">
      <c r="A255" s="1" t="s">
        <v>7</v>
      </c>
      <c r="B255" s="1">
        <f>VLOOKUP(A255,'KPI TYPE'!$A:$B,2,FALSE)</f>
        <v>20221005002</v>
      </c>
      <c r="C255" s="12" t="s">
        <v>805</v>
      </c>
      <c r="D255" s="2">
        <f>VLOOKUP(C255,'KPI GROUP'!$C628:$D914,2,FALSE)</f>
        <v>20220400627</v>
      </c>
      <c r="E255" s="1"/>
      <c r="F255" s="1" t="s">
        <v>517</v>
      </c>
      <c r="G255" s="2" t="str">
        <f t="shared" si="3"/>
        <v xml:space="preserve">INSERT INTO `hairisma_bpd`.`hr_kpi_group` (`KPI_GROUP_ID`, `KPI_TYPE_ID`, `GROUP_TITLE`, `DESCRIPTION`, `NUMBER_INDEX`) VALUES ('20220400627', '20221005002', 'Meningkatkan kualitas layanan E-Banking', '', '254'); </v>
      </c>
    </row>
    <row r="256" spans="1:7" ht="14.25" customHeight="1" x14ac:dyDescent="0.25">
      <c r="A256" s="1" t="s">
        <v>7</v>
      </c>
      <c r="B256" s="1">
        <f>VLOOKUP(A256,'KPI TYPE'!$A:$B,2,FALSE)</f>
        <v>20221005002</v>
      </c>
      <c r="C256" s="75" t="s">
        <v>398</v>
      </c>
      <c r="D256" s="2">
        <f>VLOOKUP(C256,'KPI GROUP'!$C629:$D915,2,FALSE)</f>
        <v>20220400628</v>
      </c>
      <c r="E256" s="1"/>
      <c r="F256" s="1" t="s">
        <v>519</v>
      </c>
      <c r="G256" s="2" t="str">
        <f t="shared" si="3"/>
        <v xml:space="preserve">INSERT INTO `hairisma_bpd`.`hr_kpi_group` (`KPI_GROUP_ID`, `KPI_TYPE_ID`, `GROUP_TITLE`, `DESCRIPTION`, `NUMBER_INDEX`) VALUES ('20220400628', '20221005002', 'Memperluas cakupan pasar untuk produk kredit', '', '255'); </v>
      </c>
    </row>
    <row r="257" spans="1:7" ht="14.25" customHeight="1" x14ac:dyDescent="0.25">
      <c r="A257" s="1" t="s">
        <v>7</v>
      </c>
      <c r="B257" s="1">
        <f>VLOOKUP(A257,'KPI TYPE'!$A:$B,2,FALSE)</f>
        <v>20221005002</v>
      </c>
      <c r="C257" s="26" t="s">
        <v>400</v>
      </c>
      <c r="D257" s="2">
        <f>VLOOKUP(C257,'KPI GROUP'!$C630:$D916,2,FALSE)</f>
        <v>20220400629</v>
      </c>
      <c r="E257" s="1"/>
      <c r="F257" s="1" t="s">
        <v>521</v>
      </c>
      <c r="G257" s="2" t="str">
        <f t="shared" si="3"/>
        <v xml:space="preserve">INSERT INTO `hairisma_bpd`.`hr_kpi_group` (`KPI_GROUP_ID`, `KPI_TYPE_ID`, `GROUP_TITLE`, `DESCRIPTION`, `NUMBER_INDEX`) VALUES ('20220400629', '20221005002', 'Mengembangkan produk yang kontributif terhadap pertumbuhan kredit', '', '256'); </v>
      </c>
    </row>
    <row r="258" spans="1:7" ht="14.25" customHeight="1" x14ac:dyDescent="0.25">
      <c r="A258" s="1" t="s">
        <v>7</v>
      </c>
      <c r="B258" s="1">
        <f>VLOOKUP(A258,'KPI TYPE'!$A:$B,2,FALSE)</f>
        <v>20221005002</v>
      </c>
      <c r="C258" s="11" t="s">
        <v>406</v>
      </c>
      <c r="D258" s="2">
        <f>VLOOKUP(C258,'KPI GROUP'!$C631:$D917,2,FALSE)</f>
        <v>20220400630</v>
      </c>
      <c r="E258" s="1"/>
      <c r="F258" s="1" t="s">
        <v>523</v>
      </c>
      <c r="G258" s="2" t="str">
        <f t="shared" si="3"/>
        <v xml:space="preserve">INSERT INTO `hairisma_bpd`.`hr_kpi_group` (`KPI_GROUP_ID`, `KPI_TYPE_ID`, `GROUP_TITLE`, `DESCRIPTION`, `NUMBER_INDEX`) VALUES ('20220400630', '20221005002', 'Mengembangkan produk kredit baru untuk memenuhi permintaan pasar', '', '257'); </v>
      </c>
    </row>
    <row r="259" spans="1:7" ht="14.25" customHeight="1" x14ac:dyDescent="0.25">
      <c r="A259" s="1" t="s">
        <v>7</v>
      </c>
      <c r="B259" s="1">
        <f>VLOOKUP(A259,'KPI TYPE'!$A:$B,2,FALSE)</f>
        <v>20221005002</v>
      </c>
      <c r="C259" s="11" t="s">
        <v>408</v>
      </c>
      <c r="D259" s="2">
        <f>VLOOKUP(C259,'KPI GROUP'!$C632:$D918,2,FALSE)</f>
        <v>20220400631</v>
      </c>
      <c r="E259" s="1"/>
      <c r="F259" s="1" t="s">
        <v>525</v>
      </c>
      <c r="G259" s="2" t="str">
        <f t="shared" ref="G259:G286" si="4">"INSERT INTO `hairisma_bpd`.`hr_kpi_group` (`KPI_GROUP_ID`, `KPI_TYPE_ID`, `GROUP_TITLE`, `DESCRIPTION`, `NUMBER_INDEX`) VALUES ('"&amp;D259&amp;"', '"&amp;B259&amp;"', '"&amp;C259&amp;"', '"&amp;E259&amp;"', '"&amp;F259&amp;"'); "</f>
        <v xml:space="preserve">INSERT INTO `hairisma_bpd`.`hr_kpi_group` (`KPI_GROUP_ID`, `KPI_TYPE_ID`, `GROUP_TITLE`, `DESCRIPTION`, `NUMBER_INDEX`) VALUES ('20220400631', '20221005002', 'Memastikan keterkinian perjanjian kerjasama antara Bank dengan pihak eksternal', '', '258'); </v>
      </c>
    </row>
    <row r="260" spans="1:7" ht="14.25" customHeight="1" x14ac:dyDescent="0.25">
      <c r="A260" s="1" t="s">
        <v>7</v>
      </c>
      <c r="B260" s="1">
        <f>VLOOKUP(A260,'KPI TYPE'!$A:$B,2,FALSE)</f>
        <v>20221005002</v>
      </c>
      <c r="C260" s="11" t="s">
        <v>410</v>
      </c>
      <c r="D260" s="2">
        <f>VLOOKUP(C260,'KPI GROUP'!$C633:$D919,2,FALSE)</f>
        <v>20220400632</v>
      </c>
      <c r="E260" s="1"/>
      <c r="F260" s="1" t="s">
        <v>527</v>
      </c>
      <c r="G260" s="2" t="str">
        <f t="shared" si="4"/>
        <v xml:space="preserve">INSERT INTO `hairisma_bpd`.`hr_kpi_group` (`KPI_GROUP_ID`, `KPI_TYPE_ID`, `GROUP_TITLE`, `DESCRIPTION`, `NUMBER_INDEX`) VALUES ('20220400632', '20221005002', 'Memastikan pemenuhan kualitas administrasi kredit', '', '259'); </v>
      </c>
    </row>
    <row r="261" spans="1:7" ht="14.25" customHeight="1" x14ac:dyDescent="0.25">
      <c r="A261" s="1" t="s">
        <v>7</v>
      </c>
      <c r="B261" s="1">
        <f>VLOOKUP(A261,'KPI TYPE'!$A:$B,2,FALSE)</f>
        <v>20221005002</v>
      </c>
      <c r="C261" s="11" t="s">
        <v>412</v>
      </c>
      <c r="D261" s="2">
        <f>VLOOKUP(C261,'KPI GROUP'!$C634:$D920,2,FALSE)</f>
        <v>20220400633</v>
      </c>
      <c r="E261" s="1"/>
      <c r="F261" s="1" t="s">
        <v>529</v>
      </c>
      <c r="G261" s="2" t="str">
        <f t="shared" si="4"/>
        <v xml:space="preserve">INSERT INTO `hairisma_bpd`.`hr_kpi_group` (`KPI_GROUP_ID`, `KPI_TYPE_ID`, `GROUP_TITLE`, `DESCRIPTION`, `NUMBER_INDEX`) VALUES ('20220400633', '20221005002', 'Memastikan pemenuhan penyusunan laporan perkreditan', '', '260'); </v>
      </c>
    </row>
    <row r="262" spans="1:7" ht="14.25" customHeight="1" x14ac:dyDescent="0.25">
      <c r="A262" s="1" t="s">
        <v>7</v>
      </c>
      <c r="B262" s="1">
        <f>VLOOKUP(A262,'KPI TYPE'!$A:$B,2,FALSE)</f>
        <v>20221005002</v>
      </c>
      <c r="C262" s="11" t="s">
        <v>414</v>
      </c>
      <c r="D262" s="2">
        <f>VLOOKUP(C262,'KPI GROUP'!$C635:$D921,2,FALSE)</f>
        <v>20220400634</v>
      </c>
      <c r="E262" s="1"/>
      <c r="F262" s="1" t="s">
        <v>531</v>
      </c>
      <c r="G262" s="2" t="str">
        <f t="shared" si="4"/>
        <v xml:space="preserve">INSERT INTO `hairisma_bpd`.`hr_kpi_group` (`KPI_GROUP_ID`, `KPI_TYPE_ID`, `GROUP_TITLE`, `DESCRIPTION`, `NUMBER_INDEX`) VALUES ('20220400634', '20221005002', 'Memastikan ketersediaan SOP untuk produk baru ', '', '261'); </v>
      </c>
    </row>
    <row r="263" spans="1:7" ht="14.25" customHeight="1" x14ac:dyDescent="0.25">
      <c r="A263" s="1" t="s">
        <v>7</v>
      </c>
      <c r="B263" s="1">
        <f>VLOOKUP(A263,'KPI TYPE'!$A:$B,2,FALSE)</f>
        <v>20221005002</v>
      </c>
      <c r="C263" s="11" t="s">
        <v>788</v>
      </c>
      <c r="D263" s="2">
        <f>VLOOKUP(C263,'KPI GROUP'!$C636:$D922,2,FALSE)</f>
        <v>20220400635</v>
      </c>
      <c r="E263" s="1"/>
      <c r="F263" s="1" t="s">
        <v>533</v>
      </c>
      <c r="G263" s="2" t="str">
        <f t="shared" si="4"/>
        <v xml:space="preserve">INSERT INTO `hairisma_bpd`.`hr_kpi_group` (`KPI_GROUP_ID`, `KPI_TYPE_ID`, `GROUP_TITLE`, `DESCRIPTION`, `NUMBER_INDEX`) VALUES ('20220400635', '20221005002', 'Memastikan keterserdiaan laporan evaluasi pengembangan produk kredit', '', '262'); </v>
      </c>
    </row>
    <row r="264" spans="1:7" ht="14.25" customHeight="1" x14ac:dyDescent="0.25">
      <c r="A264" s="1" t="s">
        <v>7</v>
      </c>
      <c r="B264" s="1">
        <f>VLOOKUP(A264,'KPI TYPE'!$A:$B,2,FALSE)</f>
        <v>20221005002</v>
      </c>
      <c r="C264" s="11" t="s">
        <v>402</v>
      </c>
      <c r="D264" s="2">
        <f>VLOOKUP(C264,'KPI GROUP'!$C637:$D923,2,FALSE)</f>
        <v>20220400636</v>
      </c>
      <c r="E264" s="1"/>
      <c r="F264" s="1" t="s">
        <v>535</v>
      </c>
      <c r="G264" s="2" t="str">
        <f t="shared" si="4"/>
        <v xml:space="preserve">INSERT INTO `hairisma_bpd`.`hr_kpi_group` (`KPI_GROUP_ID`, `KPI_TYPE_ID`, `GROUP_TITLE`, `DESCRIPTION`, `NUMBER_INDEX`) VALUES ('20220400636', '20221005002', 'Meningkatkan efektivitas proses pengelolaan pelanggan', '', '263'); </v>
      </c>
    </row>
    <row r="265" spans="1:7" ht="14.25" customHeight="1" x14ac:dyDescent="0.25">
      <c r="A265" s="1" t="s">
        <v>7</v>
      </c>
      <c r="B265" s="1">
        <f>VLOOKUP(A265,'KPI TYPE'!$A:$B,2,FALSE)</f>
        <v>20221005002</v>
      </c>
      <c r="C265" s="11" t="s">
        <v>418</v>
      </c>
      <c r="D265" s="2">
        <f>VLOOKUP(C265,'KPI GROUP'!$C638:$D924,2,FALSE)</f>
        <v>20220400637</v>
      </c>
      <c r="E265" s="1"/>
      <c r="F265" s="1" t="s">
        <v>537</v>
      </c>
      <c r="G265" s="2" t="str">
        <f t="shared" si="4"/>
        <v xml:space="preserve">INSERT INTO `hairisma_bpd`.`hr_kpi_group` (`KPI_GROUP_ID`, `KPI_TYPE_ID`, `GROUP_TITLE`, `DESCRIPTION`, `NUMBER_INDEX`) VALUES ('20220400637', '20221005002', 'Memastikan integritas setiap pengajuan kredit pada tingkat eksposur tertentu', '', '264'); </v>
      </c>
    </row>
    <row r="266" spans="1:7" ht="14.25" customHeight="1" x14ac:dyDescent="0.25">
      <c r="A266" s="1" t="s">
        <v>7</v>
      </c>
      <c r="B266" s="1">
        <f>VLOOKUP(A266,'KPI TYPE'!$A:$B,2,FALSE)</f>
        <v>20221005002</v>
      </c>
      <c r="C266" s="11" t="s">
        <v>422</v>
      </c>
      <c r="D266" s="2">
        <f>VLOOKUP(C266,'KPI GROUP'!$C639:$D925,2,FALSE)</f>
        <v>20220400638</v>
      </c>
      <c r="E266" s="1"/>
      <c r="F266" s="1" t="s">
        <v>539</v>
      </c>
      <c r="G266" s="2" t="str">
        <f t="shared" si="4"/>
        <v xml:space="preserve">INSERT INTO `hairisma_bpd`.`hr_kpi_group` (`KPI_GROUP_ID`, `KPI_TYPE_ID`, `GROUP_TITLE`, `DESCRIPTION`, `NUMBER_INDEX`) VALUES ('20220400638', '20221005002', 'Mengoptimalkan proses penagihan tunggakan kredit', '', '265'); </v>
      </c>
    </row>
    <row r="267" spans="1:7" ht="14.25" customHeight="1" x14ac:dyDescent="0.25">
      <c r="A267" s="1" t="s">
        <v>7</v>
      </c>
      <c r="B267" s="1">
        <f>VLOOKUP(A267,'KPI TYPE'!$A:$B,2,FALSE)</f>
        <v>20221005002</v>
      </c>
      <c r="C267" s="11" t="s">
        <v>424</v>
      </c>
      <c r="D267" s="2">
        <f>VLOOKUP(C267,'KPI GROUP'!$C640:$D926,2,FALSE)</f>
        <v>20220400639</v>
      </c>
      <c r="E267" s="1"/>
      <c r="F267" s="1" t="s">
        <v>541</v>
      </c>
      <c r="G267" s="2" t="str">
        <f t="shared" si="4"/>
        <v xml:space="preserve">INSERT INTO `hairisma_bpd`.`hr_kpi_group` (`KPI_GROUP_ID`, `KPI_TYPE_ID`, `GROUP_TITLE`, `DESCRIPTION`, `NUMBER_INDEX`) VALUES ('20220400639', '20221005002', 'Meningkatkan kualitas koordinasi proses penyelamatan kredit dengan kantor cabang', '', '266'); </v>
      </c>
    </row>
    <row r="268" spans="1:7" ht="14.25" customHeight="1" x14ac:dyDescent="0.25">
      <c r="A268" s="1" t="s">
        <v>7</v>
      </c>
      <c r="B268" s="1">
        <f>VLOOKUP(A268,'KPI TYPE'!$A:$B,2,FALSE)</f>
        <v>20221005002</v>
      </c>
      <c r="C268" s="78" t="s">
        <v>420</v>
      </c>
      <c r="D268" s="2">
        <f>VLOOKUP(C268,'KPI GROUP'!$C641:$D927,2,FALSE)</f>
        <v>20220400640</v>
      </c>
      <c r="E268" s="1"/>
      <c r="F268" s="1" t="s">
        <v>543</v>
      </c>
      <c r="G268" s="2" t="str">
        <f t="shared" si="4"/>
        <v xml:space="preserve">INSERT INTO `hairisma_bpd`.`hr_kpi_group` (`KPI_GROUP_ID`, `KPI_TYPE_ID`, `GROUP_TITLE`, `DESCRIPTION`, `NUMBER_INDEX`) VALUES ('20220400640', '20221005002', 'Meningkatkan efektivitas proses penyelamatan kredit', '', '267'); </v>
      </c>
    </row>
    <row r="269" spans="1:7" ht="14.25" customHeight="1" x14ac:dyDescent="0.25">
      <c r="A269" s="1" t="s">
        <v>7</v>
      </c>
      <c r="B269" s="1">
        <f>VLOOKUP(A269,'KPI TYPE'!$A:$B,2,FALSE)</f>
        <v>20221005002</v>
      </c>
      <c r="C269" s="26" t="s">
        <v>428</v>
      </c>
      <c r="D269" s="2">
        <f>VLOOKUP(C269,'KPI GROUP'!$C642:$D928,2,FALSE)</f>
        <v>20220400641</v>
      </c>
      <c r="E269" s="1"/>
      <c r="F269" s="1" t="s">
        <v>545</v>
      </c>
      <c r="G269" s="2" t="str">
        <f t="shared" si="4"/>
        <v xml:space="preserve">INSERT INTO `hairisma_bpd`.`hr_kpi_group` (`KPI_GROUP_ID`, `KPI_TYPE_ID`, `GROUP_TITLE`, `DESCRIPTION`, `NUMBER_INDEX`) VALUES ('20220400641', '20221005002', 'Mengoptimalkan pemenuhan pemegang jabatan atas posisi/jabatan kosong', '', '268'); </v>
      </c>
    </row>
    <row r="270" spans="1:7" ht="14.25" customHeight="1" x14ac:dyDescent="0.25">
      <c r="A270" s="1" t="s">
        <v>7</v>
      </c>
      <c r="B270" s="1">
        <f>VLOOKUP(A270,'KPI TYPE'!$A:$B,2,FALSE)</f>
        <v>20221005002</v>
      </c>
      <c r="C270" s="26" t="s">
        <v>430</v>
      </c>
      <c r="D270" s="2">
        <f>VLOOKUP(C270,'KPI GROUP'!$C643:$D929,2,FALSE)</f>
        <v>20220400642</v>
      </c>
      <c r="E270" s="1"/>
      <c r="F270" s="1" t="s">
        <v>547</v>
      </c>
      <c r="G270" s="2" t="str">
        <f t="shared" si="4"/>
        <v xml:space="preserve">INSERT INTO `hairisma_bpd`.`hr_kpi_group` (`KPI_GROUP_ID`, `KPI_TYPE_ID`, `GROUP_TITLE`, `DESCRIPTION`, `NUMBER_INDEX`) VALUES ('20220400642', '20221005002', 'Memastikan pengelolaan sistem remunerasi dan kompensasi yang transparan, objektif dan kompetitif', '', '269'); </v>
      </c>
    </row>
    <row r="271" spans="1:7" ht="14.25" customHeight="1" x14ac:dyDescent="0.25">
      <c r="A271" s="1" t="s">
        <v>7</v>
      </c>
      <c r="B271" s="1">
        <f>VLOOKUP(A271,'KPI TYPE'!$A:$B,2,FALSE)</f>
        <v>20221005002</v>
      </c>
      <c r="C271" s="26" t="s">
        <v>432</v>
      </c>
      <c r="D271" s="2">
        <f>VLOOKUP(C271,'KPI GROUP'!$C644:$D930,2,FALSE)</f>
        <v>20220400643</v>
      </c>
      <c r="E271" s="1"/>
      <c r="F271" s="1" t="s">
        <v>549</v>
      </c>
      <c r="G271" s="2" t="str">
        <f t="shared" si="4"/>
        <v xml:space="preserve">INSERT INTO `hairisma_bpd`.`hr_kpi_group` (`KPI_GROUP_ID`, `KPI_TYPE_ID`, `GROUP_TITLE`, `DESCRIPTION`, `NUMBER_INDEX`) VALUES ('20220400643', '20221005002', 'Mengoptimalkan pengelolaan talenta terbaik ', '', '270'); </v>
      </c>
    </row>
    <row r="272" spans="1:7" ht="14.25" customHeight="1" x14ac:dyDescent="0.25">
      <c r="A272" s="1" t="s">
        <v>7</v>
      </c>
      <c r="B272" s="1">
        <f>VLOOKUP(A272,'KPI TYPE'!$A:$B,2,FALSE)</f>
        <v>20221005002</v>
      </c>
      <c r="C272" s="12" t="s">
        <v>434</v>
      </c>
      <c r="D272" s="2">
        <f>VLOOKUP(C272,'KPI GROUP'!$C645:$D931,2,FALSE)</f>
        <v>20220400644</v>
      </c>
      <c r="E272" s="1"/>
      <c r="F272" s="1" t="s">
        <v>551</v>
      </c>
      <c r="G272" s="2" t="str">
        <f t="shared" si="4"/>
        <v xml:space="preserve">INSERT INTO `hairisma_bpd`.`hr_kpi_group` (`KPI_GROUP_ID`, `KPI_TYPE_ID`, `GROUP_TITLE`, `DESCRIPTION`, `NUMBER_INDEX`) VALUES ('20220400644', '20221005002', 'Mengoptimalkan sistem manajemen kinerja ', '', '271'); </v>
      </c>
    </row>
    <row r="273" spans="1:7" ht="14.25" customHeight="1" x14ac:dyDescent="0.25">
      <c r="A273" s="1" t="s">
        <v>7</v>
      </c>
      <c r="B273" s="1">
        <f>VLOOKUP(A273,'KPI TYPE'!$A:$B,2,FALSE)</f>
        <v>20221005002</v>
      </c>
      <c r="C273" s="11" t="s">
        <v>436</v>
      </c>
      <c r="D273" s="2">
        <f>VLOOKUP(C273,'KPI GROUP'!$C646:$D932,2,FALSE)</f>
        <v>20220400645</v>
      </c>
      <c r="E273" s="1"/>
      <c r="F273" s="1" t="s">
        <v>553</v>
      </c>
      <c r="G273" s="2" t="str">
        <f t="shared" si="4"/>
        <v xml:space="preserve">INSERT INTO `hairisma_bpd`.`hr_kpi_group` (`KPI_GROUP_ID`, `KPI_TYPE_ID`, `GROUP_TITLE`, `DESCRIPTION`, `NUMBER_INDEX`) VALUES ('20220400645', '20221005002', 'Mengoptimalkan perencanaan SDM', '', '272'); </v>
      </c>
    </row>
    <row r="274" spans="1:7" ht="14.25" customHeight="1" x14ac:dyDescent="0.25">
      <c r="A274" s="1" t="s">
        <v>7</v>
      </c>
      <c r="B274" s="1">
        <f>VLOOKUP(A274,'KPI TYPE'!$A:$B,2,FALSE)</f>
        <v>20221005002</v>
      </c>
      <c r="C274" s="25" t="s">
        <v>438</v>
      </c>
      <c r="D274" s="2">
        <f>VLOOKUP(C274,'KPI GROUP'!$C647:$D933,2,FALSE)</f>
        <v>20220400646</v>
      </c>
      <c r="E274" s="1"/>
      <c r="F274" s="1" t="s">
        <v>555</v>
      </c>
      <c r="G274" s="2" t="str">
        <f t="shared" si="4"/>
        <v xml:space="preserve">INSERT INTO `hairisma_bpd`.`hr_kpi_group` (`KPI_GROUP_ID`, `KPI_TYPE_ID`, `GROUP_TITLE`, `DESCRIPTION`, `NUMBER_INDEX`) VALUES ('20220400646', '20221005002', 'Mengoptimalkan implementasi program perubahan/transformasi', '', '273'); </v>
      </c>
    </row>
    <row r="275" spans="1:7" ht="14.25" customHeight="1" x14ac:dyDescent="0.25">
      <c r="A275" s="1" t="s">
        <v>7</v>
      </c>
      <c r="B275" s="1">
        <f>VLOOKUP(A275,'KPI TYPE'!$A:$B,2,FALSE)</f>
        <v>20221005002</v>
      </c>
      <c r="C275" s="25" t="s">
        <v>440</v>
      </c>
      <c r="D275" s="2">
        <f>VLOOKUP(C275,'KPI GROUP'!$C648:$D934,2,FALSE)</f>
        <v>20220400647</v>
      </c>
      <c r="E275" s="1"/>
      <c r="F275" s="1" t="s">
        <v>557</v>
      </c>
      <c r="G275" s="2" t="str">
        <f t="shared" si="4"/>
        <v xml:space="preserve">INSERT INTO `hairisma_bpd`.`hr_kpi_group` (`KPI_GROUP_ID`, `KPI_TYPE_ID`, `GROUP_TITLE`, `DESCRIPTION`, `NUMBER_INDEX`) VALUES ('20220400647', '20221005002', 'Mengoptimalkan implementasi kebijakan dan standar operasional prosedur (SOP) pengelolaan SDM', '', '274'); </v>
      </c>
    </row>
    <row r="276" spans="1:7" ht="14.25" customHeight="1" x14ac:dyDescent="0.25">
      <c r="A276" s="1" t="s">
        <v>7</v>
      </c>
      <c r="B276" s="1">
        <f>VLOOKUP(A276,'KPI TYPE'!$A:$B,2,FALSE)</f>
        <v>20221005002</v>
      </c>
      <c r="C276" s="25" t="s">
        <v>442</v>
      </c>
      <c r="D276" s="2">
        <f>VLOOKUP(C276,'KPI GROUP'!$C649:$D935,2,FALSE)</f>
        <v>20220400648</v>
      </c>
      <c r="E276" s="1"/>
      <c r="F276" s="1" t="s">
        <v>559</v>
      </c>
      <c r="G276" s="2" t="str">
        <f t="shared" si="4"/>
        <v xml:space="preserve">INSERT INTO `hairisma_bpd`.`hr_kpi_group` (`KPI_GROUP_ID`, `KPI_TYPE_ID`, `GROUP_TITLE`, `DESCRIPTION`, `NUMBER_INDEX`) VALUES ('20220400648', '20221005002', 'Mengoptimalkan internalisasi budaya kerja kepada seluruh karyawan', '', '275'); </v>
      </c>
    </row>
    <row r="277" spans="1:7" ht="14.25" customHeight="1" x14ac:dyDescent="0.25">
      <c r="A277" s="1" t="s">
        <v>7</v>
      </c>
      <c r="B277" s="1">
        <f>VLOOKUP(A277,'KPI TYPE'!$A:$B,2,FALSE)</f>
        <v>20221005002</v>
      </c>
      <c r="C277" s="11" t="s">
        <v>448</v>
      </c>
      <c r="D277" s="2">
        <f>VLOOKUP(C277,'KPI GROUP'!$C650:$D936,2,FALSE)</f>
        <v>20220400649</v>
      </c>
      <c r="E277" s="1"/>
      <c r="F277" s="1" t="s">
        <v>561</v>
      </c>
      <c r="G277" s="2" t="str">
        <f t="shared" si="4"/>
        <v xml:space="preserve">INSERT INTO `hairisma_bpd`.`hr_kpi_group` (`KPI_GROUP_ID`, `KPI_TYPE_ID`, `GROUP_TITLE`, `DESCRIPTION`, `NUMBER_INDEX`) VALUES ('20220400649', '20221005002', 'Memastikan penerimaan dan penempatan karyawan di Kantor Pusat dan Kantor Cabang sesuai BPP dan SOP', '', '276'); </v>
      </c>
    </row>
    <row r="278" spans="1:7" ht="14.25" customHeight="1" x14ac:dyDescent="0.25">
      <c r="A278" s="1" t="s">
        <v>7</v>
      </c>
      <c r="B278" s="1">
        <f>VLOOKUP(A278,'KPI TYPE'!$A:$B,2,FALSE)</f>
        <v>20221005002</v>
      </c>
      <c r="C278" s="25" t="s">
        <v>450</v>
      </c>
      <c r="D278" s="2">
        <f>VLOOKUP(C278,'KPI GROUP'!$C651:$D937,2,FALSE)</f>
        <v>20220400650</v>
      </c>
      <c r="E278" s="1"/>
      <c r="F278" s="1" t="s">
        <v>563</v>
      </c>
      <c r="G278" s="2" t="str">
        <f t="shared" si="4"/>
        <v xml:space="preserve">INSERT INTO `hairisma_bpd`.`hr_kpi_group` (`KPI_GROUP_ID`, `KPI_TYPE_ID`, `GROUP_TITLE`, `DESCRIPTION`, `NUMBER_INDEX`) VALUES ('20220400650', '20221005002', 'Meningkatkan efektivitas sistem reward dan punishment karyawan ', '', '277'); </v>
      </c>
    </row>
    <row r="279" spans="1:7" ht="14.25" customHeight="1" x14ac:dyDescent="0.25">
      <c r="A279" s="1" t="s">
        <v>7</v>
      </c>
      <c r="B279" s="1">
        <f>VLOOKUP(A279,'KPI TYPE'!$A:$B,2,FALSE)</f>
        <v>20221005002</v>
      </c>
      <c r="C279" s="25" t="s">
        <v>460</v>
      </c>
      <c r="D279" s="2">
        <f>VLOOKUP(C279,'KPI GROUP'!$C652:$D938,2,FALSE)</f>
        <v>20220400651</v>
      </c>
      <c r="E279" s="1"/>
      <c r="F279" s="1" t="s">
        <v>565</v>
      </c>
      <c r="G279" s="2" t="str">
        <f t="shared" si="4"/>
        <v xml:space="preserve">INSERT INTO `hairisma_bpd`.`hr_kpi_group` (`KPI_GROUP_ID`, `KPI_TYPE_ID`, `GROUP_TITLE`, `DESCRIPTION`, `NUMBER_INDEX`) VALUES ('20220400651', '20221005002', 'Memastikan remunerasi dan kompensasi karyawan dihitung dengan akurat dan dibayarkan tepat waktu.', '', '278'); </v>
      </c>
    </row>
    <row r="280" spans="1:7" ht="14.25" customHeight="1" x14ac:dyDescent="0.25">
      <c r="A280" s="1" t="s">
        <v>7</v>
      </c>
      <c r="B280" s="1">
        <f>VLOOKUP(A280,'KPI TYPE'!$A:$B,2,FALSE)</f>
        <v>20221005002</v>
      </c>
      <c r="C280" s="11" t="s">
        <v>454</v>
      </c>
      <c r="D280" s="2">
        <f>VLOOKUP(C280,'KPI GROUP'!$C653:$D939,2,FALSE)</f>
        <v>20220400652</v>
      </c>
      <c r="E280" s="1"/>
      <c r="F280" s="1" t="s">
        <v>567</v>
      </c>
      <c r="G280" s="2" t="str">
        <f t="shared" si="4"/>
        <v xml:space="preserve">INSERT INTO `hairisma_bpd`.`hr_kpi_group` (`KPI_GROUP_ID`, `KPI_TYPE_ID`, `GROUP_TITLE`, `DESCRIPTION`, `NUMBER_INDEX`) VALUES ('20220400652', '20221005002', 'Mengoptimalkan pengelolaan Sistem Informasi Manajemen (SIM) SDM Bank dalam mendukung bisnis Bank.', '', '279'); </v>
      </c>
    </row>
    <row r="281" spans="1:7" ht="14.25" customHeight="1" x14ac:dyDescent="0.25">
      <c r="A281" s="1" t="s">
        <v>7</v>
      </c>
      <c r="B281" s="1">
        <f>VLOOKUP(A281,'KPI TYPE'!$A:$B,2,FALSE)</f>
        <v>20221005002</v>
      </c>
      <c r="C281" s="25" t="s">
        <v>456</v>
      </c>
      <c r="D281" s="2">
        <f>VLOOKUP(C281,'KPI GROUP'!$C654:$D940,2,FALSE)</f>
        <v>20220400653</v>
      </c>
      <c r="E281" s="1"/>
      <c r="F281" s="1" t="s">
        <v>569</v>
      </c>
      <c r="G281" s="2" t="str">
        <f t="shared" si="4"/>
        <v xml:space="preserve">INSERT INTO `hairisma_bpd`.`hr_kpi_group` (`KPI_GROUP_ID`, `KPI_TYPE_ID`, `GROUP_TITLE`, `DESCRIPTION`, `NUMBER_INDEX`) VALUES ('20220400653', '20221005002', 'Mengoptimal pemenuhan tenaga alih daya sesuai kebutuhan organisasi', '', '280'); </v>
      </c>
    </row>
    <row r="282" spans="1:7" ht="14.25" customHeight="1" x14ac:dyDescent="0.25">
      <c r="A282" s="1" t="s">
        <v>7</v>
      </c>
      <c r="B282" s="1">
        <f>VLOOKUP(A282,'KPI TYPE'!$A:$B,2,FALSE)</f>
        <v>20221005002</v>
      </c>
      <c r="C282" s="11" t="s">
        <v>458</v>
      </c>
      <c r="D282" s="2">
        <f>VLOOKUP(C282,'KPI GROUP'!$C655:$D941,2,FALSE)</f>
        <v>20220400654</v>
      </c>
      <c r="E282" s="1"/>
      <c r="F282" s="1" t="s">
        <v>571</v>
      </c>
      <c r="G282" s="2" t="str">
        <f t="shared" si="4"/>
        <v xml:space="preserve">INSERT INTO `hairisma_bpd`.`hr_kpi_group` (`KPI_GROUP_ID`, `KPI_TYPE_ID`, `GROUP_TITLE`, `DESCRIPTION`, `NUMBER_INDEX`) VALUES ('20220400654', '20221005002', 'Mengoptimalkan pengelolaan database karyawan ', '', '281'); </v>
      </c>
    </row>
    <row r="283" spans="1:7" ht="14.25" customHeight="1" x14ac:dyDescent="0.25">
      <c r="A283" s="1" t="s">
        <v>7</v>
      </c>
      <c r="B283" s="1">
        <f>VLOOKUP(A283,'KPI TYPE'!$A:$B,2,FALSE)</f>
        <v>20221005002</v>
      </c>
      <c r="C283" s="11" t="s">
        <v>464</v>
      </c>
      <c r="D283" s="2">
        <f>VLOOKUP(C283,'KPI GROUP'!$C656:$D942,2,FALSE)</f>
        <v>20220400655</v>
      </c>
      <c r="E283" s="1"/>
      <c r="F283" s="1" t="s">
        <v>573</v>
      </c>
      <c r="G283" s="2" t="str">
        <f t="shared" si="4"/>
        <v xml:space="preserve">INSERT INTO `hairisma_bpd`.`hr_kpi_group` (`KPI_GROUP_ID`, `KPI_TYPE_ID`, `GROUP_TITLE`, `DESCRIPTION`, `NUMBER_INDEX`) VALUES ('20220400655', '20221005002', 'Memastikan rencana program pembinaan karyawan sesuai dengan kebutuhan dan  ketentuan bank', '', '282'); </v>
      </c>
    </row>
    <row r="284" spans="1:7" ht="14.25" customHeight="1" x14ac:dyDescent="0.25">
      <c r="A284" s="1" t="s">
        <v>7</v>
      </c>
      <c r="B284" s="1">
        <f>VLOOKUP(A284,'KPI TYPE'!$A:$B,2,FALSE)</f>
        <v>20221005002</v>
      </c>
      <c r="C284" s="25" t="s">
        <v>466</v>
      </c>
      <c r="D284" s="2">
        <f>VLOOKUP(C284,'KPI GROUP'!$C657:$D943,2,FALSE)</f>
        <v>20220400656</v>
      </c>
      <c r="E284" s="1"/>
      <c r="F284" s="1" t="s">
        <v>575</v>
      </c>
      <c r="G284" s="2" t="str">
        <f t="shared" si="4"/>
        <v xml:space="preserve">INSERT INTO `hairisma_bpd`.`hr_kpi_group` (`KPI_GROUP_ID`, `KPI_TYPE_ID`, `GROUP_TITLE`, `DESCRIPTION`, `NUMBER_INDEX`) VALUES ('20220400656', '20221005002', 'Memastikan materi-materi pendidikan dan pelatihan sesuai dengan kebutuhan bank ', '', '283'); </v>
      </c>
    </row>
    <row r="285" spans="1:7" ht="14.25" customHeight="1" x14ac:dyDescent="0.25">
      <c r="A285" s="1" t="s">
        <v>7</v>
      </c>
      <c r="B285" s="1">
        <f>VLOOKUP(A285,'KPI TYPE'!$A:$B,2,FALSE)</f>
        <v>20221005002</v>
      </c>
      <c r="C285" s="40" t="s">
        <v>468</v>
      </c>
      <c r="D285" s="2">
        <f>VLOOKUP(C285,'KPI GROUP'!$C658:$D944,2,FALSE)</f>
        <v>20220400657</v>
      </c>
      <c r="E285" s="1"/>
      <c r="F285" s="1" t="s">
        <v>577</v>
      </c>
      <c r="G285" s="2" t="str">
        <f t="shared" si="4"/>
        <v xml:space="preserve">INSERT INTO `hairisma_bpd`.`hr_kpi_group` (`KPI_GROUP_ID`, `KPI_TYPE_ID`, `GROUP_TITLE`, `DESCRIPTION`, `NUMBER_INDEX`) VALUES ('20220400657', '20221005002', 'Mengoptimalkan program pendidikan dan pelatihan karyawan ', '', '284'); </v>
      </c>
    </row>
    <row r="286" spans="1:7" ht="14.25" customHeight="1" x14ac:dyDescent="0.25">
      <c r="A286" s="1" t="s">
        <v>7</v>
      </c>
      <c r="B286" s="1">
        <f>VLOOKUP(A286,'KPI TYPE'!$A:$B,2,FALSE)</f>
        <v>20221005002</v>
      </c>
      <c r="C286" s="25" t="s">
        <v>789</v>
      </c>
      <c r="D286" s="2">
        <f>VLOOKUP(C286,'KPI GROUP'!$C659:$D945,2,FALSE)</f>
        <v>20220400658</v>
      </c>
      <c r="E286" s="1"/>
      <c r="F286" s="1" t="s">
        <v>579</v>
      </c>
      <c r="G286" s="2" t="str">
        <f t="shared" si="4"/>
        <v xml:space="preserve">INSERT INTO `hairisma_bpd`.`hr_kpi_group` (`KPI_GROUP_ID`, `KPI_TYPE_ID`, `GROUP_TITLE`, `DESCRIPTION`, `NUMBER_INDEX`) VALUES ('20220400658', '20221005002', 'Mengoptimalkan pelayanan dan penyelesaian masalah kekaryawanan secara professional.', '', '285'); </v>
      </c>
    </row>
    <row r="287" spans="1:7" ht="14.25" customHeight="1" x14ac:dyDescent="0.25">
      <c r="A287" s="1" t="s">
        <v>7</v>
      </c>
      <c r="B287" s="1">
        <f>VLOOKUP(A287,'KPI TYPE'!$A:$B,2,FALSE)</f>
        <v>20221005002</v>
      </c>
      <c r="C287" s="11" t="s">
        <v>806</v>
      </c>
      <c r="D287" s="2">
        <f>VLOOKUP(C287,'KPI GROUP'!$C660:$D946,2,FALSE)</f>
        <v>20220400659</v>
      </c>
      <c r="E287" s="1"/>
      <c r="F287" s="1" t="s">
        <v>581</v>
      </c>
      <c r="G287" s="2" t="str">
        <f t="shared" ref="G287:G288" si="5">"INSERT INTO `hairisma_bpd`.`hr_kpi_group` (`KPI_GROUP_ID`, `KPI_TYPE_ID`, `GROUP_TITLE`, `DESCRIPTION`, `NUMBER_INDEX`) VALUES ('"&amp;D287&amp;"', '"&amp;B287&amp;"', '"&amp;C287&amp;"', '"&amp;E287&amp;"', '"&amp;F287&amp;"'); "</f>
        <v xml:space="preserve">INSERT INTO `hairisma_bpd`.`hr_kpi_group` (`KPI_GROUP_ID`, `KPI_TYPE_ID`, `GROUP_TITLE`, `DESCRIPTION`, `NUMBER_INDEX`) VALUES ('20220400659', '20221005002', 'Memastikan kesesuaian anggaran pelaksanaan pelatihan/pendidikan Satuan Kerja dan Kantor Cabang 
', '', '286'); </v>
      </c>
    </row>
    <row r="288" spans="1:7" ht="14.25" customHeight="1" x14ac:dyDescent="0.25">
      <c r="A288" s="1" t="s">
        <v>7</v>
      </c>
      <c r="B288" s="1">
        <f>VLOOKUP(A288,'KPI TYPE'!$A:$B,2,FALSE)</f>
        <v>20221005002</v>
      </c>
      <c r="C288" s="366" t="s">
        <v>807</v>
      </c>
      <c r="D288" s="2">
        <f>VLOOKUP(C288,'KPI GROUP'!$C661:$D947,2,FALSE)</f>
        <v>20220400660</v>
      </c>
      <c r="E288" s="1"/>
      <c r="F288" s="1" t="s">
        <v>583</v>
      </c>
      <c r="G288" s="2" t="str">
        <f t="shared" si="5"/>
        <v xml:space="preserve">INSERT INTO `hairisma_bpd`.`hr_kpi_group` (`KPI_GROUP_ID`, `KPI_TYPE_ID`, `GROUP_TITLE`, `DESCRIPTION`, `NUMBER_INDEX`) VALUES ('20220400660', '20221005002', 'Mengoptimalkan penyelesaian permasalahan yang berkaitan dengan hubungan kekaryawan
dan hubungan industrial', '', '287'); </v>
      </c>
    </row>
    <row r="289" spans="1:7" ht="14.25" customHeight="1" x14ac:dyDescent="0.25">
      <c r="A289" s="1" t="s">
        <v>7</v>
      </c>
      <c r="B289" s="1">
        <f>VLOOKUP(A289,'KPI TYPE'!$A:$B,2,FALSE)</f>
        <v>20221005002</v>
      </c>
      <c r="C289" s="11" t="s">
        <v>4022</v>
      </c>
      <c r="D289" s="2">
        <v>20220400198</v>
      </c>
      <c r="E289" s="1"/>
      <c r="F289" s="1" t="s">
        <v>585</v>
      </c>
      <c r="G289" s="2" t="str">
        <f>"INSERT INTO `hairisma_bpd`.`hr_kpi_group` (`KPI_GROUP_ID`, `KPI_TYPE_ID`, `GROUP_TITLE`, `DESCRIPTION`, `NUMBER_INDEX`) VALUES ('"&amp;D289&amp;"', '"&amp;B289&amp;"', '"&amp;C289&amp;"', '"&amp;E289&amp;"', '"&amp;F289&amp;"'); "</f>
        <v xml:space="preserve">INSERT INTO `hairisma_bpd`.`hr_kpi_group` (`KPI_GROUP_ID`, `KPI_TYPE_ID`, `GROUP_TITLE`, `DESCRIPTION`, `NUMBER_INDEX`) VALUES ('20220400198', '20221005002', 'Memastikan integritas dari customer information dalam database', '', '288'); </v>
      </c>
    </row>
    <row r="290" spans="1:7" ht="14.25" customHeight="1" x14ac:dyDescent="0.25">
      <c r="A290" s="1" t="s">
        <v>7</v>
      </c>
      <c r="B290" s="1">
        <f>VLOOKUP(A290,'KPI TYPE'!$A:$B,2,FALSE)</f>
        <v>20221005002</v>
      </c>
      <c r="C290" s="418" t="s">
        <v>140</v>
      </c>
      <c r="D290" s="2">
        <v>20220400661</v>
      </c>
      <c r="E290" s="1"/>
      <c r="F290" s="1" t="s">
        <v>587</v>
      </c>
      <c r="G290" s="2" t="str">
        <f t="shared" ref="G290:G291" si="6">"INSERT INTO `hairisma_bpd`.`hr_kpi_group` (`KPI_GROUP_ID`, `KPI_TYPE_ID`, `GROUP_TITLE`, `DESCRIPTION`, `NUMBER_INDEX`) VALUES ('"&amp;D290&amp;"', '"&amp;B290&amp;"', '"&amp;C290&amp;"', '"&amp;E290&amp;"', '"&amp;F290&amp;"'); "</f>
        <v xml:space="preserve">INSERT INTO `hairisma_bpd`.`hr_kpi_group` (`KPI_GROUP_ID`, `KPI_TYPE_ID`, `GROUP_TITLE`, `DESCRIPTION`, `NUMBER_INDEX`) VALUES ('20220400661', '20221005002', 'Mengoptimalkan pengelolaan term &amp; conditions serta tarif Nostro bank koresponden', '', '289'); </v>
      </c>
    </row>
    <row r="291" spans="1:7" ht="14.25" customHeight="1" x14ac:dyDescent="0.25">
      <c r="A291" s="1" t="s">
        <v>7</v>
      </c>
      <c r="B291" s="1">
        <f>VLOOKUP(A291,'KPI TYPE'!$A:$B,2,FALSE)</f>
        <v>20221005002</v>
      </c>
      <c r="C291" s="416" t="s">
        <v>142</v>
      </c>
      <c r="D291" s="2">
        <v>20220400662</v>
      </c>
      <c r="E291" s="1"/>
      <c r="F291" s="1" t="s">
        <v>589</v>
      </c>
      <c r="G291" s="2" t="str">
        <f t="shared" si="6"/>
        <v xml:space="preserve">INSERT INTO `hairisma_bpd`.`hr_kpi_group` (`KPI_GROUP_ID`, `KPI_TYPE_ID`, `GROUP_TITLE`, `DESCRIPTION`, `NUMBER_INDEX`) VALUES ('20220400662', '20221005002', 'Mengoptimalkan pemantauan Rating Counterparty untuk penetapan pembentukan cadangan sesuai dengan ketentuan akuntansi.', '', '290'); </v>
      </c>
    </row>
    <row r="292" spans="1:7" ht="14.25" customHeight="1" x14ac:dyDescent="0.25">
      <c r="A292" s="1" t="s">
        <v>7</v>
      </c>
      <c r="B292" s="1">
        <f>VLOOKUP(A292,'KPI TYPE'!$A:$B,2,FALSE)</f>
        <v>20221005002</v>
      </c>
      <c r="C292" s="441" t="s">
        <v>178</v>
      </c>
      <c r="D292" s="2">
        <v>20220400663</v>
      </c>
      <c r="E292" s="1"/>
      <c r="F292" s="1" t="s">
        <v>591</v>
      </c>
      <c r="G292" s="2" t="str">
        <f>"INSERT INTO `hairisma_bpd`.`hr_kpi_group` (`KPI_GROUP_ID`, `KPI_TYPE_ID`, `GROUP_TITLE`, `DESCRIPTION`, `NUMBER_INDEX`) VALUES ('"&amp;D292&amp;"', '"&amp;B292&amp;"', '"&amp;C292&amp;"', '"&amp;E292&amp;"', '"&amp;F292&amp;"'); "</f>
        <v xml:space="preserve">INSERT INTO `hairisma_bpd`.`hr_kpi_group` (`KPI_GROUP_ID`, `KPI_TYPE_ID`, `GROUP_TITLE`, `DESCRIPTION`, `NUMBER_INDEX`) VALUES ('20220400663', '20221005002', 'Memastikan pengelolaan kegiatan Direksi secara optimal', '', '291'); </v>
      </c>
    </row>
    <row r="293" spans="1:7" ht="14.25" customHeight="1" x14ac:dyDescent="0.25">
      <c r="A293" s="1"/>
      <c r="B293" s="1"/>
      <c r="D293" s="1"/>
      <c r="E293" s="1"/>
      <c r="F293" s="1"/>
    </row>
    <row r="294" spans="1:7" ht="14.25" customHeight="1" x14ac:dyDescent="0.25">
      <c r="A294" s="1"/>
      <c r="B294" s="1"/>
      <c r="D294" s="1"/>
      <c r="E294" s="1"/>
      <c r="F294" s="1"/>
    </row>
    <row r="295" spans="1:7" ht="14.25" customHeight="1" x14ac:dyDescent="0.25">
      <c r="A295" s="1"/>
      <c r="B295" s="1"/>
      <c r="D295" s="1"/>
      <c r="E295" s="1"/>
      <c r="F295" s="1"/>
    </row>
    <row r="296" spans="1:7" ht="14.25" customHeight="1" x14ac:dyDescent="0.25">
      <c r="A296" s="1"/>
      <c r="B296" s="1"/>
      <c r="D296" s="1"/>
      <c r="E296" s="1"/>
      <c r="F296" s="1"/>
    </row>
    <row r="297" spans="1:7" ht="14.25" customHeight="1" x14ac:dyDescent="0.25">
      <c r="A297" s="1"/>
      <c r="B297" s="1"/>
      <c r="D297" s="1"/>
      <c r="E297" s="1"/>
      <c r="F297" s="1"/>
    </row>
    <row r="298" spans="1:7" ht="14.25" customHeight="1" x14ac:dyDescent="0.25">
      <c r="A298" s="1"/>
      <c r="B298" s="1"/>
      <c r="D298" s="1"/>
      <c r="E298" s="1"/>
      <c r="F298" s="1"/>
    </row>
    <row r="299" spans="1:7" ht="14.25" customHeight="1" x14ac:dyDescent="0.25">
      <c r="A299" s="1"/>
      <c r="B299" s="1"/>
      <c r="D299" s="1"/>
      <c r="E299" s="1"/>
      <c r="F299" s="1"/>
    </row>
    <row r="300" spans="1:7" ht="14.25" customHeight="1" x14ac:dyDescent="0.25">
      <c r="A300" s="1"/>
      <c r="B300" s="1"/>
      <c r="D300" s="1"/>
      <c r="E300" s="1"/>
      <c r="F300" s="1"/>
    </row>
    <row r="301" spans="1:7" ht="14.25" customHeight="1" x14ac:dyDescent="0.25">
      <c r="A301" s="1"/>
      <c r="B301" s="1"/>
      <c r="D301" s="1"/>
      <c r="E301" s="1"/>
      <c r="F301" s="1"/>
    </row>
    <row r="302" spans="1:7" ht="14.25" customHeight="1" x14ac:dyDescent="0.25">
      <c r="A302" s="1"/>
      <c r="B302" s="1"/>
      <c r="D302" s="1"/>
      <c r="E302" s="1"/>
      <c r="F302" s="1"/>
    </row>
    <row r="303" spans="1:7" ht="14.25" customHeight="1" x14ac:dyDescent="0.25">
      <c r="A303" s="1"/>
      <c r="B303" s="1"/>
      <c r="D303" s="1"/>
      <c r="E303" s="1"/>
      <c r="F303" s="1"/>
    </row>
    <row r="304" spans="1:7" ht="14.25" customHeight="1" x14ac:dyDescent="0.25">
      <c r="A304" s="1"/>
      <c r="B304" s="1"/>
      <c r="D304" s="1"/>
      <c r="E304" s="1"/>
      <c r="F304" s="1"/>
    </row>
    <row r="305" spans="1:6" ht="14.25" customHeight="1" x14ac:dyDescent="0.25">
      <c r="A305" s="1"/>
      <c r="B305" s="1"/>
      <c r="D305" s="1"/>
      <c r="E305" s="1"/>
      <c r="F305" s="1"/>
    </row>
    <row r="306" spans="1:6" ht="14.25" customHeight="1" x14ac:dyDescent="0.25">
      <c r="A306" s="1"/>
      <c r="B306" s="1"/>
      <c r="D306" s="1"/>
      <c r="E306" s="1"/>
      <c r="F306" s="1"/>
    </row>
    <row r="307" spans="1:6" ht="14.25" customHeight="1" x14ac:dyDescent="0.25">
      <c r="A307" s="1"/>
      <c r="B307" s="1"/>
      <c r="D307" s="1"/>
      <c r="E307" s="1"/>
      <c r="F307" s="1"/>
    </row>
    <row r="308" spans="1:6" ht="14.25" customHeight="1" x14ac:dyDescent="0.25">
      <c r="A308" s="1"/>
      <c r="B308" s="1"/>
      <c r="D308" s="1"/>
      <c r="E308" s="1"/>
      <c r="F308" s="1"/>
    </row>
    <row r="309" spans="1:6" ht="14.25" customHeight="1" x14ac:dyDescent="0.25">
      <c r="A309" s="1"/>
      <c r="B309" s="1"/>
      <c r="D309" s="1"/>
      <c r="E309" s="1"/>
      <c r="F309" s="1"/>
    </row>
    <row r="310" spans="1:6" ht="14.25" customHeight="1" x14ac:dyDescent="0.25">
      <c r="A310" s="1"/>
      <c r="B310" s="1"/>
      <c r="D310" s="1"/>
      <c r="E310" s="1"/>
      <c r="F310" s="1"/>
    </row>
    <row r="311" spans="1:6" ht="14.25" customHeight="1" x14ac:dyDescent="0.25">
      <c r="A311" s="1"/>
      <c r="B311" s="1"/>
      <c r="D311" s="1"/>
      <c r="E311" s="1"/>
      <c r="F311" s="1"/>
    </row>
    <row r="312" spans="1:6" ht="14.25" customHeight="1" x14ac:dyDescent="0.25">
      <c r="A312" s="1"/>
      <c r="B312" s="1"/>
      <c r="D312" s="1"/>
      <c r="E312" s="1"/>
      <c r="F312" s="1"/>
    </row>
    <row r="313" spans="1:6" ht="14.25" customHeight="1" x14ac:dyDescent="0.25">
      <c r="A313" s="1"/>
      <c r="B313" s="1"/>
      <c r="D313" s="1"/>
      <c r="E313" s="1"/>
      <c r="F313" s="1"/>
    </row>
    <row r="314" spans="1:6" ht="14.25" customHeight="1" x14ac:dyDescent="0.25">
      <c r="A314" s="1"/>
      <c r="B314" s="1"/>
      <c r="D314" s="1"/>
      <c r="E314" s="1"/>
      <c r="F314" s="1"/>
    </row>
    <row r="315" spans="1:6" ht="14.25" customHeight="1" x14ac:dyDescent="0.25">
      <c r="A315" s="1"/>
      <c r="B315" s="1"/>
      <c r="D315" s="1"/>
      <c r="E315" s="1"/>
      <c r="F315" s="1"/>
    </row>
    <row r="316" spans="1:6" ht="14.25" customHeight="1" x14ac:dyDescent="0.25">
      <c r="A316" s="1"/>
      <c r="B316" s="1"/>
      <c r="D316" s="1"/>
      <c r="E316" s="1"/>
      <c r="F316" s="1"/>
    </row>
    <row r="317" spans="1:6" ht="14.25" customHeight="1" x14ac:dyDescent="0.25">
      <c r="A317" s="1"/>
      <c r="B317" s="1"/>
      <c r="D317" s="1"/>
      <c r="E317" s="1"/>
      <c r="F317" s="1"/>
    </row>
    <row r="318" spans="1:6" ht="14.25" customHeight="1" x14ac:dyDescent="0.25">
      <c r="A318" s="1"/>
      <c r="B318" s="1"/>
      <c r="D318" s="1"/>
      <c r="E318" s="1"/>
      <c r="F318" s="1"/>
    </row>
    <row r="319" spans="1:6" ht="14.25" customHeight="1" x14ac:dyDescent="0.25">
      <c r="A319" s="1"/>
      <c r="B319" s="1"/>
      <c r="D319" s="1"/>
      <c r="E319" s="1"/>
      <c r="F319" s="1"/>
    </row>
    <row r="320" spans="1:6" ht="14.25" customHeight="1" x14ac:dyDescent="0.25">
      <c r="A320" s="1"/>
      <c r="B320" s="1"/>
      <c r="D320" s="1"/>
      <c r="E320" s="1"/>
      <c r="F320" s="1"/>
    </row>
    <row r="321" spans="1:6" ht="14.25" customHeight="1" x14ac:dyDescent="0.25">
      <c r="A321" s="1"/>
      <c r="B321" s="1"/>
      <c r="D321" s="1"/>
      <c r="E321" s="1"/>
      <c r="F321" s="1"/>
    </row>
    <row r="322" spans="1:6" ht="14.25" customHeight="1" x14ac:dyDescent="0.25">
      <c r="A322" s="1"/>
      <c r="B322" s="1"/>
      <c r="D322" s="1"/>
      <c r="E322" s="1"/>
      <c r="F322" s="1"/>
    </row>
    <row r="323" spans="1:6" ht="14.25" customHeight="1" x14ac:dyDescent="0.25">
      <c r="A323" s="1"/>
      <c r="B323" s="1"/>
      <c r="D323" s="1"/>
      <c r="E323" s="1"/>
      <c r="F323" s="1"/>
    </row>
    <row r="324" spans="1:6" ht="14.25" customHeight="1" x14ac:dyDescent="0.25">
      <c r="A324" s="1"/>
      <c r="B324" s="1"/>
      <c r="D324" s="1"/>
      <c r="E324" s="1"/>
      <c r="F324" s="1"/>
    </row>
    <row r="325" spans="1:6" ht="14.25" customHeight="1" x14ac:dyDescent="0.25">
      <c r="A325" s="1"/>
      <c r="B325" s="1"/>
      <c r="D325" s="1"/>
      <c r="E325" s="1"/>
      <c r="F325" s="1"/>
    </row>
    <row r="326" spans="1:6" ht="14.25" customHeight="1" x14ac:dyDescent="0.25">
      <c r="A326" s="1"/>
      <c r="B326" s="1"/>
      <c r="D326" s="1"/>
      <c r="E326" s="1"/>
      <c r="F326" s="1"/>
    </row>
    <row r="327" spans="1:6" ht="14.25" customHeight="1" x14ac:dyDescent="0.25">
      <c r="A327" s="1"/>
      <c r="B327" s="1"/>
      <c r="D327" s="1"/>
      <c r="E327" s="1"/>
      <c r="F327" s="1"/>
    </row>
    <row r="328" spans="1:6" ht="14.25" customHeight="1" x14ac:dyDescent="0.25">
      <c r="A328" s="1"/>
      <c r="B328" s="1"/>
      <c r="D328" s="1"/>
      <c r="E328" s="1"/>
      <c r="F328" s="1"/>
    </row>
    <row r="329" spans="1:6" ht="14.25" customHeight="1" x14ac:dyDescent="0.25">
      <c r="A329" s="1"/>
      <c r="B329" s="1"/>
      <c r="D329" s="1"/>
      <c r="E329" s="1"/>
      <c r="F329" s="1"/>
    </row>
    <row r="330" spans="1:6" ht="14.25" customHeight="1" x14ac:dyDescent="0.25">
      <c r="A330" s="1"/>
      <c r="B330" s="1"/>
      <c r="D330" s="1"/>
      <c r="E330" s="1"/>
      <c r="F330" s="1"/>
    </row>
    <row r="331" spans="1:6" ht="14.25" customHeight="1" x14ac:dyDescent="0.25">
      <c r="A331" s="1"/>
      <c r="B331" s="1"/>
      <c r="D331" s="1"/>
      <c r="E331" s="1"/>
      <c r="F331" s="1"/>
    </row>
    <row r="332" spans="1:6" ht="14.25" customHeight="1" x14ac:dyDescent="0.25">
      <c r="A332" s="1"/>
      <c r="B332" s="1"/>
      <c r="D332" s="1"/>
      <c r="E332" s="1"/>
      <c r="F332" s="1"/>
    </row>
    <row r="333" spans="1:6" ht="14.25" customHeight="1" x14ac:dyDescent="0.25">
      <c r="A333" s="1"/>
      <c r="B333" s="1"/>
      <c r="D333" s="1"/>
      <c r="E333" s="1"/>
      <c r="F333" s="1"/>
    </row>
    <row r="334" spans="1:6" ht="14.25" customHeight="1" x14ac:dyDescent="0.25">
      <c r="A334" s="1"/>
      <c r="B334" s="1"/>
      <c r="D334" s="1"/>
      <c r="E334" s="1"/>
      <c r="F334" s="1"/>
    </row>
    <row r="335" spans="1:6" ht="14.25" customHeight="1" x14ac:dyDescent="0.25">
      <c r="A335" s="1"/>
      <c r="B335" s="1"/>
      <c r="D335" s="1"/>
      <c r="E335" s="1"/>
      <c r="F335" s="1"/>
    </row>
    <row r="336" spans="1:6" ht="14.25" customHeight="1" x14ac:dyDescent="0.25">
      <c r="A336" s="1"/>
      <c r="B336" s="1"/>
      <c r="D336" s="1"/>
      <c r="E336" s="1"/>
      <c r="F336" s="1"/>
    </row>
    <row r="337" spans="1:6" ht="14.25" customHeight="1" x14ac:dyDescent="0.25">
      <c r="A337" s="1"/>
      <c r="B337" s="1"/>
      <c r="D337" s="1"/>
      <c r="E337" s="1"/>
      <c r="F337" s="1"/>
    </row>
    <row r="338" spans="1:6" ht="14.25" customHeight="1" x14ac:dyDescent="0.25">
      <c r="A338" s="1"/>
      <c r="B338" s="1"/>
      <c r="D338" s="1"/>
      <c r="E338" s="1"/>
      <c r="F338" s="1"/>
    </row>
    <row r="339" spans="1:6" ht="14.25" customHeight="1" x14ac:dyDescent="0.25">
      <c r="A339" s="1"/>
      <c r="B339" s="1"/>
      <c r="D339" s="1"/>
      <c r="E339" s="1"/>
      <c r="F339" s="1"/>
    </row>
    <row r="340" spans="1:6" ht="14.25" customHeight="1" x14ac:dyDescent="0.25">
      <c r="A340" s="1"/>
      <c r="B340" s="1"/>
      <c r="D340" s="1"/>
      <c r="E340" s="1"/>
      <c r="F340" s="1"/>
    </row>
    <row r="341" spans="1:6" ht="14.25" customHeight="1" x14ac:dyDescent="0.25">
      <c r="A341" s="1"/>
      <c r="B341" s="1"/>
      <c r="D341" s="1"/>
      <c r="E341" s="1"/>
      <c r="F341" s="1"/>
    </row>
    <row r="342" spans="1:6" ht="14.25" customHeight="1" x14ac:dyDescent="0.25">
      <c r="A342" s="1"/>
      <c r="B342" s="1"/>
      <c r="D342" s="1"/>
      <c r="E342" s="1"/>
      <c r="F342" s="1"/>
    </row>
    <row r="343" spans="1:6" ht="14.25" customHeight="1" x14ac:dyDescent="0.25">
      <c r="A343" s="1"/>
      <c r="B343" s="1"/>
      <c r="D343" s="1"/>
      <c r="E343" s="1"/>
      <c r="F343" s="1"/>
    </row>
    <row r="344" spans="1:6" ht="14.25" customHeight="1" x14ac:dyDescent="0.25">
      <c r="A344" s="1"/>
      <c r="B344" s="1"/>
      <c r="D344" s="1"/>
      <c r="E344" s="1"/>
      <c r="F344" s="1"/>
    </row>
    <row r="345" spans="1:6" ht="14.25" customHeight="1" x14ac:dyDescent="0.25">
      <c r="A345" s="1"/>
      <c r="B345" s="1"/>
      <c r="D345" s="1"/>
      <c r="E345" s="1"/>
      <c r="F345" s="1"/>
    </row>
    <row r="346" spans="1:6" ht="14.25" customHeight="1" x14ac:dyDescent="0.25">
      <c r="A346" s="1"/>
      <c r="B346" s="1"/>
      <c r="D346" s="1"/>
      <c r="E346" s="1"/>
      <c r="F346" s="1"/>
    </row>
    <row r="347" spans="1:6" ht="14.25" customHeight="1" x14ac:dyDescent="0.25">
      <c r="A347" s="1"/>
      <c r="B347" s="1"/>
      <c r="D347" s="1"/>
      <c r="E347" s="1"/>
      <c r="F347" s="1"/>
    </row>
    <row r="348" spans="1:6" ht="15.75" customHeight="1" x14ac:dyDescent="0.25"/>
    <row r="349" spans="1:6" ht="15.75" customHeight="1" x14ac:dyDescent="0.25"/>
    <row r="350" spans="1:6" ht="15.75" customHeight="1" x14ac:dyDescent="0.25"/>
    <row r="351" spans="1:6" ht="15.75" customHeight="1" x14ac:dyDescent="0.25"/>
    <row r="352" spans="1:6"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sheetData>
  <autoFilter ref="A1:E1" xr:uid="{00000000-0009-0000-0000-000003000000}"/>
  <phoneticPr fontId="22" type="noConversion"/>
  <conditionalFormatting sqref="C579:C1048576 C1:C291">
    <cfRule type="duplicateValues" dxfId="12" priority="1"/>
  </conditionalFormatting>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G999"/>
  <sheetViews>
    <sheetView zoomScale="73" workbookViewId="0">
      <selection activeCell="H53" sqref="H53"/>
    </sheetView>
  </sheetViews>
  <sheetFormatPr defaultColWidth="14.42578125" defaultRowHeight="15" customHeight="1" x14ac:dyDescent="0.25"/>
  <cols>
    <col min="1" max="1" width="35.140625" customWidth="1"/>
    <col min="2" max="2" width="13.140625" customWidth="1"/>
    <col min="3" max="3" width="81.7109375" customWidth="1"/>
    <col min="4" max="4" width="17.28515625" customWidth="1"/>
    <col min="5" max="6" width="20.28515625" customWidth="1"/>
    <col min="7" max="7" width="8.7109375" customWidth="1"/>
  </cols>
  <sheetData>
    <row r="1" spans="1:7" ht="14.25" customHeight="1" x14ac:dyDescent="0.25">
      <c r="A1" s="4" t="s">
        <v>0</v>
      </c>
      <c r="B1" s="5" t="s">
        <v>1</v>
      </c>
      <c r="C1" s="4" t="s">
        <v>9</v>
      </c>
      <c r="D1" s="6" t="s">
        <v>10</v>
      </c>
      <c r="E1" s="4" t="s">
        <v>2</v>
      </c>
      <c r="F1" s="4" t="s">
        <v>4</v>
      </c>
    </row>
    <row r="2" spans="1:7" ht="14.25" customHeight="1" x14ac:dyDescent="0.25">
      <c r="A2" s="1" t="s">
        <v>8</v>
      </c>
      <c r="B2" s="1">
        <f>VLOOKUP(A2,'KPI TYPE'!$A:$B,2,FALSE)</f>
        <v>20221005003</v>
      </c>
      <c r="C2" s="11" t="s">
        <v>734</v>
      </c>
      <c r="D2" s="2">
        <f>VLOOKUP(C2,'KPI GROUP'!$C665:$D687,2,FALSE)</f>
        <v>20220400664</v>
      </c>
      <c r="E2" s="8"/>
      <c r="F2" s="1" t="s">
        <v>12</v>
      </c>
      <c r="G2" s="2" t="str">
        <f>"INSERT INTO `hairisma_bpd`.`hr_kpi_group` (`KPI_GROUP_ID`, `KPI_TYPE_ID`, `GROUP_TITLE`, `DESCRIPTION`, `NUMBER_INDEX`) VALUES ('"&amp;D2&amp;"', '"&amp;B2&amp;"', '"&amp;C2&amp;"', '"&amp;E2&amp;"', '"&amp;F2&amp;"'); "</f>
        <v xml:space="preserve">INSERT INTO `hairisma_bpd`.`hr_kpi_group` (`KPI_GROUP_ID`, `KPI_TYPE_ID`, `GROUP_TITLE`, `DESCRIPTION`, `NUMBER_INDEX`) VALUES ('20220400664', '20221005003', 'Mengoptimalkan rencana korporasi : penerbitan surat berharga (usulan #1)', '', '1'); </v>
      </c>
    </row>
    <row r="3" spans="1:7" ht="14.25" customHeight="1" x14ac:dyDescent="0.25">
      <c r="A3" s="1" t="s">
        <v>8</v>
      </c>
      <c r="B3" s="1">
        <f>VLOOKUP(A3,'KPI TYPE'!$A:$B,2,FALSE)</f>
        <v>20221005003</v>
      </c>
      <c r="C3" s="22" t="s">
        <v>736</v>
      </c>
      <c r="D3" s="2">
        <f>VLOOKUP(C3,'KPI GROUP'!$C666:$D687,2,FALSE)</f>
        <v>20220400665</v>
      </c>
      <c r="E3" s="1"/>
      <c r="F3" s="1" t="s">
        <v>14</v>
      </c>
      <c r="G3" s="2" t="str">
        <f t="shared" ref="G3:G25" si="0">"INSERT INTO `hairisma_bpd`.`hr_kpi_group` (`KPI_GROUP_ID`, `KPI_TYPE_ID`, `GROUP_TITLE`, `DESCRIPTION`, `NUMBER_INDEX`) VALUES ('"&amp;D3&amp;"', '"&amp;B3&amp;"', '"&amp;C3&amp;"', '"&amp;E3&amp;"', '"&amp;F3&amp;"'); "</f>
        <v xml:space="preserve">INSERT INTO `hairisma_bpd`.`hr_kpi_group` (`KPI_GROUP_ID`, `KPI_TYPE_ID`, `GROUP_TITLE`, `DESCRIPTION`, `NUMBER_INDEX`) VALUES ('20220400665', '20221005003', 'Meningkatkan aktivitas bisnis treasury (Usulan #2)', '', '2'); </v>
      </c>
    </row>
    <row r="4" spans="1:7" ht="14.25" customHeight="1" x14ac:dyDescent="0.25">
      <c r="A4" s="1" t="s">
        <v>8</v>
      </c>
      <c r="B4" s="1">
        <f>VLOOKUP(A4,'KPI TYPE'!$A:$B,2,FALSE)</f>
        <v>20221005003</v>
      </c>
      <c r="C4" s="11" t="s">
        <v>738</v>
      </c>
      <c r="D4" s="2">
        <f>VLOOKUP(C4,'KPI GROUP'!$C667:$D687,2,FALSE)</f>
        <v>20220400666</v>
      </c>
      <c r="E4" s="1"/>
      <c r="F4" s="1" t="s">
        <v>16</v>
      </c>
      <c r="G4" s="2" t="str">
        <f t="shared" si="0"/>
        <v xml:space="preserve">INSERT INTO `hairisma_bpd`.`hr_kpi_group` (`KPI_GROUP_ID`, `KPI_TYPE_ID`, `GROUP_TITLE`, `DESCRIPTION`, `NUMBER_INDEX`) VALUES ('20220400666', '20221005003', 'Mengoptimalkan perluasan kantor cabang devisa (usulan #1)', '', '3'); </v>
      </c>
    </row>
    <row r="5" spans="1:7" ht="14.25" customHeight="1" x14ac:dyDescent="0.25">
      <c r="A5" s="1" t="s">
        <v>8</v>
      </c>
      <c r="B5" s="1">
        <f>VLOOKUP(A5,'KPI TYPE'!$A:$B,2,FALSE)</f>
        <v>20221005003</v>
      </c>
      <c r="C5" s="11" t="s">
        <v>740</v>
      </c>
      <c r="D5" s="2">
        <f>VLOOKUP(C5,'KPI GROUP'!$C668:$D687,2,FALSE)</f>
        <v>20220400667</v>
      </c>
      <c r="E5" s="1"/>
      <c r="F5" s="1" t="s">
        <v>18</v>
      </c>
      <c r="G5" s="2" t="str">
        <f t="shared" si="0"/>
        <v xml:space="preserve">INSERT INTO `hairisma_bpd`.`hr_kpi_group` (`KPI_GROUP_ID`, `KPI_TYPE_ID`, `GROUP_TITLE`, `DESCRIPTION`, `NUMBER_INDEX`) VALUES ('20220400667', '20221005003', 'Mengoptimalkan pengembangan Bisnis Treasury (usulan #2)', '', '4'); </v>
      </c>
    </row>
    <row r="6" spans="1:7" ht="14.25" customHeight="1" x14ac:dyDescent="0.25">
      <c r="A6" s="1" t="s">
        <v>8</v>
      </c>
      <c r="B6" s="1">
        <f>VLOOKUP(A6,'KPI TYPE'!$A:$B,2,FALSE)</f>
        <v>20221005003</v>
      </c>
      <c r="C6" s="11" t="s">
        <v>742</v>
      </c>
      <c r="D6" s="2">
        <f>VLOOKUP(C6,'KPI GROUP'!$C669:$D688,2,FALSE)</f>
        <v>20220400668</v>
      </c>
      <c r="E6" s="1"/>
      <c r="F6" s="1" t="s">
        <v>20</v>
      </c>
      <c r="G6" s="2" t="str">
        <f t="shared" si="0"/>
        <v xml:space="preserve">INSERT INTO `hairisma_bpd`.`hr_kpi_group` (`KPI_GROUP_ID`, `KPI_TYPE_ID`, `GROUP_TITLE`, `DESCRIPTION`, `NUMBER_INDEX`) VALUES ('20220400668', '20221005003', 'Memastikan keterkinian pedoman pengembangan produk', '', '5'); </v>
      </c>
    </row>
    <row r="7" spans="1:7" ht="14.25" customHeight="1" x14ac:dyDescent="0.25">
      <c r="A7" s="1" t="s">
        <v>8</v>
      </c>
      <c r="B7" s="1">
        <f>VLOOKUP(A7,'KPI TYPE'!$A:$B,2,FALSE)</f>
        <v>20221005003</v>
      </c>
      <c r="C7" s="11" t="s">
        <v>744</v>
      </c>
      <c r="D7" s="2">
        <f>VLOOKUP(C7,'KPI GROUP'!$C670:$D689,2,FALSE)</f>
        <v>20220400669</v>
      </c>
      <c r="E7" s="1"/>
      <c r="F7" s="1" t="s">
        <v>22</v>
      </c>
      <c r="G7" s="2" t="str">
        <f t="shared" si="0"/>
        <v xml:space="preserve">INSERT INTO `hairisma_bpd`.`hr_kpi_group` (`KPI_GROUP_ID`, `KPI_TYPE_ID`, `GROUP_TITLE`, `DESCRIPTION`, `NUMBER_INDEX`) VALUES ('20220400669', '20221005003', 'Memastikan keterkinian pedoman pengelolaan proyek', '', '6'); </v>
      </c>
    </row>
    <row r="8" spans="1:7" ht="14.25" customHeight="1" x14ac:dyDescent="0.25">
      <c r="A8" s="1" t="s">
        <v>8</v>
      </c>
      <c r="B8" s="1">
        <f>VLOOKUP(A8,'KPI TYPE'!$A:$B,2,FALSE)</f>
        <v>20221005003</v>
      </c>
      <c r="C8" s="11" t="s">
        <v>746</v>
      </c>
      <c r="D8" s="2">
        <f>VLOOKUP(C8,'KPI GROUP'!$C671:$D690,2,FALSE)</f>
        <v>20220400670</v>
      </c>
      <c r="E8" s="1"/>
      <c r="F8" s="1" t="s">
        <v>24</v>
      </c>
      <c r="G8" s="2" t="str">
        <f t="shared" si="0"/>
        <v xml:space="preserve">INSERT INTO `hairisma_bpd`.`hr_kpi_group` (`KPI_GROUP_ID`, `KPI_TYPE_ID`, `GROUP_TITLE`, `DESCRIPTION`, `NUMBER_INDEX`) VALUES ('20220400670', '20221005003', 'Memastikan keterkinian pedoman Sistem Klasifikasi Kantor Cabang dan Kantor Cabang Pembantu', '', '7'); </v>
      </c>
    </row>
    <row r="9" spans="1:7" ht="14.25" customHeight="1" x14ac:dyDescent="0.25">
      <c r="A9" s="1" t="s">
        <v>8</v>
      </c>
      <c r="B9" s="1">
        <f>VLOOKUP(A9,'KPI TYPE'!$A:$B,2,FALSE)</f>
        <v>20221005003</v>
      </c>
      <c r="C9" s="11" t="s">
        <v>748</v>
      </c>
      <c r="D9" s="2">
        <f>VLOOKUP(C9,'KPI GROUP'!$C672:$D691,2,FALSE)</f>
        <v>20220400671</v>
      </c>
      <c r="E9" s="1"/>
      <c r="F9" s="1" t="s">
        <v>26</v>
      </c>
      <c r="G9" s="2" t="str">
        <f t="shared" si="0"/>
        <v xml:space="preserve">INSERT INTO `hairisma_bpd`.`hr_kpi_group` (`KPI_GROUP_ID`, `KPI_TYPE_ID`, `GROUP_TITLE`, `DESCRIPTION`, `NUMBER_INDEX`) VALUES ('20220400671', '20221005003', 'Mengoptimalkan  layanan core/non core system banking', '', '8'); </v>
      </c>
    </row>
    <row r="10" spans="1:7" ht="14.25" customHeight="1" x14ac:dyDescent="0.25">
      <c r="A10" s="1" t="s">
        <v>8</v>
      </c>
      <c r="B10" s="1">
        <f>VLOOKUP(A10,'KPI TYPE'!$A:$B,2,FALSE)</f>
        <v>20221005003</v>
      </c>
      <c r="C10" s="11" t="s">
        <v>750</v>
      </c>
      <c r="D10" s="2">
        <f>VLOOKUP(C10,'KPI GROUP'!$C673:$D692,2,FALSE)</f>
        <v>20220400672</v>
      </c>
      <c r="E10" s="79" t="s">
        <v>808</v>
      </c>
      <c r="F10" s="1" t="s">
        <v>28</v>
      </c>
      <c r="G10" s="2" t="str">
        <f t="shared" si="0"/>
        <v xml:space="preserve">INSERT INTO `hairisma_bpd`.`hr_kpi_group` (`KPI_GROUP_ID`, `KPI_TYPE_ID`, `GROUP_TITLE`, `DESCRIPTION`, `NUMBER_INDEX`) VALUES ('20220400672', '20221005003', 'Mengoptimalkan project RBB dan non RBB ', 'Polarisasi KPI : maximize', '9'); </v>
      </c>
    </row>
    <row r="11" spans="1:7" ht="14.25" customHeight="1" x14ac:dyDescent="0.25">
      <c r="A11" s="1" t="s">
        <v>8</v>
      </c>
      <c r="B11" s="1">
        <f>VLOOKUP(A11,'KPI TYPE'!$A:$B,2,FALSE)</f>
        <v>20221005003</v>
      </c>
      <c r="C11" s="68" t="s">
        <v>752</v>
      </c>
      <c r="D11" s="2">
        <f>VLOOKUP(C11,'KPI GROUP'!$C674:$D693,2,FALSE)</f>
        <v>20220400673</v>
      </c>
      <c r="E11" s="1"/>
      <c r="F11" s="1" t="s">
        <v>30</v>
      </c>
      <c r="G11" s="2" t="str">
        <f t="shared" si="0"/>
        <v xml:space="preserve">INSERT INTO `hairisma_bpd`.`hr_kpi_group` (`KPI_GROUP_ID`, `KPI_TYPE_ID`, `GROUP_TITLE`, `DESCRIPTION`, `NUMBER_INDEX`) VALUES ('20220400673', '20221005003', 'Mengoptimalkan aktivitas migrasi  fitur pada core/non core system banking ke production core/non core system banking', '', '10'); </v>
      </c>
    </row>
    <row r="12" spans="1:7" ht="14.25" customHeight="1" x14ac:dyDescent="0.25">
      <c r="A12" s="1" t="s">
        <v>8</v>
      </c>
      <c r="B12" s="1">
        <f>VLOOKUP(A12,'KPI TYPE'!$A:$B,2,FALSE)</f>
        <v>20221005003</v>
      </c>
      <c r="C12" s="10" t="s">
        <v>754</v>
      </c>
      <c r="D12" s="2">
        <f>VLOOKUP(C12,'KPI GROUP'!$C675:$D694,2,FALSE)</f>
        <v>20220400674</v>
      </c>
      <c r="E12" s="1"/>
      <c r="F12" s="1" t="s">
        <v>32</v>
      </c>
      <c r="G12" s="2" t="str">
        <f t="shared" si="0"/>
        <v xml:space="preserve">INSERT INTO `hairisma_bpd`.`hr_kpi_group` (`KPI_GROUP_ID`, `KPI_TYPE_ID`, `GROUP_TITLE`, `DESCRIPTION`, `NUMBER_INDEX`) VALUES ('20220400674', '20221005003', 'Mengoptimalkan aktivitas migrasi  fitur pada core system banking ke production core system banking', '', '11'); </v>
      </c>
    </row>
    <row r="13" spans="1:7" ht="14.25" customHeight="1" x14ac:dyDescent="0.25">
      <c r="A13" s="1" t="s">
        <v>8</v>
      </c>
      <c r="B13" s="1">
        <f>VLOOKUP(A13,'KPI TYPE'!$A:$B,2,FALSE)</f>
        <v>20221005003</v>
      </c>
      <c r="C13" s="10" t="s">
        <v>756</v>
      </c>
      <c r="D13" s="2">
        <f>VLOOKUP(C13,'KPI GROUP'!$C676:$D695,2,FALSE)</f>
        <v>20220400675</v>
      </c>
      <c r="E13" s="1"/>
      <c r="F13" s="1" t="s">
        <v>33</v>
      </c>
      <c r="G13" s="2" t="str">
        <f t="shared" si="0"/>
        <v xml:space="preserve">INSERT INTO `hairisma_bpd`.`hr_kpi_group` (`KPI_GROUP_ID`, `KPI_TYPE_ID`, `GROUP_TITLE`, `DESCRIPTION`, `NUMBER_INDEX`) VALUES ('20220400675', '20221005003', 'Mengoptimalkan aktivitas migrasi  fitur pada non core system banking ke production core system banking', '', '12'); </v>
      </c>
    </row>
    <row r="14" spans="1:7" ht="14.25" customHeight="1" x14ac:dyDescent="0.25">
      <c r="A14" s="1" t="s">
        <v>8</v>
      </c>
      <c r="B14" s="1">
        <f>VLOOKUP(A14,'KPI TYPE'!$A:$B,2,FALSE)</f>
        <v>20221005003</v>
      </c>
      <c r="C14" s="10" t="s">
        <v>758</v>
      </c>
      <c r="D14" s="2">
        <f>VLOOKUP(C14,'KPI GROUP'!$C677:$D696,2,FALSE)</f>
        <v>20220400676</v>
      </c>
      <c r="E14" s="1"/>
      <c r="F14" s="1" t="s">
        <v>35</v>
      </c>
      <c r="G14" s="2" t="str">
        <f t="shared" si="0"/>
        <v xml:space="preserve">INSERT INTO `hairisma_bpd`.`hr_kpi_group` (`KPI_GROUP_ID`, `KPI_TYPE_ID`, `GROUP_TITLE`, `DESCRIPTION`, `NUMBER_INDEX`) VALUES ('20220400676', '20221005003', 'Mengoptimalkan aktivitas migrasi  fitur pada sistem middleware ke production sistem middleware', '', '13'); </v>
      </c>
    </row>
    <row r="15" spans="1:7" ht="14.25" customHeight="1" x14ac:dyDescent="0.25">
      <c r="A15" s="1" t="s">
        <v>8</v>
      </c>
      <c r="B15" s="1">
        <f>VLOOKUP(A15,'KPI TYPE'!$A:$B,2,FALSE)</f>
        <v>20221005003</v>
      </c>
      <c r="C15" s="11" t="s">
        <v>760</v>
      </c>
      <c r="D15" s="2">
        <f>VLOOKUP(C15,'KPI GROUP'!$C678:$D697,2,FALSE)</f>
        <v>20220400677</v>
      </c>
      <c r="E15" s="1"/>
      <c r="F15" s="1" t="s">
        <v>37</v>
      </c>
      <c r="G15" s="2" t="str">
        <f t="shared" si="0"/>
        <v xml:space="preserve">INSERT INTO `hairisma_bpd`.`hr_kpi_group` (`KPI_GROUP_ID`, `KPI_TYPE_ID`, `GROUP_TITLE`, `DESCRIPTION`, `NUMBER_INDEX`) VALUES ('20220400677', '20221005003', 'Optimalisasi pemanfaatan QRIS (usulan masih bersifat tentatif)', '', '14'); </v>
      </c>
    </row>
    <row r="16" spans="1:7" ht="14.25" customHeight="1" x14ac:dyDescent="0.25">
      <c r="A16" s="1" t="s">
        <v>8</v>
      </c>
      <c r="B16" s="1">
        <f>VLOOKUP(A16,'KPI TYPE'!$A:$B,2,FALSE)</f>
        <v>20221005003</v>
      </c>
      <c r="C16" s="69" t="s">
        <v>762</v>
      </c>
      <c r="D16" s="2">
        <f>VLOOKUP(C16,'KPI GROUP'!$C679:$D698,2,FALSE)</f>
        <v>20220400678</v>
      </c>
      <c r="E16" s="79"/>
      <c r="F16" s="1" t="s">
        <v>39</v>
      </c>
      <c r="G16" s="2" t="str">
        <f t="shared" si="0"/>
        <v xml:space="preserve">INSERT INTO `hairisma_bpd`.`hr_kpi_group` (`KPI_GROUP_ID`, `KPI_TYPE_ID`, `GROUP_TITLE`, `DESCRIPTION`, `NUMBER_INDEX`) VALUES ('20220400678', '20221005003', 'Mengoptimalkan proses penyelesaiaan restrukturisasi kredit sesuai dengan SLA', '', '15'); </v>
      </c>
    </row>
    <row r="17" spans="1:7" ht="14.25" customHeight="1" x14ac:dyDescent="0.25">
      <c r="A17" s="1" t="s">
        <v>8</v>
      </c>
      <c r="B17" s="1">
        <f>VLOOKUP(A17,'KPI TYPE'!$A:$B,2,FALSE)</f>
        <v>20221005003</v>
      </c>
      <c r="C17" s="11" t="s">
        <v>764</v>
      </c>
      <c r="D17" s="2">
        <f>VLOOKUP(C17,'KPI GROUP'!$C680:$D699,2,FALSE)</f>
        <v>20220400679</v>
      </c>
      <c r="E17" s="1"/>
      <c r="F17" s="1" t="s">
        <v>41</v>
      </c>
      <c r="G17" s="2" t="str">
        <f t="shared" si="0"/>
        <v xml:space="preserve">INSERT INTO `hairisma_bpd`.`hr_kpi_group` (`KPI_GROUP_ID`, `KPI_TYPE_ID`, `GROUP_TITLE`, `DESCRIPTION`, `NUMBER_INDEX`) VALUES ('20220400679', '20221005003', 'Mengoptimalkan pemanfaatan QRIS (usulan masih bersifat tentatif)', '', '16'); </v>
      </c>
    </row>
    <row r="18" spans="1:7" ht="14.25" customHeight="1" x14ac:dyDescent="0.25">
      <c r="A18" s="1" t="s">
        <v>8</v>
      </c>
      <c r="B18" s="1">
        <f>VLOOKUP(A18,'KPI TYPE'!$A:$B,2,FALSE)</f>
        <v>20221005003</v>
      </c>
      <c r="C18" s="11" t="s">
        <v>766</v>
      </c>
      <c r="D18" s="2">
        <f>VLOOKUP(C18,'KPI GROUP'!$C681:$D700,2,FALSE)</f>
        <v>20220400680</v>
      </c>
      <c r="E18" s="1"/>
      <c r="F18" s="1" t="s">
        <v>43</v>
      </c>
      <c r="G18" s="2" t="str">
        <f t="shared" si="0"/>
        <v xml:space="preserve">INSERT INTO `hairisma_bpd`.`hr_kpi_group` (`KPI_GROUP_ID`, `KPI_TYPE_ID`, `GROUP_TITLE`, `DESCRIPTION`, `NUMBER_INDEX`) VALUES ('20220400680', '20221005003', 'Mengembangkan produk kredit RMK untuk memenuhi permintaan pasar', '', '17'); </v>
      </c>
    </row>
    <row r="19" spans="1:7" ht="14.25" customHeight="1" x14ac:dyDescent="0.25">
      <c r="A19" s="1" t="s">
        <v>8</v>
      </c>
      <c r="B19" s="1">
        <f>VLOOKUP(A19,'KPI TYPE'!$A:$B,2,FALSE)</f>
        <v>20221005003</v>
      </c>
      <c r="C19" s="7" t="s">
        <v>11</v>
      </c>
      <c r="D19" s="2">
        <f>VLOOKUP(C19,'KPI GROUP'!$C682:$D701,2,FALSE)</f>
        <v>20220400681</v>
      </c>
      <c r="E19" s="1"/>
      <c r="F19" s="1" t="s">
        <v>45</v>
      </c>
      <c r="G19" s="2" t="str">
        <f t="shared" si="0"/>
        <v xml:space="preserve">INSERT INTO `hairisma_bpd`.`hr_kpi_group` (`KPI_GROUP_ID`, `KPI_TYPE_ID`, `GROUP_TITLE`, `DESCRIPTION`, `NUMBER_INDEX`) VALUES ('20220400681', '20221005003', 'Meningkatnya pendapatan', '', '18'); </v>
      </c>
    </row>
    <row r="20" spans="1:7" ht="14.25" customHeight="1" x14ac:dyDescent="0.25">
      <c r="A20" s="1" t="s">
        <v>8</v>
      </c>
      <c r="B20" s="1">
        <f>VLOOKUP(A20,'KPI TYPE'!$A:$B,2,FALSE)</f>
        <v>20221005003</v>
      </c>
      <c r="C20" s="11" t="s">
        <v>92</v>
      </c>
      <c r="D20" s="2">
        <f>VLOOKUP(C20,'KPI GROUP'!$C683:$D702,2,FALSE)</f>
        <v>20220400682</v>
      </c>
      <c r="E20" s="1"/>
      <c r="F20" s="1" t="s">
        <v>47</v>
      </c>
      <c r="G20" s="2" t="str">
        <f t="shared" si="0"/>
        <v xml:space="preserve">INSERT INTO `hairisma_bpd`.`hr_kpi_group` (`KPI_GROUP_ID`, `KPI_TYPE_ID`, `GROUP_TITLE`, `DESCRIPTION`, `NUMBER_INDEX`) VALUES ('20220400682', '20221005003', 'Mengoptimalkan mitigasi pencegahan dan pengendalian Covid-19 ', '', '19'); </v>
      </c>
    </row>
    <row r="21" spans="1:7" ht="14.25" customHeight="1" x14ac:dyDescent="0.25">
      <c r="A21" s="1" t="s">
        <v>8</v>
      </c>
      <c r="B21" s="1">
        <f>VLOOKUP(A21,'KPI TYPE'!$A:$B,2,FALSE)</f>
        <v>20221005003</v>
      </c>
      <c r="C21" s="11" t="s">
        <v>108</v>
      </c>
      <c r="D21" s="2">
        <f>VLOOKUP(C21,'KPI GROUP'!$C684:$D703,2,FALSE)</f>
        <v>20220400683</v>
      </c>
      <c r="E21" s="1"/>
      <c r="F21" s="1" t="s">
        <v>49</v>
      </c>
      <c r="G21" s="2" t="str">
        <f t="shared" si="0"/>
        <v xml:space="preserve">INSERT INTO `hairisma_bpd`.`hr_kpi_group` (`KPI_GROUP_ID`, `KPI_TYPE_ID`, `GROUP_TITLE`, `DESCRIPTION`, `NUMBER_INDEX`) VALUES ('20220400683', '20221005003', 'Mengoptimalkan rencana korporasi : penerbitan surat berharga', '', '20'); </v>
      </c>
    </row>
    <row r="22" spans="1:7" ht="14.25" customHeight="1" x14ac:dyDescent="0.25">
      <c r="A22" s="1" t="s">
        <v>8</v>
      </c>
      <c r="B22" s="1">
        <f>VLOOKUP(A22,'KPI TYPE'!$A:$B,2,FALSE)</f>
        <v>20221005003</v>
      </c>
      <c r="C22" s="22" t="s">
        <v>110</v>
      </c>
      <c r="D22" s="2">
        <f>VLOOKUP(C22,'KPI GROUP'!$C685:$D704,2,FALSE)</f>
        <v>20220400684</v>
      </c>
      <c r="E22" s="1"/>
      <c r="F22" s="1" t="s">
        <v>51</v>
      </c>
      <c r="G22" s="2" t="str">
        <f t="shared" si="0"/>
        <v xml:space="preserve">INSERT INTO `hairisma_bpd`.`hr_kpi_group` (`KPI_GROUP_ID`, `KPI_TYPE_ID`, `GROUP_TITLE`, `DESCRIPTION`, `NUMBER_INDEX`) VALUES ('20220400684', '20221005003', 'Meningkatkan aktivitas bisnis treasury', '', '21'); </v>
      </c>
    </row>
    <row r="23" spans="1:7" ht="14.25" customHeight="1" x14ac:dyDescent="0.25">
      <c r="A23" s="1" t="s">
        <v>8</v>
      </c>
      <c r="B23" s="1">
        <f>VLOOKUP(A23,'KPI TYPE'!$A:$B,2,FALSE)</f>
        <v>20221005003</v>
      </c>
      <c r="C23" s="11" t="s">
        <v>118</v>
      </c>
      <c r="D23" s="2">
        <f>VLOOKUP(C23,'KPI GROUP'!$C686:$D705,2,FALSE)</f>
        <v>20220400685</v>
      </c>
      <c r="E23" s="1"/>
      <c r="F23" s="1" t="s">
        <v>53</v>
      </c>
      <c r="G23" s="2" t="str">
        <f t="shared" si="0"/>
        <v xml:space="preserve">INSERT INTO `hairisma_bpd`.`hr_kpi_group` (`KPI_GROUP_ID`, `KPI_TYPE_ID`, `GROUP_TITLE`, `DESCRIPTION`, `NUMBER_INDEX`) VALUES ('20220400685', '20221005003', 'Mengoptimalkan pengembangan Bisnis Treasury (usulan #1)', '', '22'); </v>
      </c>
    </row>
    <row r="24" spans="1:7" ht="14.25" customHeight="1" x14ac:dyDescent="0.25">
      <c r="A24" s="1" t="s">
        <v>8</v>
      </c>
      <c r="B24" s="1">
        <f>VLOOKUP(A24,'KPI TYPE'!$A:$B,2,FALSE)</f>
        <v>20221005003</v>
      </c>
      <c r="C24" s="26" t="s">
        <v>186</v>
      </c>
      <c r="D24" s="2">
        <f>VLOOKUP(C24,'KPI GROUP'!$C687:$D706,2,FALSE)</f>
        <v>20220400686</v>
      </c>
      <c r="E24" s="1"/>
      <c r="F24" s="1" t="s">
        <v>55</v>
      </c>
      <c r="G24" s="2" t="str">
        <f t="shared" si="0"/>
        <v xml:space="preserve">INSERT INTO `hairisma_bpd`.`hr_kpi_group` (`KPI_GROUP_ID`, `KPI_TYPE_ID`, `GROUP_TITLE`, `DESCRIPTION`, `NUMBER_INDEX`) VALUES ('20220400686', '20221005003', 'Meningkatkan keandalan proses penyusunan dan diseminasi rencana strategis dan bisnis', '', '23'); </v>
      </c>
    </row>
    <row r="25" spans="1:7" ht="14.25" customHeight="1" x14ac:dyDescent="0.25">
      <c r="A25" s="1" t="s">
        <v>8</v>
      </c>
      <c r="B25" s="1">
        <f>VLOOKUP(A25,'KPI TYPE'!$A:$B,2,FALSE)</f>
        <v>20221005003</v>
      </c>
      <c r="C25" s="398" t="s">
        <v>4057</v>
      </c>
      <c r="D25" s="2">
        <f>VLOOKUP(C25,'KPI GROUP'!$C688:$D707,2,FALSE)</f>
        <v>20220400687</v>
      </c>
      <c r="E25" s="447"/>
      <c r="F25" s="1" t="s">
        <v>57</v>
      </c>
      <c r="G25" s="2" t="str">
        <f t="shared" si="0"/>
        <v xml:space="preserve">INSERT INTO `hairisma_bpd`.`hr_kpi_group` (`KPI_GROUP_ID`, `KPI_TYPE_ID`, `GROUP_TITLE`, `DESCRIPTION`, `NUMBER_INDEX`) VALUES ('20220400687', '20221005003', 'Meningkatkan dukungan untuk penyiapan materi dalam keikutsertaan di ajang penghargaan yang diselenggarakan oleh pihak eksternal ', '', '24'); </v>
      </c>
    </row>
    <row r="26" spans="1:7" ht="14.25" customHeight="1" x14ac:dyDescent="0.25">
      <c r="A26" s="70"/>
      <c r="C26" s="1"/>
      <c r="E26" s="1"/>
      <c r="F26" s="1"/>
    </row>
    <row r="27" spans="1:7" ht="14.25" customHeight="1" x14ac:dyDescent="0.25">
      <c r="A27" s="70"/>
      <c r="C27" s="1"/>
      <c r="E27" s="1"/>
      <c r="F27" s="1"/>
    </row>
    <row r="28" spans="1:7" ht="14.25" customHeight="1" x14ac:dyDescent="0.25">
      <c r="A28" s="70"/>
      <c r="C28" s="11"/>
      <c r="E28" s="1"/>
      <c r="F28" s="1"/>
    </row>
    <row r="29" spans="1:7" ht="14.25" customHeight="1" x14ac:dyDescent="0.25">
      <c r="A29" s="70"/>
      <c r="C29" s="22"/>
      <c r="E29" s="1"/>
      <c r="F29" s="1"/>
    </row>
    <row r="30" spans="1:7" ht="14.25" customHeight="1" x14ac:dyDescent="0.25">
      <c r="A30" s="70"/>
      <c r="C30" s="11"/>
      <c r="E30" s="1"/>
      <c r="F30" s="1"/>
    </row>
    <row r="31" spans="1:7" ht="14.25" customHeight="1" x14ac:dyDescent="0.25">
      <c r="A31" s="70"/>
      <c r="C31" s="11"/>
      <c r="E31" s="1"/>
      <c r="F31" s="1"/>
    </row>
    <row r="32" spans="1:7" ht="14.25" customHeight="1" x14ac:dyDescent="0.25">
      <c r="A32" s="70"/>
      <c r="C32" s="11"/>
      <c r="E32" s="1"/>
      <c r="F32" s="1"/>
    </row>
    <row r="33" spans="1:6" ht="14.25" customHeight="1" x14ac:dyDescent="0.25">
      <c r="A33" s="70"/>
      <c r="C33" s="11"/>
      <c r="E33" s="1"/>
      <c r="F33" s="1"/>
    </row>
    <row r="34" spans="1:6" ht="14.25" customHeight="1" x14ac:dyDescent="0.25">
      <c r="A34" s="70"/>
      <c r="C34" s="11"/>
      <c r="E34" s="1"/>
      <c r="F34" s="1"/>
    </row>
    <row r="35" spans="1:6" ht="14.25" customHeight="1" x14ac:dyDescent="0.25">
      <c r="A35" s="70"/>
      <c r="C35" s="11"/>
      <c r="E35" s="1"/>
      <c r="F35" s="1"/>
    </row>
    <row r="36" spans="1:6" ht="14.25" customHeight="1" x14ac:dyDescent="0.25">
      <c r="A36" s="70"/>
      <c r="C36" s="11"/>
      <c r="E36" s="1"/>
      <c r="F36" s="1"/>
    </row>
    <row r="37" spans="1:6" ht="14.25" customHeight="1" x14ac:dyDescent="0.25">
      <c r="A37" s="70"/>
      <c r="C37" s="68"/>
      <c r="E37" s="1"/>
      <c r="F37" s="1"/>
    </row>
    <row r="38" spans="1:6" ht="14.25" customHeight="1" x14ac:dyDescent="0.25">
      <c r="A38" s="70"/>
      <c r="C38" s="10"/>
      <c r="E38" s="1"/>
      <c r="F38" s="1"/>
    </row>
    <row r="39" spans="1:6" ht="14.25" customHeight="1" x14ac:dyDescent="0.25">
      <c r="A39" s="70"/>
      <c r="C39" s="10"/>
      <c r="E39" s="1"/>
      <c r="F39" s="1"/>
    </row>
    <row r="40" spans="1:6" ht="14.25" customHeight="1" x14ac:dyDescent="0.25">
      <c r="A40" s="70"/>
      <c r="C40" s="10"/>
      <c r="E40" s="1"/>
      <c r="F40" s="1"/>
    </row>
    <row r="41" spans="1:6" ht="14.25" customHeight="1" x14ac:dyDescent="0.25">
      <c r="A41" s="70"/>
      <c r="C41" s="11"/>
      <c r="E41" s="1"/>
      <c r="F41" s="1"/>
    </row>
    <row r="42" spans="1:6" ht="14.25" customHeight="1" x14ac:dyDescent="0.25">
      <c r="A42" s="70"/>
      <c r="C42" s="69"/>
      <c r="E42" s="1"/>
      <c r="F42" s="1"/>
    </row>
    <row r="43" spans="1:6" ht="14.25" customHeight="1" x14ac:dyDescent="0.25">
      <c r="A43" s="70"/>
      <c r="C43" s="11"/>
      <c r="E43" s="1"/>
      <c r="F43" s="1"/>
    </row>
    <row r="44" spans="1:6" ht="14.25" customHeight="1" x14ac:dyDescent="0.25">
      <c r="A44" s="70"/>
      <c r="C44" s="11"/>
      <c r="E44" s="1"/>
      <c r="F44" s="1"/>
    </row>
    <row r="45" spans="1:6" ht="14.25" customHeight="1" x14ac:dyDescent="0.25">
      <c r="A45" s="1"/>
      <c r="C45" s="78"/>
      <c r="E45" s="1"/>
      <c r="F45" s="1"/>
    </row>
    <row r="46" spans="1:6" ht="14.25" customHeight="1" x14ac:dyDescent="0.25">
      <c r="A46" s="1"/>
      <c r="C46" s="58"/>
      <c r="E46" s="1"/>
      <c r="F46" s="1"/>
    </row>
    <row r="47" spans="1:6" ht="14.25" customHeight="1" x14ac:dyDescent="0.25">
      <c r="A47" s="1"/>
      <c r="C47" s="78"/>
      <c r="E47" s="1"/>
      <c r="F47" s="1"/>
    </row>
    <row r="48" spans="1:6" ht="14.25" customHeight="1" x14ac:dyDescent="0.25">
      <c r="A48" s="1"/>
      <c r="C48" s="78"/>
      <c r="E48" s="1"/>
      <c r="F48" s="1"/>
    </row>
    <row r="49" spans="1:6" ht="14.25" customHeight="1" x14ac:dyDescent="0.25">
      <c r="A49" s="1"/>
      <c r="C49" s="78"/>
      <c r="E49" s="1"/>
      <c r="F49" s="1"/>
    </row>
    <row r="50" spans="1:6" ht="14.25" customHeight="1" x14ac:dyDescent="0.25">
      <c r="A50" s="1"/>
      <c r="C50" s="78"/>
      <c r="E50" s="1"/>
      <c r="F50" s="1"/>
    </row>
    <row r="51" spans="1:6" ht="14.25" customHeight="1" x14ac:dyDescent="0.25">
      <c r="A51" s="1"/>
      <c r="C51" s="58"/>
      <c r="E51" s="1"/>
      <c r="F51" s="1"/>
    </row>
    <row r="52" spans="1:6" ht="14.25" customHeight="1" x14ac:dyDescent="0.25">
      <c r="A52" s="1"/>
      <c r="C52" s="78"/>
      <c r="E52" s="1"/>
      <c r="F52" s="1"/>
    </row>
    <row r="53" spans="1:6" ht="14.25" customHeight="1" x14ac:dyDescent="0.25">
      <c r="A53" s="1"/>
      <c r="C53" s="58"/>
      <c r="E53" s="1"/>
      <c r="F53" s="1"/>
    </row>
    <row r="54" spans="1:6" ht="14.25" customHeight="1" x14ac:dyDescent="0.25">
      <c r="A54" s="1"/>
      <c r="C54" s="78"/>
      <c r="E54" s="58"/>
      <c r="F54" s="58"/>
    </row>
    <row r="55" spans="1:6" ht="14.25" customHeight="1" x14ac:dyDescent="0.25">
      <c r="A55" s="1"/>
      <c r="C55" s="80"/>
      <c r="E55" s="1"/>
      <c r="F55" s="1"/>
    </row>
    <row r="56" spans="1:6" ht="14.25" customHeight="1" x14ac:dyDescent="0.25">
      <c r="A56" s="1"/>
      <c r="C56" s="81"/>
      <c r="E56" s="1"/>
      <c r="F56" s="1"/>
    </row>
    <row r="57" spans="1:6" ht="14.25" customHeight="1" x14ac:dyDescent="0.25">
      <c r="A57" s="1"/>
      <c r="C57" s="81"/>
      <c r="E57" s="1"/>
      <c r="F57" s="1"/>
    </row>
    <row r="58" spans="1:6" ht="14.25" customHeight="1" x14ac:dyDescent="0.25">
      <c r="A58" s="1"/>
      <c r="C58" s="81"/>
      <c r="E58" s="1"/>
      <c r="F58" s="1"/>
    </row>
    <row r="59" spans="1:6" ht="14.25" customHeight="1" x14ac:dyDescent="0.25">
      <c r="A59" s="1"/>
      <c r="C59" s="81"/>
      <c r="E59" s="1"/>
      <c r="F59" s="1"/>
    </row>
    <row r="60" spans="1:6" ht="14.25" customHeight="1" x14ac:dyDescent="0.25">
      <c r="A60" s="1"/>
      <c r="C60" s="81"/>
      <c r="E60" s="1"/>
      <c r="F60" s="1"/>
    </row>
    <row r="61" spans="1:6" ht="14.25" customHeight="1" x14ac:dyDescent="0.25">
      <c r="A61" s="1"/>
      <c r="C61" s="81"/>
      <c r="E61" s="1"/>
      <c r="F61" s="1"/>
    </row>
    <row r="62" spans="1:6" ht="14.25" customHeight="1" x14ac:dyDescent="0.25">
      <c r="A62" s="1"/>
      <c r="C62" s="81"/>
      <c r="E62" s="1"/>
      <c r="F62" s="1"/>
    </row>
    <row r="63" spans="1:6" ht="14.25" customHeight="1" x14ac:dyDescent="0.25">
      <c r="A63" s="1"/>
      <c r="C63" s="67"/>
      <c r="E63" s="1"/>
      <c r="F63" s="1"/>
    </row>
    <row r="64" spans="1:6" ht="14.25" customHeight="1" x14ac:dyDescent="0.25">
      <c r="A64" s="1"/>
      <c r="C64" s="79"/>
      <c r="E64" s="1"/>
      <c r="F64" s="1"/>
    </row>
    <row r="65" spans="1:6" ht="14.25" customHeight="1" x14ac:dyDescent="0.25">
      <c r="A65" s="1"/>
      <c r="C65" s="80"/>
      <c r="E65" s="1"/>
      <c r="F65" s="1"/>
    </row>
    <row r="66" spans="1:6" ht="14.25" customHeight="1" x14ac:dyDescent="0.25">
      <c r="A66" s="1"/>
      <c r="C66" s="82"/>
      <c r="E66" s="1"/>
      <c r="F66" s="1"/>
    </row>
    <row r="67" spans="1:6" ht="14.25" customHeight="1" x14ac:dyDescent="0.25">
      <c r="A67" s="1"/>
      <c r="C67" s="81"/>
      <c r="E67" s="1"/>
      <c r="F67" s="1"/>
    </row>
    <row r="68" spans="1:6" ht="14.25" customHeight="1" x14ac:dyDescent="0.25">
      <c r="A68" s="1"/>
      <c r="C68" s="81"/>
      <c r="E68" s="1"/>
      <c r="F68" s="1"/>
    </row>
    <row r="69" spans="1:6" ht="14.25" customHeight="1" x14ac:dyDescent="0.25">
      <c r="A69" s="1"/>
      <c r="C69" s="81"/>
      <c r="E69" s="1"/>
      <c r="F69" s="1"/>
    </row>
    <row r="70" spans="1:6" ht="14.25" customHeight="1" x14ac:dyDescent="0.25">
      <c r="A70" s="1"/>
      <c r="C70" s="79"/>
      <c r="E70" s="1"/>
      <c r="F70" s="1"/>
    </row>
    <row r="71" spans="1:6" ht="14.25" customHeight="1" x14ac:dyDescent="0.25">
      <c r="A71" s="1"/>
      <c r="C71" s="79"/>
      <c r="E71" s="1"/>
      <c r="F71" s="1"/>
    </row>
    <row r="72" spans="1:6" ht="14.25" customHeight="1" x14ac:dyDescent="0.25">
      <c r="A72" s="1"/>
      <c r="C72" s="79"/>
      <c r="E72" s="1"/>
      <c r="F72" s="1"/>
    </row>
    <row r="73" spans="1:6" ht="14.25" customHeight="1" x14ac:dyDescent="0.25">
      <c r="A73" s="1"/>
      <c r="C73" s="80"/>
      <c r="E73" s="1"/>
      <c r="F73" s="1"/>
    </row>
    <row r="74" spans="1:6" ht="14.25" customHeight="1" x14ac:dyDescent="0.25">
      <c r="A74" s="1"/>
      <c r="C74" s="81"/>
      <c r="E74" s="1"/>
      <c r="F74" s="1"/>
    </row>
    <row r="75" spans="1:6" ht="14.25" customHeight="1" x14ac:dyDescent="0.25">
      <c r="A75" s="1"/>
      <c r="C75" s="81"/>
      <c r="E75" s="1"/>
      <c r="F75" s="1"/>
    </row>
    <row r="76" spans="1:6" ht="14.25" customHeight="1" x14ac:dyDescent="0.25">
      <c r="A76" s="1"/>
      <c r="C76" s="81"/>
      <c r="E76" s="1"/>
      <c r="F76" s="1"/>
    </row>
    <row r="77" spans="1:6" ht="14.25" customHeight="1" x14ac:dyDescent="0.25">
      <c r="A77" s="1"/>
      <c r="C77" s="82"/>
      <c r="E77" s="1"/>
      <c r="F77" s="1"/>
    </row>
    <row r="78" spans="1:6" ht="14.25" customHeight="1" x14ac:dyDescent="0.25">
      <c r="A78" s="1"/>
      <c r="C78" s="79"/>
      <c r="E78" s="1"/>
      <c r="F78" s="1"/>
    </row>
    <row r="79" spans="1:6" ht="14.25" customHeight="1" x14ac:dyDescent="0.25">
      <c r="A79" s="1"/>
      <c r="C79" s="79"/>
      <c r="E79" s="1"/>
      <c r="F79" s="1"/>
    </row>
    <row r="80" spans="1:6" ht="14.25" customHeight="1" x14ac:dyDescent="0.25">
      <c r="A80" s="1"/>
      <c r="C80" s="79"/>
      <c r="E80" s="1"/>
      <c r="F80" s="1"/>
    </row>
    <row r="81" spans="1:6" ht="14.25" customHeight="1" x14ac:dyDescent="0.25">
      <c r="A81" s="1"/>
      <c r="C81" s="79"/>
      <c r="E81" s="1"/>
      <c r="F81" s="1"/>
    </row>
    <row r="82" spans="1:6" ht="14.25" customHeight="1" x14ac:dyDescent="0.25">
      <c r="A82" s="1"/>
      <c r="C82" s="80"/>
      <c r="E82" s="1"/>
      <c r="F82" s="1"/>
    </row>
    <row r="83" spans="1:6" ht="14.25" customHeight="1" x14ac:dyDescent="0.25">
      <c r="A83" s="1"/>
      <c r="C83" s="81"/>
      <c r="E83" s="1"/>
      <c r="F83" s="1"/>
    </row>
    <row r="84" spans="1:6" ht="14.25" customHeight="1" x14ac:dyDescent="0.25">
      <c r="A84" s="1"/>
      <c r="C84" s="83"/>
      <c r="E84" s="1"/>
      <c r="F84" s="1"/>
    </row>
    <row r="85" spans="1:6" ht="14.25" customHeight="1" x14ac:dyDescent="0.25">
      <c r="A85" s="1"/>
      <c r="C85" s="82"/>
      <c r="E85" s="1"/>
      <c r="F85" s="1"/>
    </row>
    <row r="86" spans="1:6" ht="14.25" customHeight="1" x14ac:dyDescent="0.25">
      <c r="A86" s="1"/>
      <c r="C86" s="81"/>
      <c r="E86" s="1"/>
      <c r="F86" s="1"/>
    </row>
    <row r="87" spans="1:6" ht="14.25" customHeight="1" x14ac:dyDescent="0.25">
      <c r="A87" s="1"/>
      <c r="C87" s="81"/>
      <c r="E87" s="1"/>
      <c r="F87" s="1"/>
    </row>
    <row r="88" spans="1:6" ht="14.25" customHeight="1" x14ac:dyDescent="0.25">
      <c r="A88" s="1"/>
      <c r="C88" s="81"/>
      <c r="E88" s="1"/>
      <c r="F88" s="1"/>
    </row>
    <row r="89" spans="1:6" ht="14.25" customHeight="1" x14ac:dyDescent="0.25">
      <c r="A89" s="1"/>
      <c r="C89" s="84"/>
      <c r="E89" s="1"/>
      <c r="F89" s="1"/>
    </row>
    <row r="90" spans="1:6" ht="14.25" customHeight="1" x14ac:dyDescent="0.25">
      <c r="A90" s="1"/>
      <c r="C90" s="79"/>
      <c r="E90" s="1"/>
      <c r="F90" s="1"/>
    </row>
    <row r="91" spans="1:6" ht="14.25" customHeight="1" x14ac:dyDescent="0.25">
      <c r="A91" s="1"/>
      <c r="C91" s="81"/>
      <c r="E91" s="1"/>
      <c r="F91" s="1"/>
    </row>
    <row r="92" spans="1:6" ht="14.25" customHeight="1" x14ac:dyDescent="0.25">
      <c r="A92" s="1"/>
      <c r="C92" s="81"/>
      <c r="E92" s="1"/>
      <c r="F92" s="1"/>
    </row>
    <row r="93" spans="1:6" ht="14.25" customHeight="1" x14ac:dyDescent="0.25">
      <c r="A93" s="1"/>
      <c r="C93" s="85"/>
      <c r="E93" s="1"/>
      <c r="F93" s="1"/>
    </row>
    <row r="94" spans="1:6" ht="14.25" customHeight="1" x14ac:dyDescent="0.25">
      <c r="A94" s="1"/>
      <c r="C94" s="86"/>
      <c r="E94" s="1"/>
      <c r="F94" s="1"/>
    </row>
    <row r="95" spans="1:6" ht="14.25" customHeight="1" x14ac:dyDescent="0.25">
      <c r="A95" s="1"/>
      <c r="C95" s="87"/>
      <c r="E95" s="1"/>
      <c r="F95" s="1"/>
    </row>
    <row r="96" spans="1:6" ht="14.25" customHeight="1" x14ac:dyDescent="0.25">
      <c r="A96" s="1"/>
      <c r="C96" s="81"/>
      <c r="E96" s="1"/>
      <c r="F96" s="1"/>
    </row>
    <row r="97" spans="1:6" ht="14.25" customHeight="1" x14ac:dyDescent="0.25">
      <c r="A97" s="1"/>
      <c r="C97" s="79"/>
      <c r="E97" s="1"/>
      <c r="F97" s="1"/>
    </row>
    <row r="98" spans="1:6" ht="14.25" customHeight="1" x14ac:dyDescent="0.25">
      <c r="A98" s="1"/>
      <c r="C98" s="81"/>
      <c r="E98" s="1"/>
      <c r="F98" s="1"/>
    </row>
    <row r="99" spans="1:6" ht="14.25" customHeight="1" x14ac:dyDescent="0.25">
      <c r="A99" s="1"/>
      <c r="C99" s="81"/>
      <c r="E99" s="1"/>
      <c r="F99" s="1"/>
    </row>
    <row r="100" spans="1:6" ht="14.25" customHeight="1" x14ac:dyDescent="0.25">
      <c r="A100" s="1"/>
      <c r="C100" s="88"/>
      <c r="E100" s="1"/>
      <c r="F100" s="1"/>
    </row>
    <row r="101" spans="1:6" ht="14.25" customHeight="1" x14ac:dyDescent="0.25">
      <c r="A101" s="1"/>
      <c r="C101" s="79"/>
      <c r="E101" s="1"/>
      <c r="F101" s="1"/>
    </row>
    <row r="102" spans="1:6" ht="14.25" customHeight="1" x14ac:dyDescent="0.25">
      <c r="A102" s="1"/>
      <c r="C102" s="79"/>
      <c r="E102" s="1"/>
      <c r="F102" s="1"/>
    </row>
    <row r="103" spans="1:6" ht="14.25" customHeight="1" x14ac:dyDescent="0.25">
      <c r="A103" s="1"/>
      <c r="C103" s="83"/>
      <c r="E103" s="1"/>
      <c r="F103" s="1"/>
    </row>
    <row r="104" spans="1:6" ht="14.25" customHeight="1" x14ac:dyDescent="0.25">
      <c r="A104" s="1"/>
      <c r="C104" s="79"/>
      <c r="E104" s="1"/>
      <c r="F104" s="1"/>
    </row>
    <row r="105" spans="1:6" ht="14.25" customHeight="1" x14ac:dyDescent="0.25">
      <c r="A105" s="1"/>
      <c r="C105" s="79"/>
      <c r="E105" s="1"/>
      <c r="F105" s="1"/>
    </row>
    <row r="106" spans="1:6" ht="14.25" customHeight="1" x14ac:dyDescent="0.25">
      <c r="A106" s="1"/>
      <c r="C106" s="83"/>
      <c r="E106" s="1"/>
      <c r="F106" s="1"/>
    </row>
    <row r="107" spans="1:6" ht="14.25" customHeight="1" x14ac:dyDescent="0.25">
      <c r="A107" s="1"/>
      <c r="C107" s="79"/>
      <c r="E107" s="1"/>
      <c r="F107" s="1"/>
    </row>
    <row r="108" spans="1:6" ht="14.25" customHeight="1" x14ac:dyDescent="0.25">
      <c r="A108" s="1"/>
      <c r="C108" s="79"/>
      <c r="E108" s="1"/>
      <c r="F108" s="1"/>
    </row>
    <row r="109" spans="1:6" ht="14.25" customHeight="1" x14ac:dyDescent="0.25">
      <c r="A109" s="1"/>
      <c r="C109" s="79"/>
      <c r="E109" s="1"/>
      <c r="F109" s="1"/>
    </row>
    <row r="110" spans="1:6" ht="14.25" customHeight="1" x14ac:dyDescent="0.25">
      <c r="A110" s="1"/>
      <c r="C110" s="79"/>
      <c r="E110" s="1"/>
      <c r="F110" s="1"/>
    </row>
    <row r="111" spans="1:6" ht="14.25" customHeight="1" x14ac:dyDescent="0.25">
      <c r="A111" s="1"/>
      <c r="C111" s="79"/>
      <c r="E111" s="1"/>
      <c r="F111" s="1"/>
    </row>
    <row r="112" spans="1:6" ht="14.25" customHeight="1" x14ac:dyDescent="0.25">
      <c r="A112" s="1"/>
      <c r="C112" s="79"/>
      <c r="E112" s="1"/>
      <c r="F112" s="1"/>
    </row>
    <row r="113" spans="1:6" ht="14.25" customHeight="1" x14ac:dyDescent="0.25">
      <c r="A113" s="1"/>
      <c r="C113" s="83"/>
      <c r="E113" s="1"/>
      <c r="F113" s="1"/>
    </row>
    <row r="114" spans="1:6" ht="14.25" customHeight="1" x14ac:dyDescent="0.25">
      <c r="A114" s="1"/>
      <c r="C114" s="89"/>
      <c r="E114" s="1"/>
      <c r="F114" s="1"/>
    </row>
    <row r="115" spans="1:6" ht="14.25" customHeight="1" x14ac:dyDescent="0.25">
      <c r="A115" s="1"/>
      <c r="C115" s="83"/>
      <c r="E115" s="1"/>
      <c r="F115" s="1"/>
    </row>
    <row r="116" spans="1:6" ht="14.25" customHeight="1" x14ac:dyDescent="0.25">
      <c r="A116" s="1"/>
      <c r="C116" s="79"/>
      <c r="E116" s="1"/>
      <c r="F116" s="1"/>
    </row>
    <row r="117" spans="1:6" ht="14.25" customHeight="1" x14ac:dyDescent="0.25">
      <c r="A117" s="1"/>
      <c r="C117" s="88"/>
      <c r="E117" s="1"/>
      <c r="F117" s="1"/>
    </row>
    <row r="118" spans="1:6" ht="14.25" customHeight="1" x14ac:dyDescent="0.25">
      <c r="A118" s="1"/>
      <c r="C118" s="83"/>
      <c r="E118" s="1"/>
      <c r="F118" s="1"/>
    </row>
    <row r="119" spans="1:6" ht="14.25" customHeight="1" x14ac:dyDescent="0.25">
      <c r="A119" s="1"/>
      <c r="C119" s="79"/>
      <c r="E119" s="1"/>
      <c r="F119" s="1"/>
    </row>
    <row r="120" spans="1:6" ht="14.25" customHeight="1" x14ac:dyDescent="0.25">
      <c r="A120" s="1"/>
      <c r="C120" s="83"/>
      <c r="E120" s="1"/>
      <c r="F120" s="1"/>
    </row>
    <row r="121" spans="1:6" ht="14.25" customHeight="1" x14ac:dyDescent="0.25">
      <c r="A121" s="1"/>
      <c r="C121" s="79"/>
      <c r="E121" s="1"/>
      <c r="F121" s="1"/>
    </row>
    <row r="122" spans="1:6" ht="14.25" customHeight="1" x14ac:dyDescent="0.25">
      <c r="A122" s="1"/>
      <c r="C122" s="79"/>
      <c r="E122" s="1"/>
      <c r="F122" s="1"/>
    </row>
    <row r="123" spans="1:6" ht="14.25" customHeight="1" x14ac:dyDescent="0.25">
      <c r="A123" s="1"/>
      <c r="C123" s="88"/>
      <c r="E123" s="1"/>
      <c r="F123" s="1"/>
    </row>
    <row r="124" spans="1:6" ht="14.25" customHeight="1" x14ac:dyDescent="0.25">
      <c r="A124" s="1"/>
      <c r="C124" s="90"/>
      <c r="E124" s="1"/>
      <c r="F124" s="1"/>
    </row>
    <row r="125" spans="1:6" ht="14.25" customHeight="1" x14ac:dyDescent="0.25">
      <c r="A125" s="1"/>
      <c r="C125" s="83"/>
      <c r="E125" s="1"/>
      <c r="F125" s="1"/>
    </row>
    <row r="126" spans="1:6" ht="14.25" customHeight="1" x14ac:dyDescent="0.25">
      <c r="A126" s="1"/>
      <c r="C126" s="79"/>
      <c r="E126" s="1"/>
      <c r="F126" s="1"/>
    </row>
    <row r="127" spans="1:6" ht="14.25" customHeight="1" x14ac:dyDescent="0.25">
      <c r="A127" s="1"/>
      <c r="C127" s="79"/>
      <c r="E127" s="1"/>
      <c r="F127" s="1"/>
    </row>
    <row r="128" spans="1:6" ht="14.25" customHeight="1" x14ac:dyDescent="0.25">
      <c r="A128" s="1"/>
      <c r="C128" s="79"/>
      <c r="E128" s="1"/>
      <c r="F128" s="1"/>
    </row>
    <row r="129" spans="1:6" ht="14.25" customHeight="1" x14ac:dyDescent="0.25">
      <c r="A129" s="1"/>
      <c r="C129" s="88"/>
      <c r="E129" s="1"/>
      <c r="F129" s="1"/>
    </row>
    <row r="130" spans="1:6" ht="14.25" customHeight="1" x14ac:dyDescent="0.25">
      <c r="A130" s="1"/>
      <c r="C130" s="79"/>
      <c r="E130" s="1"/>
      <c r="F130" s="1"/>
    </row>
    <row r="131" spans="1:6" ht="14.25" customHeight="1" x14ac:dyDescent="0.25">
      <c r="A131" s="1"/>
      <c r="C131" s="79"/>
      <c r="E131" s="1"/>
      <c r="F131" s="1"/>
    </row>
    <row r="132" spans="1:6" ht="14.25" customHeight="1" x14ac:dyDescent="0.25">
      <c r="A132" s="1"/>
      <c r="C132" s="79"/>
      <c r="E132" s="1"/>
      <c r="F132" s="1"/>
    </row>
    <row r="133" spans="1:6" ht="14.25" customHeight="1" x14ac:dyDescent="0.25">
      <c r="A133" s="1"/>
      <c r="C133" s="88"/>
      <c r="E133" s="1"/>
      <c r="F133" s="1"/>
    </row>
    <row r="134" spans="1:6" ht="14.25" customHeight="1" x14ac:dyDescent="0.25">
      <c r="A134" s="1"/>
      <c r="C134" s="79"/>
      <c r="E134" s="1"/>
      <c r="F134" s="1"/>
    </row>
    <row r="135" spans="1:6" ht="14.25" customHeight="1" x14ac:dyDescent="0.25">
      <c r="A135" s="1"/>
      <c r="C135" s="81"/>
      <c r="E135" s="1"/>
      <c r="F135" s="1"/>
    </row>
    <row r="136" spans="1:6" ht="14.25" customHeight="1" x14ac:dyDescent="0.25">
      <c r="A136" s="1"/>
      <c r="C136" s="89"/>
      <c r="E136" s="1"/>
      <c r="F136" s="1"/>
    </row>
    <row r="137" spans="1:6" ht="14.25" customHeight="1" x14ac:dyDescent="0.25">
      <c r="A137" s="1"/>
      <c r="C137" s="81"/>
      <c r="E137" s="1"/>
      <c r="F137" s="1"/>
    </row>
    <row r="138" spans="1:6" ht="14.25" customHeight="1" x14ac:dyDescent="0.25">
      <c r="A138" s="1"/>
      <c r="C138" s="81"/>
      <c r="E138" s="1"/>
      <c r="F138" s="1"/>
    </row>
    <row r="139" spans="1:6" ht="14.25" customHeight="1" x14ac:dyDescent="0.25">
      <c r="A139" s="1"/>
      <c r="C139" s="81"/>
      <c r="E139" s="1"/>
      <c r="F139" s="1"/>
    </row>
    <row r="140" spans="1:6" ht="14.25" customHeight="1" x14ac:dyDescent="0.25">
      <c r="A140" s="1"/>
      <c r="C140" s="81"/>
      <c r="E140" s="1"/>
      <c r="F140" s="1"/>
    </row>
    <row r="141" spans="1:6" ht="14.25" customHeight="1" x14ac:dyDescent="0.25">
      <c r="A141" s="1"/>
      <c r="C141" s="84"/>
      <c r="E141" s="1"/>
      <c r="F141" s="1"/>
    </row>
    <row r="142" spans="1:6" ht="14.25" customHeight="1" x14ac:dyDescent="0.25">
      <c r="A142" s="1"/>
      <c r="C142" s="79"/>
      <c r="E142" s="1"/>
      <c r="F142" s="1"/>
    </row>
    <row r="143" spans="1:6" ht="14.25" customHeight="1" x14ac:dyDescent="0.25">
      <c r="A143" s="1"/>
      <c r="C143" s="81"/>
      <c r="E143" s="1"/>
      <c r="F143" s="1"/>
    </row>
    <row r="144" spans="1:6" ht="14.25" customHeight="1" x14ac:dyDescent="0.25">
      <c r="A144" s="1"/>
      <c r="C144" s="81"/>
      <c r="E144" s="1"/>
      <c r="F144" s="1"/>
    </row>
    <row r="145" spans="1:6" ht="14.25" customHeight="1" x14ac:dyDescent="0.25">
      <c r="A145" s="1"/>
      <c r="C145" s="91"/>
      <c r="E145" s="1"/>
      <c r="F145" s="1"/>
    </row>
    <row r="146" spans="1:6" ht="14.25" customHeight="1" x14ac:dyDescent="0.25">
      <c r="A146" s="1"/>
      <c r="C146" s="92"/>
      <c r="E146" s="1"/>
      <c r="F146" s="1"/>
    </row>
    <row r="147" spans="1:6" ht="14.25" customHeight="1" x14ac:dyDescent="0.25">
      <c r="A147" s="1"/>
      <c r="C147" s="87"/>
      <c r="E147" s="1"/>
      <c r="F147" s="1"/>
    </row>
    <row r="148" spans="1:6" ht="14.25" customHeight="1" x14ac:dyDescent="0.25">
      <c r="A148" s="1"/>
      <c r="C148" s="1"/>
      <c r="E148" s="1"/>
      <c r="F148" s="1"/>
    </row>
    <row r="149" spans="1:6" ht="14.25" customHeight="1" x14ac:dyDescent="0.25">
      <c r="A149" s="1"/>
      <c r="C149" s="1"/>
      <c r="E149" s="1"/>
      <c r="F149" s="1"/>
    </row>
    <row r="150" spans="1:6" ht="14.25" customHeight="1" x14ac:dyDescent="0.25">
      <c r="A150" s="1"/>
      <c r="C150" s="1"/>
      <c r="E150" s="1"/>
      <c r="F150" s="1"/>
    </row>
    <row r="151" spans="1:6" ht="14.25" customHeight="1" x14ac:dyDescent="0.25">
      <c r="A151" s="1"/>
      <c r="C151" s="1"/>
      <c r="E151" s="1"/>
      <c r="F151" s="1"/>
    </row>
    <row r="152" spans="1:6" ht="14.25" customHeight="1" x14ac:dyDescent="0.25">
      <c r="A152" s="1"/>
      <c r="C152" s="1"/>
      <c r="E152" s="1"/>
      <c r="F152" s="1"/>
    </row>
    <row r="153" spans="1:6" ht="14.25" customHeight="1" x14ac:dyDescent="0.25">
      <c r="A153" s="1"/>
      <c r="C153" s="1"/>
      <c r="E153" s="1"/>
      <c r="F153" s="1"/>
    </row>
    <row r="154" spans="1:6" ht="14.25" customHeight="1" x14ac:dyDescent="0.25">
      <c r="A154" s="1"/>
      <c r="C154" s="1"/>
      <c r="E154" s="1"/>
      <c r="F154" s="1"/>
    </row>
    <row r="155" spans="1:6" ht="14.25" customHeight="1" x14ac:dyDescent="0.25">
      <c r="A155" s="1"/>
      <c r="C155" s="1"/>
      <c r="E155" s="1"/>
      <c r="F155" s="1"/>
    </row>
    <row r="156" spans="1:6" ht="14.25" customHeight="1" x14ac:dyDescent="0.25">
      <c r="A156" s="1"/>
      <c r="C156" s="1"/>
      <c r="E156" s="1"/>
      <c r="F156" s="1"/>
    </row>
    <row r="157" spans="1:6" ht="14.25" customHeight="1" x14ac:dyDescent="0.25">
      <c r="A157" s="1"/>
      <c r="C157" s="1"/>
      <c r="E157" s="1"/>
      <c r="F157" s="1"/>
    </row>
    <row r="158" spans="1:6" ht="14.25" customHeight="1" x14ac:dyDescent="0.25">
      <c r="A158" s="1"/>
      <c r="C158" s="1"/>
      <c r="E158" s="1"/>
      <c r="F158" s="1"/>
    </row>
    <row r="159" spans="1:6" ht="14.25" customHeight="1" x14ac:dyDescent="0.25">
      <c r="A159" s="1"/>
      <c r="C159" s="1"/>
      <c r="E159" s="1"/>
      <c r="F159" s="1"/>
    </row>
    <row r="160" spans="1:6" ht="14.25" customHeight="1" x14ac:dyDescent="0.25">
      <c r="A160" s="1"/>
      <c r="C160" s="1"/>
      <c r="E160" s="1"/>
      <c r="F160" s="1"/>
    </row>
    <row r="161" spans="1:6" ht="14.25" customHeight="1" x14ac:dyDescent="0.25">
      <c r="A161" s="1"/>
      <c r="C161" s="1"/>
      <c r="E161" s="1"/>
      <c r="F161" s="1"/>
    </row>
    <row r="162" spans="1:6" ht="14.25" customHeight="1" x14ac:dyDescent="0.25">
      <c r="A162" s="1"/>
      <c r="C162" s="1"/>
      <c r="E162" s="1"/>
      <c r="F162" s="1"/>
    </row>
    <row r="163" spans="1:6" ht="14.25" customHeight="1" x14ac:dyDescent="0.25">
      <c r="A163" s="3"/>
      <c r="C163" s="1"/>
      <c r="E163" s="1"/>
      <c r="F163" s="1"/>
    </row>
    <row r="164" spans="1:6" ht="14.25" customHeight="1" x14ac:dyDescent="0.25">
      <c r="A164" s="3"/>
      <c r="C164" s="1"/>
      <c r="E164" s="1"/>
      <c r="F164" s="1"/>
    </row>
    <row r="165" spans="1:6" ht="14.25" customHeight="1" x14ac:dyDescent="0.25">
      <c r="A165" s="3"/>
      <c r="C165" s="1"/>
      <c r="E165" s="1"/>
      <c r="F165" s="1"/>
    </row>
    <row r="166" spans="1:6" ht="14.25" customHeight="1" x14ac:dyDescent="0.25">
      <c r="A166" s="3"/>
      <c r="C166" s="1"/>
      <c r="E166" s="1"/>
      <c r="F166" s="1"/>
    </row>
    <row r="167" spans="1:6" ht="14.25" customHeight="1" x14ac:dyDescent="0.25">
      <c r="A167" s="3"/>
      <c r="C167" s="1"/>
      <c r="E167" s="1"/>
      <c r="F167" s="1"/>
    </row>
    <row r="168" spans="1:6" ht="14.25" customHeight="1" x14ac:dyDescent="0.25">
      <c r="A168" s="3"/>
      <c r="C168" s="1"/>
      <c r="E168" s="1"/>
      <c r="F168" s="1"/>
    </row>
    <row r="169" spans="1:6" ht="14.25" customHeight="1" x14ac:dyDescent="0.25">
      <c r="A169" s="3"/>
      <c r="C169" s="1"/>
      <c r="E169" s="1"/>
      <c r="F169" s="1"/>
    </row>
    <row r="170" spans="1:6" ht="14.25" customHeight="1" x14ac:dyDescent="0.25">
      <c r="A170" s="3"/>
      <c r="C170" s="1"/>
      <c r="E170" s="1"/>
      <c r="F170" s="1"/>
    </row>
    <row r="171" spans="1:6" ht="14.25" customHeight="1" x14ac:dyDescent="0.25">
      <c r="A171" s="3"/>
      <c r="C171" s="1"/>
      <c r="E171" s="1"/>
      <c r="F171" s="1"/>
    </row>
    <row r="172" spans="1:6" ht="14.25" customHeight="1" x14ac:dyDescent="0.25">
      <c r="A172" s="3"/>
      <c r="C172" s="1"/>
      <c r="E172" s="1"/>
      <c r="F172" s="1"/>
    </row>
    <row r="173" spans="1:6" ht="14.25" customHeight="1" x14ac:dyDescent="0.25">
      <c r="A173" s="3"/>
      <c r="C173" s="1"/>
      <c r="E173" s="1"/>
      <c r="F173" s="1"/>
    </row>
    <row r="174" spans="1:6" ht="14.25" customHeight="1" x14ac:dyDescent="0.25">
      <c r="A174" s="3"/>
      <c r="C174" s="1"/>
      <c r="E174" s="1"/>
      <c r="F174" s="1"/>
    </row>
    <row r="175" spans="1:6" ht="14.25" customHeight="1" x14ac:dyDescent="0.25">
      <c r="A175" s="3"/>
      <c r="C175" s="1"/>
      <c r="E175" s="1"/>
      <c r="F175" s="1"/>
    </row>
    <row r="176" spans="1:6" ht="14.25" customHeight="1" x14ac:dyDescent="0.25">
      <c r="A176" s="3"/>
      <c r="C176" s="1"/>
      <c r="E176" s="1"/>
      <c r="F176" s="1"/>
    </row>
    <row r="177" spans="1:6" ht="14.25" customHeight="1" x14ac:dyDescent="0.25">
      <c r="A177" s="3"/>
      <c r="C177" s="1"/>
      <c r="E177" s="1"/>
      <c r="F177" s="1"/>
    </row>
    <row r="178" spans="1:6" ht="14.25" customHeight="1" x14ac:dyDescent="0.25">
      <c r="A178" s="3"/>
      <c r="C178" s="1"/>
      <c r="E178" s="1"/>
      <c r="F178" s="1"/>
    </row>
    <row r="179" spans="1:6" ht="14.25" customHeight="1" x14ac:dyDescent="0.25">
      <c r="A179" s="3"/>
      <c r="C179" s="1"/>
      <c r="E179" s="1"/>
      <c r="F179" s="1"/>
    </row>
    <row r="180" spans="1:6" ht="14.25" customHeight="1" x14ac:dyDescent="0.25">
      <c r="A180" s="3"/>
      <c r="C180" s="1"/>
      <c r="E180" s="1"/>
      <c r="F180" s="1"/>
    </row>
    <row r="181" spans="1:6" ht="14.25" customHeight="1" x14ac:dyDescent="0.25">
      <c r="A181" s="3"/>
      <c r="C181" s="1"/>
      <c r="E181" s="1"/>
      <c r="F181" s="1"/>
    </row>
    <row r="182" spans="1:6" ht="14.25" customHeight="1" x14ac:dyDescent="0.25">
      <c r="A182" s="3"/>
      <c r="C182" s="1"/>
      <c r="E182" s="1"/>
      <c r="F182" s="1"/>
    </row>
    <row r="183" spans="1:6" ht="14.25" customHeight="1" x14ac:dyDescent="0.25">
      <c r="A183" s="3"/>
      <c r="C183" s="1"/>
      <c r="E183" s="1"/>
      <c r="F183" s="1"/>
    </row>
    <row r="184" spans="1:6" ht="14.25" customHeight="1" x14ac:dyDescent="0.25">
      <c r="A184" s="3"/>
      <c r="C184" s="1"/>
      <c r="E184" s="1"/>
      <c r="F184" s="1"/>
    </row>
    <row r="185" spans="1:6" ht="14.25" customHeight="1" x14ac:dyDescent="0.25">
      <c r="A185" s="3"/>
      <c r="C185" s="1"/>
      <c r="E185" s="1"/>
      <c r="F185" s="1"/>
    </row>
    <row r="186" spans="1:6" ht="14.25" customHeight="1" x14ac:dyDescent="0.25">
      <c r="A186" s="3"/>
      <c r="C186" s="1"/>
      <c r="E186" s="1"/>
      <c r="F186" s="1"/>
    </row>
    <row r="187" spans="1:6" ht="14.25" customHeight="1" x14ac:dyDescent="0.25">
      <c r="A187" s="3"/>
      <c r="C187" s="1"/>
      <c r="E187" s="1"/>
      <c r="F187" s="1"/>
    </row>
    <row r="188" spans="1:6" ht="14.25" customHeight="1" x14ac:dyDescent="0.25">
      <c r="A188" s="3"/>
      <c r="C188" s="1"/>
      <c r="E188" s="1"/>
      <c r="F188" s="1"/>
    </row>
    <row r="189" spans="1:6" ht="14.25" customHeight="1" x14ac:dyDescent="0.25">
      <c r="A189" s="3"/>
      <c r="C189" s="1"/>
      <c r="E189" s="1"/>
      <c r="F189" s="1"/>
    </row>
    <row r="190" spans="1:6" ht="14.25" customHeight="1" x14ac:dyDescent="0.25">
      <c r="A190" s="3"/>
      <c r="C190" s="1"/>
      <c r="E190" s="1"/>
      <c r="F190" s="1"/>
    </row>
    <row r="191" spans="1:6" ht="14.25" customHeight="1" x14ac:dyDescent="0.25">
      <c r="A191" s="3"/>
      <c r="C191" s="1"/>
      <c r="E191" s="1"/>
      <c r="F191" s="1"/>
    </row>
    <row r="192" spans="1:6" ht="14.25" customHeight="1" x14ac:dyDescent="0.25">
      <c r="A192" s="3"/>
      <c r="C192" s="1"/>
      <c r="E192" s="1"/>
      <c r="F192" s="1"/>
    </row>
    <row r="193" spans="1:6" ht="14.25" customHeight="1" x14ac:dyDescent="0.25">
      <c r="A193" s="3"/>
      <c r="C193" s="1"/>
      <c r="E193" s="1"/>
      <c r="F193" s="1"/>
    </row>
    <row r="194" spans="1:6" ht="14.25" customHeight="1" x14ac:dyDescent="0.25">
      <c r="A194" s="3"/>
      <c r="C194" s="1"/>
      <c r="E194" s="1"/>
      <c r="F194" s="1"/>
    </row>
    <row r="195" spans="1:6" ht="14.25" customHeight="1" x14ac:dyDescent="0.25">
      <c r="A195" s="3"/>
      <c r="C195" s="1"/>
      <c r="E195" s="1"/>
      <c r="F195" s="1"/>
    </row>
    <row r="196" spans="1:6" ht="14.25" customHeight="1" x14ac:dyDescent="0.25">
      <c r="A196" s="3"/>
      <c r="C196" s="1"/>
      <c r="E196" s="1"/>
      <c r="F196" s="1"/>
    </row>
    <row r="197" spans="1:6" ht="14.25" customHeight="1" x14ac:dyDescent="0.25">
      <c r="A197" s="3"/>
      <c r="C197" s="1"/>
      <c r="E197" s="1"/>
      <c r="F197" s="1"/>
    </row>
    <row r="198" spans="1:6" ht="14.25" customHeight="1" x14ac:dyDescent="0.25">
      <c r="A198" s="3"/>
      <c r="C198" s="1"/>
      <c r="E198" s="1"/>
      <c r="F198" s="1"/>
    </row>
    <row r="199" spans="1:6" ht="14.25" customHeight="1" x14ac:dyDescent="0.25">
      <c r="A199" s="3"/>
      <c r="C199" s="1"/>
      <c r="E199" s="1"/>
      <c r="F199" s="1"/>
    </row>
    <row r="200" spans="1:6" ht="14.25" customHeight="1" x14ac:dyDescent="0.25">
      <c r="A200" s="3"/>
      <c r="C200" s="1"/>
      <c r="E200" s="1"/>
      <c r="F200" s="1"/>
    </row>
    <row r="201" spans="1:6" ht="14.25" customHeight="1" x14ac:dyDescent="0.25">
      <c r="A201" s="3"/>
      <c r="C201" s="1"/>
      <c r="E201" s="1"/>
      <c r="F201" s="1"/>
    </row>
    <row r="202" spans="1:6" ht="14.25" customHeight="1" x14ac:dyDescent="0.25">
      <c r="A202" s="3"/>
      <c r="C202" s="1"/>
      <c r="E202" s="1"/>
      <c r="F202" s="1"/>
    </row>
    <row r="203" spans="1:6" ht="14.25" customHeight="1" x14ac:dyDescent="0.25">
      <c r="A203" s="3"/>
      <c r="C203" s="1"/>
      <c r="E203" s="1"/>
      <c r="F203" s="1"/>
    </row>
    <row r="204" spans="1:6" ht="14.25" customHeight="1" x14ac:dyDescent="0.25">
      <c r="A204" s="3"/>
      <c r="C204" s="1"/>
      <c r="E204" s="1"/>
      <c r="F204" s="1"/>
    </row>
    <row r="205" spans="1:6" ht="14.25" customHeight="1" x14ac:dyDescent="0.25">
      <c r="A205" s="3"/>
      <c r="C205" s="1"/>
      <c r="E205" s="1"/>
      <c r="F205" s="1"/>
    </row>
    <row r="206" spans="1:6" ht="14.25" customHeight="1" x14ac:dyDescent="0.25">
      <c r="A206" s="3"/>
      <c r="C206" s="1"/>
      <c r="E206" s="1"/>
      <c r="F206" s="1"/>
    </row>
    <row r="207" spans="1:6" ht="14.25" customHeight="1" x14ac:dyDescent="0.25">
      <c r="A207" s="3"/>
      <c r="C207" s="1"/>
      <c r="E207" s="1"/>
      <c r="F207" s="1"/>
    </row>
    <row r="208" spans="1:6" ht="14.25" customHeight="1" x14ac:dyDescent="0.25">
      <c r="A208" s="3"/>
      <c r="C208" s="1"/>
      <c r="E208" s="1"/>
      <c r="F208" s="1"/>
    </row>
    <row r="209" spans="1:6" ht="14.25" customHeight="1" x14ac:dyDescent="0.25">
      <c r="A209" s="3"/>
      <c r="C209" s="1"/>
      <c r="E209" s="1"/>
      <c r="F209" s="1"/>
    </row>
    <row r="210" spans="1:6" ht="14.25" customHeight="1" x14ac:dyDescent="0.25">
      <c r="A210" s="3"/>
      <c r="C210" s="1"/>
      <c r="E210" s="1"/>
      <c r="F210" s="1"/>
    </row>
    <row r="211" spans="1:6" ht="14.25" customHeight="1" x14ac:dyDescent="0.25">
      <c r="A211" s="3"/>
      <c r="C211" s="1"/>
      <c r="E211" s="1"/>
      <c r="F211" s="1"/>
    </row>
    <row r="212" spans="1:6" ht="14.25" customHeight="1" x14ac:dyDescent="0.25">
      <c r="A212" s="3"/>
      <c r="C212" s="1"/>
      <c r="E212" s="1"/>
      <c r="F212" s="1"/>
    </row>
    <row r="213" spans="1:6" ht="14.25" customHeight="1" x14ac:dyDescent="0.25">
      <c r="A213" s="3"/>
      <c r="C213" s="1"/>
      <c r="E213" s="1"/>
      <c r="F213" s="1"/>
    </row>
    <row r="214" spans="1:6" ht="14.25" customHeight="1" x14ac:dyDescent="0.25">
      <c r="A214" s="3"/>
      <c r="C214" s="1"/>
      <c r="E214" s="1"/>
      <c r="F214" s="1"/>
    </row>
    <row r="215" spans="1:6" ht="14.25" customHeight="1" x14ac:dyDescent="0.25">
      <c r="A215" s="3"/>
      <c r="C215" s="1"/>
      <c r="E215" s="1"/>
      <c r="F215" s="1"/>
    </row>
    <row r="216" spans="1:6" ht="14.25" customHeight="1" x14ac:dyDescent="0.25">
      <c r="A216" s="3"/>
      <c r="C216" s="1"/>
      <c r="E216" s="1"/>
      <c r="F216" s="1"/>
    </row>
    <row r="217" spans="1:6" ht="14.25" customHeight="1" x14ac:dyDescent="0.25">
      <c r="A217" s="3"/>
      <c r="C217" s="1"/>
      <c r="E217" s="1"/>
      <c r="F217" s="1"/>
    </row>
    <row r="218" spans="1:6" ht="14.25" customHeight="1" x14ac:dyDescent="0.25">
      <c r="A218" s="3"/>
      <c r="C218" s="1"/>
      <c r="E218" s="1"/>
      <c r="F218" s="1"/>
    </row>
    <row r="219" spans="1:6" ht="14.25" customHeight="1" x14ac:dyDescent="0.25">
      <c r="A219" s="3"/>
      <c r="C219" s="1"/>
      <c r="E219" s="1"/>
      <c r="F219" s="1"/>
    </row>
    <row r="220" spans="1:6" ht="14.25" customHeight="1" x14ac:dyDescent="0.25">
      <c r="A220" s="3"/>
      <c r="C220" s="1"/>
      <c r="E220" s="1"/>
      <c r="F220" s="1"/>
    </row>
    <row r="221" spans="1:6" ht="14.25" customHeight="1" x14ac:dyDescent="0.25">
      <c r="A221" s="3"/>
      <c r="C221" s="1"/>
      <c r="E221" s="1"/>
      <c r="F221" s="1"/>
    </row>
    <row r="222" spans="1:6" ht="14.25" customHeight="1" x14ac:dyDescent="0.25">
      <c r="A222" s="3"/>
      <c r="C222" s="1"/>
      <c r="E222" s="1"/>
      <c r="F222" s="1"/>
    </row>
    <row r="223" spans="1:6" ht="14.25" customHeight="1" x14ac:dyDescent="0.25">
      <c r="A223" s="3"/>
      <c r="C223" s="1"/>
      <c r="E223" s="1"/>
      <c r="F223" s="1"/>
    </row>
    <row r="224" spans="1:6" ht="14.25" customHeight="1" x14ac:dyDescent="0.25">
      <c r="A224" s="3"/>
      <c r="C224" s="1"/>
      <c r="E224" s="1"/>
      <c r="F224" s="1"/>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autoFilter ref="A1:E1" xr:uid="{00000000-0009-0000-0000-000004000000}"/>
  <phoneticPr fontId="22" type="noConversion"/>
  <conditionalFormatting sqref="C1 C25:C1048576">
    <cfRule type="duplicateValues" dxfId="11" priority="2"/>
  </conditionalFormatting>
  <conditionalFormatting sqref="C19:C24">
    <cfRule type="duplicateValues" dxfId="10" priority="1"/>
  </conditionalFormatting>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G758"/>
  <sheetViews>
    <sheetView topLeftCell="A340" zoomScale="55" zoomScaleNormal="55" workbookViewId="0">
      <selection activeCell="J37" sqref="J37"/>
    </sheetView>
  </sheetViews>
  <sheetFormatPr defaultColWidth="14.42578125" defaultRowHeight="15" customHeight="1" x14ac:dyDescent="0.25"/>
  <cols>
    <col min="1" max="1" width="35.140625" customWidth="1"/>
    <col min="2" max="2" width="13.140625" customWidth="1"/>
    <col min="3" max="3" width="90.7109375" customWidth="1"/>
    <col min="4" max="4" width="20.5703125" bestFit="1" customWidth="1"/>
    <col min="5" max="6" width="20.28515625" customWidth="1"/>
    <col min="7" max="7" width="8.7109375" customWidth="1"/>
  </cols>
  <sheetData>
    <row r="1" spans="1:7" ht="14.25" customHeight="1" x14ac:dyDescent="0.25">
      <c r="A1" s="4" t="s">
        <v>0</v>
      </c>
      <c r="B1" s="5" t="s">
        <v>1</v>
      </c>
      <c r="C1" s="4" t="s">
        <v>9</v>
      </c>
      <c r="D1" s="6" t="s">
        <v>10</v>
      </c>
      <c r="E1" s="4" t="s">
        <v>2</v>
      </c>
      <c r="F1" s="4" t="s">
        <v>4</v>
      </c>
    </row>
    <row r="2" spans="1:7" ht="14.25" customHeight="1" x14ac:dyDescent="0.25">
      <c r="A2" s="1" t="s">
        <v>5</v>
      </c>
      <c r="B2" s="1">
        <f>VLOOKUP(A2,'KPI TYPE'!$A:$B,2,FALSE)</f>
        <v>20221005001</v>
      </c>
      <c r="C2" s="7" t="s">
        <v>11</v>
      </c>
      <c r="D2" s="2">
        <f>VLOOKUP(C2,'KPI GROUP'!$C2:$D374,2,FALSE)</f>
        <v>20220400001</v>
      </c>
      <c r="E2" s="8"/>
      <c r="F2" s="1" t="s">
        <v>12</v>
      </c>
      <c r="G2" s="2" t="str">
        <f t="shared" ref="G2:G65" si="0">"INSERT INTO `hairisma_bpd`.`hr_kpi_group` (`KPI_GROUP_ID`, `KPI_TYPE_ID`, `GROUP_TITLE`, `DESCRIPTION`, `NUMBER_INDEX`) VALUES ('"&amp;D2&amp;"', '"&amp;B2&amp;"', '"&amp;C2&amp;"', '"&amp;E2&amp;"', '"&amp;F2&amp;"'); "</f>
        <v xml:space="preserve">INSERT INTO `hairisma_bpd`.`hr_kpi_group` (`KPI_GROUP_ID`, `KPI_TYPE_ID`, `GROUP_TITLE`, `DESCRIPTION`, `NUMBER_INDEX`) VALUES ('20220400001', '20221005001', 'Meningkatnya pendapatan', '', '1'); </v>
      </c>
    </row>
    <row r="3" spans="1:7" ht="14.25" customHeight="1" x14ac:dyDescent="0.25">
      <c r="A3" s="1" t="s">
        <v>5</v>
      </c>
      <c r="B3" s="1">
        <f>VLOOKUP(A3,'KPI TYPE'!$A:$B,2,FALSE)</f>
        <v>20221005001</v>
      </c>
      <c r="C3" s="9" t="s">
        <v>13</v>
      </c>
      <c r="D3" s="2">
        <f>VLOOKUP(C3,'KPI GROUP'!$C3:$D375,2,FALSE)</f>
        <v>20220400002</v>
      </c>
      <c r="E3" s="1"/>
      <c r="F3" s="1" t="s">
        <v>14</v>
      </c>
      <c r="G3" s="2" t="str">
        <f t="shared" si="0"/>
        <v xml:space="preserve">INSERT INTO `hairisma_bpd`.`hr_kpi_group` (`KPI_GROUP_ID`, `KPI_TYPE_ID`, `GROUP_TITLE`, `DESCRIPTION`, `NUMBER_INDEX`) VALUES ('20220400002', '20221005001', 'Terjaganya operasional bank yang efisien', '', '2'); </v>
      </c>
    </row>
    <row r="4" spans="1:7" ht="14.25" customHeight="1" x14ac:dyDescent="0.25">
      <c r="A4" s="1" t="s">
        <v>5</v>
      </c>
      <c r="B4" s="1">
        <f>VLOOKUP(A4,'KPI TYPE'!$A:$B,2,FALSE)</f>
        <v>20221005001</v>
      </c>
      <c r="C4" s="9" t="s">
        <v>15</v>
      </c>
      <c r="D4" s="2">
        <f>VLOOKUP(C4,'KPI GROUP'!$C4:$D376,2,FALSE)</f>
        <v>20220400003</v>
      </c>
      <c r="E4" s="1"/>
      <c r="F4" s="1" t="s">
        <v>16</v>
      </c>
      <c r="G4" s="2" t="str">
        <f t="shared" si="0"/>
        <v xml:space="preserve">INSERT INTO `hairisma_bpd`.`hr_kpi_group` (`KPI_GROUP_ID`, `KPI_TYPE_ID`, `GROUP_TITLE`, `DESCRIPTION`, `NUMBER_INDEX`) VALUES ('20220400003', '20221005001', 'Meningkatnya kemampuan sebagai agent of regional development', '', '3'); </v>
      </c>
    </row>
    <row r="5" spans="1:7" ht="14.25" customHeight="1" x14ac:dyDescent="0.25">
      <c r="A5" s="1" t="s">
        <v>5</v>
      </c>
      <c r="B5" s="1">
        <f>VLOOKUP(A5,'KPI TYPE'!$A:$B,2,FALSE)</f>
        <v>20221005001</v>
      </c>
      <c r="C5" s="9" t="s">
        <v>17</v>
      </c>
      <c r="D5" s="2">
        <f>VLOOKUP(C5,'KPI GROUP'!$C5:$D377,2,FALSE)</f>
        <v>20220400004</v>
      </c>
      <c r="E5" s="1"/>
      <c r="F5" s="1" t="s">
        <v>18</v>
      </c>
      <c r="G5" s="2" t="str">
        <f t="shared" si="0"/>
        <v xml:space="preserve">INSERT INTO `hairisma_bpd`.`hr_kpi_group` (`KPI_GROUP_ID`, `KPI_TYPE_ID`, `GROUP_TITLE`, `DESCRIPTION`, `NUMBER_INDEX`) VALUES ('20220400004', '20221005001', 'Memperluas jangkauan layanan keuangan ', '', '4'); </v>
      </c>
    </row>
    <row r="6" spans="1:7" ht="14.25" customHeight="1" x14ac:dyDescent="0.25">
      <c r="A6" s="1" t="s">
        <v>5</v>
      </c>
      <c r="B6" s="1">
        <f>VLOOKUP(A6,'KPI TYPE'!$A:$B,2,FALSE)</f>
        <v>20221005001</v>
      </c>
      <c r="C6" s="9" t="s">
        <v>19</v>
      </c>
      <c r="D6" s="2">
        <f>VLOOKUP(C6,'KPI GROUP'!$C6:$D378,2,FALSE)</f>
        <v>20220400005</v>
      </c>
      <c r="E6" s="1"/>
      <c r="F6" s="1" t="s">
        <v>20</v>
      </c>
      <c r="G6" s="2" t="str">
        <f t="shared" si="0"/>
        <v xml:space="preserve">INSERT INTO `hairisma_bpd`.`hr_kpi_group` (`KPI_GROUP_ID`, `KPI_TYPE_ID`, `GROUP_TITLE`, `DESCRIPTION`, `NUMBER_INDEX`) VALUES ('20220400005', '20221005001', 'Meningkatkan pertumbuhan dana  pihak ketiga berbiaya kompetitif', '', '5'); </v>
      </c>
    </row>
    <row r="7" spans="1:7" ht="14.25" customHeight="1" x14ac:dyDescent="0.25">
      <c r="A7" s="1" t="s">
        <v>5</v>
      </c>
      <c r="B7" s="1">
        <f>VLOOKUP(A7,'KPI TYPE'!$A:$B,2,FALSE)</f>
        <v>20221005001</v>
      </c>
      <c r="C7" s="9" t="s">
        <v>21</v>
      </c>
      <c r="D7" s="2">
        <f>VLOOKUP(C7,'KPI GROUP'!$C7:$D379,2,FALSE)</f>
        <v>20220400006</v>
      </c>
      <c r="E7" s="1"/>
      <c r="F7" s="1" t="s">
        <v>22</v>
      </c>
      <c r="G7" s="2" t="str">
        <f t="shared" si="0"/>
        <v xml:space="preserve">INSERT INTO `hairisma_bpd`.`hr_kpi_group` (`KPI_GROUP_ID`, `KPI_TYPE_ID`, `GROUP_TITLE`, `DESCRIPTION`, `NUMBER_INDEX`) VALUES ('20220400006', '20221005001', 'Mengoptimalkan aset produktif bank', '', '6'); </v>
      </c>
    </row>
    <row r="8" spans="1:7" ht="14.25" customHeight="1" x14ac:dyDescent="0.25">
      <c r="A8" s="1" t="s">
        <v>5</v>
      </c>
      <c r="B8" s="1">
        <f>VLOOKUP(A8,'KPI TYPE'!$A:$B,2,FALSE)</f>
        <v>20221005001</v>
      </c>
      <c r="C8" s="10" t="s">
        <v>23</v>
      </c>
      <c r="D8" s="2">
        <f>VLOOKUP(C8,'KPI GROUP'!$C8:$D380,2,FALSE)</f>
        <v>20220400007</v>
      </c>
      <c r="E8" s="1"/>
      <c r="F8" s="1" t="s">
        <v>24</v>
      </c>
      <c r="G8" s="2" t="str">
        <f t="shared" si="0"/>
        <v xml:space="preserve">INSERT INTO `hairisma_bpd`.`hr_kpi_group` (`KPI_GROUP_ID`, `KPI_TYPE_ID`, `GROUP_TITLE`, `DESCRIPTION`, `NUMBER_INDEX`) VALUES ('20220400007', '20221005001', 'Meningkatkan kualitas pengelolaan Governance, Risk Management dan Compliance', '', '7'); </v>
      </c>
    </row>
    <row r="9" spans="1:7" ht="14.25" customHeight="1" x14ac:dyDescent="0.25">
      <c r="A9" s="1" t="s">
        <v>5</v>
      </c>
      <c r="B9" s="1">
        <f>VLOOKUP(A9,'KPI TYPE'!$A:$B,2,FALSE)</f>
        <v>20221005001</v>
      </c>
      <c r="C9" s="9" t="s">
        <v>25</v>
      </c>
      <c r="D9" s="2">
        <f>VLOOKUP(C9,'KPI GROUP'!$C9:$D381,2,FALSE)</f>
        <v>20220400008</v>
      </c>
      <c r="E9" s="1"/>
      <c r="F9" s="1" t="s">
        <v>26</v>
      </c>
      <c r="G9" s="2" t="str">
        <f t="shared" si="0"/>
        <v xml:space="preserve">INSERT INTO `hairisma_bpd`.`hr_kpi_group` (`KPI_GROUP_ID`, `KPI_TYPE_ID`, `GROUP_TITLE`, `DESCRIPTION`, `NUMBER_INDEX`) VALUES ('20220400008', '20221005001', 'Mengoptimalkan teknologi informasi untuk meningkatkan kapabilitas produk dan layanan bank', '', '8'); </v>
      </c>
    </row>
    <row r="10" spans="1:7" ht="14.25" customHeight="1" x14ac:dyDescent="0.25">
      <c r="A10" s="1" t="s">
        <v>5</v>
      </c>
      <c r="B10" s="1">
        <f>VLOOKUP(A10,'KPI TYPE'!$A:$B,2,FALSE)</f>
        <v>20221005001</v>
      </c>
      <c r="C10" s="9" t="s">
        <v>27</v>
      </c>
      <c r="D10" s="2">
        <f>VLOOKUP(C10,'KPI GROUP'!$C10:$D382,2,FALSE)</f>
        <v>20220400009</v>
      </c>
      <c r="E10" s="1"/>
      <c r="F10" s="1" t="s">
        <v>28</v>
      </c>
      <c r="G10" s="2" t="str">
        <f t="shared" si="0"/>
        <v xml:space="preserve">INSERT INTO `hairisma_bpd`.`hr_kpi_group` (`KPI_GROUP_ID`, `KPI_TYPE_ID`, `GROUP_TITLE`, `DESCRIPTION`, `NUMBER_INDEX`) VALUES ('20220400009', '20221005001', 'Memperkuat internalisasi budaya perusahaan ', '', '9'); </v>
      </c>
    </row>
    <row r="11" spans="1:7" ht="14.25" customHeight="1" x14ac:dyDescent="0.25">
      <c r="A11" s="1" t="s">
        <v>5</v>
      </c>
      <c r="B11" s="1">
        <f>VLOOKUP(A11,'KPI TYPE'!$A:$B,2,FALSE)</f>
        <v>20221005001</v>
      </c>
      <c r="C11" s="11" t="s">
        <v>29</v>
      </c>
      <c r="D11" s="2">
        <f>VLOOKUP(C11,'KPI GROUP'!$C11:$D383,2,FALSE)</f>
        <v>20220400010</v>
      </c>
      <c r="E11" s="1"/>
      <c r="F11" s="1" t="s">
        <v>30</v>
      </c>
      <c r="G11" s="2" t="str">
        <f t="shared" si="0"/>
        <v xml:space="preserve">INSERT INTO `hairisma_bpd`.`hr_kpi_group` (`KPI_GROUP_ID`, `KPI_TYPE_ID`, `GROUP_TITLE`, `DESCRIPTION`, `NUMBER_INDEX`) VALUES ('20220400010', '20221005001', 'Memastikan pemenuhan availability layanan digital banking', '', '10'); </v>
      </c>
    </row>
    <row r="12" spans="1:7" ht="14.25" customHeight="1" x14ac:dyDescent="0.25">
      <c r="A12" s="1" t="s">
        <v>5</v>
      </c>
      <c r="B12" s="1">
        <f>VLOOKUP(A12,'KPI TYPE'!$A:$B,2,FALSE)</f>
        <v>20221005001</v>
      </c>
      <c r="C12" s="11" t="s">
        <v>31</v>
      </c>
      <c r="D12" s="2">
        <f>VLOOKUP(C12,'KPI GROUP'!$C12:$D384,2,FALSE)</f>
        <v>20220400011</v>
      </c>
      <c r="E12" s="1"/>
      <c r="F12" s="1" t="s">
        <v>32</v>
      </c>
      <c r="G12" s="2" t="str">
        <f t="shared" si="0"/>
        <v xml:space="preserve">INSERT INTO `hairisma_bpd`.`hr_kpi_group` (`KPI_GROUP_ID`, `KPI_TYPE_ID`, `GROUP_TITLE`, `DESCRIPTION`, `NUMBER_INDEX`) VALUES ('20220400011', '20221005001', 'Meningkatkan kualitas layanan Card Center dan E-Banking', '', '11'); </v>
      </c>
    </row>
    <row r="13" spans="1:7" ht="14.25" customHeight="1" x14ac:dyDescent="0.25">
      <c r="A13" s="1" t="s">
        <v>5</v>
      </c>
      <c r="B13" s="1">
        <f>VLOOKUP(A13,'KPI TYPE'!$A:$B,2,FALSE)</f>
        <v>20221005001</v>
      </c>
      <c r="C13" s="11" t="s">
        <v>1969</v>
      </c>
      <c r="D13" s="2">
        <f>VLOOKUP(C13,'KPI GROUP'!$C13:$D385,2,FALSE)</f>
        <v>20220400012</v>
      </c>
      <c r="E13" s="1"/>
      <c r="F13" s="1" t="s">
        <v>33</v>
      </c>
      <c r="G13" s="2" t="str">
        <f t="shared" si="0"/>
        <v xml:space="preserve">INSERT INTO `hairisma_bpd`.`hr_kpi_group` (`KPI_GROUP_ID`, `KPI_TYPE_ID`, `GROUP_TITLE`, `DESCRIPTION`, `NUMBER_INDEX`) VALUES ('20220400012', '20221005001', 'Memastikan delivery layanan call center yang responsif', '', '12'); </v>
      </c>
    </row>
    <row r="14" spans="1:7" ht="14.25" customHeight="1" x14ac:dyDescent="0.25">
      <c r="A14" s="1" t="s">
        <v>5</v>
      </c>
      <c r="B14" s="1">
        <f>VLOOKUP(A14,'KPI TYPE'!$A:$B,2,FALSE)</f>
        <v>20221005001</v>
      </c>
      <c r="C14" s="11" t="s">
        <v>34</v>
      </c>
      <c r="D14" s="2">
        <f>VLOOKUP(C14,'KPI GROUP'!$C14:$D386,2,FALSE)</f>
        <v>20220400013</v>
      </c>
      <c r="E14" s="1"/>
      <c r="F14" s="1" t="s">
        <v>35</v>
      </c>
      <c r="G14" s="2" t="str">
        <f t="shared" si="0"/>
        <v xml:space="preserve">INSERT INTO `hairisma_bpd`.`hr_kpi_group` (`KPI_GROUP_ID`, `KPI_TYPE_ID`, `GROUP_TITLE`, `DESCRIPTION`, `NUMBER_INDEX`) VALUES ('20220400013', '20221005001', 'Mengoptimalkan pelaksanaan evaluasi ke unit kerja', '', '13'); </v>
      </c>
    </row>
    <row r="15" spans="1:7" ht="14.25" customHeight="1" x14ac:dyDescent="0.25">
      <c r="A15" s="1" t="s">
        <v>5</v>
      </c>
      <c r="B15" s="1">
        <f>VLOOKUP(A15,'KPI TYPE'!$A:$B,2,FALSE)</f>
        <v>20221005001</v>
      </c>
      <c r="C15" s="11" t="s">
        <v>36</v>
      </c>
      <c r="D15" s="2">
        <f>VLOOKUP(C15,'KPI GROUP'!$C15:$D387,2,FALSE)</f>
        <v>20220400014</v>
      </c>
      <c r="E15" s="1"/>
      <c r="F15" s="1" t="s">
        <v>37</v>
      </c>
      <c r="G15" s="2" t="str">
        <f t="shared" si="0"/>
        <v xml:space="preserve">INSERT INTO `hairisma_bpd`.`hr_kpi_group` (`KPI_GROUP_ID`, `KPI_TYPE_ID`, `GROUP_TITLE`, `DESCRIPTION`, `NUMBER_INDEX`) VALUES ('20220400014', '20221005001', 'Meningkatkan kualitas layanan pengaduan nasabah', '', '14'); </v>
      </c>
    </row>
    <row r="16" spans="1:7" ht="14.25" customHeight="1" x14ac:dyDescent="0.25">
      <c r="A16" s="1" t="s">
        <v>5</v>
      </c>
      <c r="B16" s="1">
        <f>VLOOKUP(A16,'KPI TYPE'!$A:$B,2,FALSE)</f>
        <v>20221005001</v>
      </c>
      <c r="C16" s="11" t="s">
        <v>38</v>
      </c>
      <c r="D16" s="2">
        <f>VLOOKUP(C16,'KPI GROUP'!$C16:$D388,2,FALSE)</f>
        <v>20220400015</v>
      </c>
      <c r="E16" s="1"/>
      <c r="F16" s="1" t="s">
        <v>39</v>
      </c>
      <c r="G16" s="2" t="str">
        <f t="shared" si="0"/>
        <v xml:space="preserve">INSERT INTO `hairisma_bpd`.`hr_kpi_group` (`KPI_GROUP_ID`, `KPI_TYPE_ID`, `GROUP_TITLE`, `DESCRIPTION`, `NUMBER_INDEX`) VALUES ('20220400015', '20221005001', 'Mengoptimalkan pertumbuhan kartu', '', '15'); </v>
      </c>
    </row>
    <row r="17" spans="1:7" ht="14.25" customHeight="1" x14ac:dyDescent="0.25">
      <c r="A17" s="1" t="s">
        <v>5</v>
      </c>
      <c r="B17" s="1">
        <f>VLOOKUP(A17,'KPI TYPE'!$A:$B,2,FALSE)</f>
        <v>20221005001</v>
      </c>
      <c r="C17" s="11" t="s">
        <v>40</v>
      </c>
      <c r="D17" s="2">
        <f>VLOOKUP(C17,'KPI GROUP'!$C17:$D389,2,FALSE)</f>
        <v>20220400016</v>
      </c>
      <c r="E17" s="1"/>
      <c r="F17" s="1" t="s">
        <v>41</v>
      </c>
      <c r="G17" s="2" t="str">
        <f t="shared" si="0"/>
        <v xml:space="preserve">INSERT INTO `hairisma_bpd`.`hr_kpi_group` (`KPI_GROUP_ID`, `KPI_TYPE_ID`, `GROUP_TITLE`, `DESCRIPTION`, `NUMBER_INDEX`) VALUES ('20220400016', '20221005001', 'Memastikan pemenuhan pelaporan sesuai timeline', '', '16'); </v>
      </c>
    </row>
    <row r="18" spans="1:7" ht="14.25" customHeight="1" x14ac:dyDescent="0.25">
      <c r="A18" s="1" t="s">
        <v>5</v>
      </c>
      <c r="B18" s="1">
        <f>VLOOKUP(A18,'KPI TYPE'!$A:$B,2,FALSE)</f>
        <v>20221005001</v>
      </c>
      <c r="C18" s="11" t="s">
        <v>42</v>
      </c>
      <c r="D18" s="2">
        <f>VLOOKUP(C18,'KPI GROUP'!$C18:$D390,2,FALSE)</f>
        <v>20220400017</v>
      </c>
      <c r="E18" s="1"/>
      <c r="F18" s="1" t="s">
        <v>43</v>
      </c>
      <c r="G18" s="2" t="str">
        <f t="shared" si="0"/>
        <v xml:space="preserve">INSERT INTO `hairisma_bpd`.`hr_kpi_group` (`KPI_GROUP_ID`, `KPI_TYPE_ID`, `GROUP_TITLE`, `DESCRIPTION`, `NUMBER_INDEX`) VALUES ('20220400017', '20221005001', 'Meningkatkan efektivitas pemantauan dan evaluasi implementasi strategi pendanaan ', '', '17'); </v>
      </c>
    </row>
    <row r="19" spans="1:7" ht="14.25" customHeight="1" x14ac:dyDescent="0.25">
      <c r="A19" s="1" t="s">
        <v>5</v>
      </c>
      <c r="B19" s="1">
        <f>VLOOKUP(A19,'KPI TYPE'!$A:$B,2,FALSE)</f>
        <v>20221005001</v>
      </c>
      <c r="C19" s="11" t="s">
        <v>44</v>
      </c>
      <c r="D19" s="2">
        <f>VLOOKUP(C19,'KPI GROUP'!$C19:$D391,2,FALSE)</f>
        <v>20220400018</v>
      </c>
      <c r="E19" s="1"/>
      <c r="F19" s="1" t="s">
        <v>45</v>
      </c>
      <c r="G19" s="2" t="str">
        <f t="shared" si="0"/>
        <v xml:space="preserve">INSERT INTO `hairisma_bpd`.`hr_kpi_group` (`KPI_GROUP_ID`, `KPI_TYPE_ID`, `GROUP_TITLE`, `DESCRIPTION`, `NUMBER_INDEX`) VALUES ('20220400018', '20221005001', 'Meningkatkan kualitas layanan finansial kepada Pemda', '', '18'); </v>
      </c>
    </row>
    <row r="20" spans="1:7" ht="14.25" customHeight="1" x14ac:dyDescent="0.25">
      <c r="A20" s="1" t="s">
        <v>5</v>
      </c>
      <c r="B20" s="1">
        <f>VLOOKUP(A20,'KPI TYPE'!$A:$B,2,FALSE)</f>
        <v>20221005001</v>
      </c>
      <c r="C20" s="11" t="s">
        <v>46</v>
      </c>
      <c r="D20" s="2">
        <f>VLOOKUP(C20,'KPI GROUP'!$C20:$D392,2,FALSE)</f>
        <v>20220400019</v>
      </c>
      <c r="E20" s="1"/>
      <c r="F20" s="1" t="s">
        <v>47</v>
      </c>
      <c r="G20" s="2" t="str">
        <f t="shared" si="0"/>
        <v xml:space="preserve">INSERT INTO `hairisma_bpd`.`hr_kpi_group` (`KPI_GROUP_ID`, `KPI_TYPE_ID`, `GROUP_TITLE`, `DESCRIPTION`, `NUMBER_INDEX`) VALUES ('20220400019', '20221005001', 'Mengoptimalkan pengembangan produk dana pihak ketiga', '', '19'); </v>
      </c>
    </row>
    <row r="21" spans="1:7" ht="14.25" customHeight="1" x14ac:dyDescent="0.25">
      <c r="A21" s="1" t="s">
        <v>5</v>
      </c>
      <c r="B21" s="1">
        <f>VLOOKUP(A21,'KPI TYPE'!$A:$B,2,FALSE)</f>
        <v>20221005001</v>
      </c>
      <c r="C21" s="11" t="s">
        <v>48</v>
      </c>
      <c r="D21" s="2">
        <f>VLOOKUP(C21,'KPI GROUP'!$C21:$D393,2,FALSE)</f>
        <v>20220400020</v>
      </c>
      <c r="E21" s="1"/>
      <c r="F21" s="1" t="s">
        <v>49</v>
      </c>
      <c r="G21" s="2" t="str">
        <f t="shared" si="0"/>
        <v xml:space="preserve">INSERT INTO `hairisma_bpd`.`hr_kpi_group` (`KPI_GROUP_ID`, `KPI_TYPE_ID`, `GROUP_TITLE`, `DESCRIPTION`, `NUMBER_INDEX`) VALUES ('20220400020', '20221005001', 'Memastikan ketersediaan laporan terkait produk dana dan jasa', '', '20'); </v>
      </c>
    </row>
    <row r="22" spans="1:7" ht="14.25" customHeight="1" x14ac:dyDescent="0.25">
      <c r="A22" s="1" t="s">
        <v>5</v>
      </c>
      <c r="B22" s="1">
        <f>VLOOKUP(A22,'KPI TYPE'!$A:$B,2,FALSE)</f>
        <v>20221005001</v>
      </c>
      <c r="C22" s="11" t="s">
        <v>50</v>
      </c>
      <c r="D22" s="2">
        <f>VLOOKUP(C22,'KPI GROUP'!$C22:$D394,2,FALSE)</f>
        <v>20220400021</v>
      </c>
      <c r="E22" s="1"/>
      <c r="F22" s="1" t="s">
        <v>51</v>
      </c>
      <c r="G22" s="2" t="str">
        <f t="shared" si="0"/>
        <v xml:space="preserve">INSERT INTO `hairisma_bpd`.`hr_kpi_group` (`KPI_GROUP_ID`, `KPI_TYPE_ID`, `GROUP_TITLE`, `DESCRIPTION`, `NUMBER_INDEX`) VALUES ('20220400021', '20221005001', 'Meningkatkan kualitas layanan Card Center ', '', '21'); </v>
      </c>
    </row>
    <row r="23" spans="1:7" ht="14.25" customHeight="1" x14ac:dyDescent="0.25">
      <c r="A23" s="1" t="s">
        <v>5</v>
      </c>
      <c r="B23" s="1">
        <f>VLOOKUP(A23,'KPI TYPE'!$A:$B,2,FALSE)</f>
        <v>20221005001</v>
      </c>
      <c r="C23" s="11" t="s">
        <v>52</v>
      </c>
      <c r="D23" s="2">
        <f>VLOOKUP(C23,'KPI GROUP'!$C23:$D395,2,FALSE)</f>
        <v>20220400022</v>
      </c>
      <c r="E23" s="1"/>
      <c r="F23" s="1" t="s">
        <v>53</v>
      </c>
      <c r="G23" s="2" t="str">
        <f t="shared" si="0"/>
        <v xml:space="preserve">INSERT INTO `hairisma_bpd`.`hr_kpi_group` (`KPI_GROUP_ID`, `KPI_TYPE_ID`, `GROUP_TITLE`, `DESCRIPTION`, `NUMBER_INDEX`) VALUES ('20220400022', '20221005001', 'Memastikan pemenuhan layanan ATM Center yang berkualitas ', '', '22'); </v>
      </c>
    </row>
    <row r="24" spans="1:7" ht="14.25" customHeight="1" x14ac:dyDescent="0.25">
      <c r="A24" s="1" t="s">
        <v>5</v>
      </c>
      <c r="B24" s="1">
        <f>VLOOKUP(A24,'KPI TYPE'!$A:$B,2,FALSE)</f>
        <v>20221005001</v>
      </c>
      <c r="C24" s="11" t="s">
        <v>54</v>
      </c>
      <c r="D24" s="2">
        <f>VLOOKUP(C24,'KPI GROUP'!$C24:$D396,2,FALSE)</f>
        <v>20220400023</v>
      </c>
      <c r="E24" s="1"/>
      <c r="F24" s="1" t="s">
        <v>55</v>
      </c>
      <c r="G24" s="2" t="str">
        <f t="shared" si="0"/>
        <v xml:space="preserve">INSERT INTO `hairisma_bpd`.`hr_kpi_group` (`KPI_GROUP_ID`, `KPI_TYPE_ID`, `GROUP_TITLE`, `DESCRIPTION`, `NUMBER_INDEX`) VALUES ('20220400023', '20221005001', 'Mengoptimalkan pemanfaatan merchant untuk pertumbuhan bisnis bank', '', '23'); </v>
      </c>
    </row>
    <row r="25" spans="1:7" ht="14.25" customHeight="1" x14ac:dyDescent="0.25">
      <c r="A25" s="1" t="s">
        <v>5</v>
      </c>
      <c r="B25" s="1">
        <f>VLOOKUP(A25,'KPI TYPE'!$A:$B,2,FALSE)</f>
        <v>20221005001</v>
      </c>
      <c r="C25" s="9" t="s">
        <v>56</v>
      </c>
      <c r="D25" s="2">
        <f>VLOOKUP(C25,'KPI GROUP'!$C25:$D397,2,FALSE)</f>
        <v>20220400024</v>
      </c>
      <c r="E25" s="1"/>
      <c r="F25" s="1" t="s">
        <v>57</v>
      </c>
      <c r="G25" s="2" t="str">
        <f t="shared" si="0"/>
        <v xml:space="preserve">INSERT INTO `hairisma_bpd`.`hr_kpi_group` (`KPI_GROUP_ID`, `KPI_TYPE_ID`, `GROUP_TITLE`, `DESCRIPTION`, `NUMBER_INDEX`) VALUES ('20220400024', '20221005001', 'Meningkatkan kualitas layanan', '', '24'); </v>
      </c>
    </row>
    <row r="26" spans="1:7" ht="14.25" customHeight="1" x14ac:dyDescent="0.25">
      <c r="A26" s="1" t="s">
        <v>5</v>
      </c>
      <c r="B26" s="1">
        <f>VLOOKUP(A26,'KPI TYPE'!$A:$B,2,FALSE)</f>
        <v>20221005001</v>
      </c>
      <c r="C26" s="11" t="s">
        <v>58</v>
      </c>
      <c r="D26" s="2">
        <f>VLOOKUP(C26,'KPI GROUP'!$C26:$D398,2,FALSE)</f>
        <v>20220400025</v>
      </c>
      <c r="E26" s="1"/>
      <c r="F26" s="1" t="s">
        <v>59</v>
      </c>
      <c r="G26" s="2" t="str">
        <f t="shared" si="0"/>
        <v xml:space="preserve">INSERT INTO `hairisma_bpd`.`hr_kpi_group` (`KPI_GROUP_ID`, `KPI_TYPE_ID`, `GROUP_TITLE`, `DESCRIPTION`, `NUMBER_INDEX`) VALUES ('20220400025', '20221005001', 'Meningkatkan efektivitas pemantauan dan evaluasi implementasi service quality di unit kerja', '', '25'); </v>
      </c>
    </row>
    <row r="27" spans="1:7" ht="14.25" customHeight="1" x14ac:dyDescent="0.25">
      <c r="A27" s="1" t="s">
        <v>5</v>
      </c>
      <c r="B27" s="1">
        <f>VLOOKUP(A27,'KPI TYPE'!$A:$B,2,FALSE)</f>
        <v>20221005001</v>
      </c>
      <c r="C27" s="11" t="s">
        <v>60</v>
      </c>
      <c r="D27" s="2">
        <f>VLOOKUP(C27,'KPI GROUP'!$C27:$D399,2,FALSE)</f>
        <v>20220400026</v>
      </c>
      <c r="E27" s="1"/>
      <c r="F27" s="1" t="s">
        <v>61</v>
      </c>
      <c r="G27" s="2" t="str">
        <f t="shared" si="0"/>
        <v xml:space="preserve">INSERT INTO `hairisma_bpd`.`hr_kpi_group` (`KPI_GROUP_ID`, `KPI_TYPE_ID`, `GROUP_TITLE`, `DESCRIPTION`, `NUMBER_INDEX`) VALUES ('20220400026', '20221005001', 'Meningkatkan kualitas pengembangan produk', '', '26'); </v>
      </c>
    </row>
    <row r="28" spans="1:7" ht="14.25" customHeight="1" x14ac:dyDescent="0.25">
      <c r="A28" s="1" t="s">
        <v>5</v>
      </c>
      <c r="B28" s="1">
        <f>VLOOKUP(A28,'KPI TYPE'!$A:$B,2,FALSE)</f>
        <v>20221005001</v>
      </c>
      <c r="C28" s="1" t="s">
        <v>62</v>
      </c>
      <c r="D28" s="2">
        <f>VLOOKUP(C28,'KPI GROUP'!$C28:$D400,2,FALSE)</f>
        <v>20220400027</v>
      </c>
      <c r="E28" s="1"/>
      <c r="F28" s="1" t="s">
        <v>63</v>
      </c>
      <c r="G28" s="2" t="str">
        <f t="shared" si="0"/>
        <v xml:space="preserve">INSERT INTO `hairisma_bpd`.`hr_kpi_group` (`KPI_GROUP_ID`, `KPI_TYPE_ID`, `GROUP_TITLE`, `DESCRIPTION`, `NUMBER_INDEX`) VALUES ('20220400027', '20221005001', 'Meningkatkan kualitas layanan E-Banking', '', '27'); </v>
      </c>
    </row>
    <row r="29" spans="1:7" ht="14.25" customHeight="1" x14ac:dyDescent="0.25">
      <c r="A29" s="1" t="s">
        <v>5</v>
      </c>
      <c r="B29" s="1">
        <f>VLOOKUP(A29,'KPI TYPE'!$A:$B,2,FALSE)</f>
        <v>20221005001</v>
      </c>
      <c r="C29" s="12" t="s">
        <v>64</v>
      </c>
      <c r="D29" s="2">
        <f>VLOOKUP(C29,'KPI GROUP'!$C29:$D401,2,FALSE)</f>
        <v>20220400028</v>
      </c>
      <c r="E29" s="1"/>
      <c r="F29" s="1" t="s">
        <v>65</v>
      </c>
      <c r="G29" s="2" t="str">
        <f t="shared" si="0"/>
        <v xml:space="preserve">INSERT INTO `hairisma_bpd`.`hr_kpi_group` (`KPI_GROUP_ID`, `KPI_TYPE_ID`, `GROUP_TITLE`, `DESCRIPTION`, `NUMBER_INDEX`) VALUES ('20220400028', '20221005001', 'Memperkuat internalisasi budaya perusahaan', '', '28'); </v>
      </c>
    </row>
    <row r="30" spans="1:7" ht="14.25" customHeight="1" x14ac:dyDescent="0.25">
      <c r="A30" s="1" t="s">
        <v>5</v>
      </c>
      <c r="B30" s="1">
        <f>VLOOKUP(A30,'KPI TYPE'!$A:$B,2,FALSE)</f>
        <v>20221005001</v>
      </c>
      <c r="C30" s="13" t="s">
        <v>66</v>
      </c>
      <c r="D30" s="2">
        <f>VLOOKUP(C30,'KPI GROUP'!$C30:$D402,2,FALSE)</f>
        <v>20220400029</v>
      </c>
      <c r="E30" s="1"/>
      <c r="F30" s="1" t="s">
        <v>67</v>
      </c>
      <c r="G30" s="2" t="str">
        <f t="shared" si="0"/>
        <v xml:space="preserve">INSERT INTO `hairisma_bpd`.`hr_kpi_group` (`KPI_GROUP_ID`, `KPI_TYPE_ID`, `GROUP_TITLE`, `DESCRIPTION`, `NUMBER_INDEX`) VALUES ('20220400029', '20221005001', 'Memastikan penerapan prinsip kehati-hatian dan pemenuhan ketentuan ', '', '29'); </v>
      </c>
    </row>
    <row r="31" spans="1:7" ht="14.25" customHeight="1" x14ac:dyDescent="0.25">
      <c r="A31" s="1" t="s">
        <v>5</v>
      </c>
      <c r="B31" s="1">
        <f>VLOOKUP(A31,'KPI TYPE'!$A:$B,2,FALSE)</f>
        <v>20221005001</v>
      </c>
      <c r="C31" s="14" t="s">
        <v>68</v>
      </c>
      <c r="D31" s="2">
        <f>VLOOKUP(C31,'KPI GROUP'!$C31:$D403,2,FALSE)</f>
        <v>20220400030</v>
      </c>
      <c r="E31" s="1"/>
      <c r="F31" s="1" t="s">
        <v>69</v>
      </c>
      <c r="G31" s="2" t="str">
        <f t="shared" si="0"/>
        <v xml:space="preserve">INSERT INTO `hairisma_bpd`.`hr_kpi_group` (`KPI_GROUP_ID`, `KPI_TYPE_ID`, `GROUP_TITLE`, `DESCRIPTION`, `NUMBER_INDEX`) VALUES ('20220400030', '20221005001', 'Memperkuat pengelolaan fungsi tata kelola Bank', '', '30'); </v>
      </c>
    </row>
    <row r="32" spans="1:7" ht="14.25" customHeight="1" x14ac:dyDescent="0.25">
      <c r="A32" s="1" t="s">
        <v>5</v>
      </c>
      <c r="B32" s="1">
        <f>VLOOKUP(A32,'KPI TYPE'!$A:$B,2,FALSE)</f>
        <v>20221005001</v>
      </c>
      <c r="C32" s="15" t="s">
        <v>70</v>
      </c>
      <c r="D32" s="2">
        <f>VLOOKUP(C32,'KPI GROUP'!$C32:$D404,2,FALSE)</f>
        <v>20220400031</v>
      </c>
      <c r="E32" s="1"/>
      <c r="F32" s="1" t="s">
        <v>71</v>
      </c>
      <c r="G32" s="2" t="str">
        <f t="shared" si="0"/>
        <v xml:space="preserve">INSERT INTO `hairisma_bpd`.`hr_kpi_group` (`KPI_GROUP_ID`, `KPI_TYPE_ID`, `GROUP_TITLE`, `DESCRIPTION`, `NUMBER_INDEX`) VALUES ('20220400031', '20221005001', 'Memastikan efektivitas pengelolaan masalah hukum internal dan eksternal ', '', '31'); </v>
      </c>
    </row>
    <row r="33" spans="1:7" ht="14.25" customHeight="1" x14ac:dyDescent="0.25">
      <c r="A33" s="1" t="s">
        <v>5</v>
      </c>
      <c r="B33" s="1">
        <f>VLOOKUP(A33,'KPI TYPE'!$A:$B,2,FALSE)</f>
        <v>20221005001</v>
      </c>
      <c r="C33" s="16" t="s">
        <v>72</v>
      </c>
      <c r="D33" s="2">
        <f>VLOOKUP(C33,'KPI GROUP'!$C33:$D405,2,FALSE)</f>
        <v>20220400032</v>
      </c>
      <c r="E33" s="1"/>
      <c r="F33" s="1" t="s">
        <v>73</v>
      </c>
      <c r="G33" s="2" t="str">
        <f t="shared" si="0"/>
        <v xml:space="preserve">INSERT INTO `hairisma_bpd`.`hr_kpi_group` (`KPI_GROUP_ID`, `KPI_TYPE_ID`, `GROUP_TITLE`, `DESCRIPTION`, `NUMBER_INDEX`) VALUES ('20220400032', '20221005001', 'Mengembangkan sistem, kebijakan dan prosedur yang mendukung penerapan program APU &amp; PPT', '', '32'); </v>
      </c>
    </row>
    <row r="34" spans="1:7" ht="14.25" customHeight="1" x14ac:dyDescent="0.25">
      <c r="A34" s="1" t="s">
        <v>5</v>
      </c>
      <c r="B34" s="1">
        <f>VLOOKUP(A34,'KPI TYPE'!$A:$B,2,FALSE)</f>
        <v>20221005001</v>
      </c>
      <c r="C34" s="17" t="s">
        <v>74</v>
      </c>
      <c r="D34" s="2">
        <f>VLOOKUP(C34,'KPI GROUP'!$C34:$D406,2,FALSE)</f>
        <v>20220400033</v>
      </c>
      <c r="E34" s="1"/>
      <c r="F34" s="1" t="s">
        <v>75</v>
      </c>
      <c r="G34" s="2" t="str">
        <f t="shared" si="0"/>
        <v xml:space="preserve">INSERT INTO `hairisma_bpd`.`hr_kpi_group` (`KPI_GROUP_ID`, `KPI_TYPE_ID`, `GROUP_TITLE`, `DESCRIPTION`, `NUMBER_INDEX`) VALUES ('20220400033', '20221005001', 'Mengembangkan sistem penerapan program APU &amp; PPT yang akurat dan komprehensif', '', '33'); </v>
      </c>
    </row>
    <row r="35" spans="1:7" ht="14.25" customHeight="1" x14ac:dyDescent="0.25">
      <c r="A35" s="1" t="s">
        <v>5</v>
      </c>
      <c r="B35" s="1">
        <f>VLOOKUP(A35,'KPI TYPE'!$A:$B,2,FALSE)</f>
        <v>20221005001</v>
      </c>
      <c r="C35" s="18" t="s">
        <v>76</v>
      </c>
      <c r="D35" s="2">
        <f>VLOOKUP(C35,'KPI GROUP'!$C35:$D407,2,FALSE)</f>
        <v>20220400034</v>
      </c>
      <c r="E35" s="1"/>
      <c r="F35" s="1" t="s">
        <v>77</v>
      </c>
      <c r="G35" s="2" t="str">
        <f t="shared" si="0"/>
        <v xml:space="preserve">INSERT INTO `hairisma_bpd`.`hr_kpi_group` (`KPI_GROUP_ID`, `KPI_TYPE_ID`, `GROUP_TITLE`, `DESCRIPTION`, `NUMBER_INDEX`) VALUES ('20220400034', '20221005001', 'Memastikan efektivitas pengelolaan masalah hukum internal secara optimal ', '', '34'); </v>
      </c>
    </row>
    <row r="36" spans="1:7" ht="14.25" customHeight="1" x14ac:dyDescent="0.25">
      <c r="A36" s="1" t="s">
        <v>5</v>
      </c>
      <c r="B36" s="1">
        <f>VLOOKUP(A36,'KPI TYPE'!$A:$B,2,FALSE)</f>
        <v>20221005001</v>
      </c>
      <c r="C36" s="18" t="s">
        <v>78</v>
      </c>
      <c r="D36" s="2">
        <f>VLOOKUP(C36,'KPI GROUP'!$C36:$D408,2,FALSE)</f>
        <v>20220400035</v>
      </c>
      <c r="E36" s="1"/>
      <c r="F36" s="1" t="s">
        <v>79</v>
      </c>
      <c r="G36" s="2" t="str">
        <f t="shared" si="0"/>
        <v xml:space="preserve">INSERT INTO `hairisma_bpd`.`hr_kpi_group` (`KPI_GROUP_ID`, `KPI_TYPE_ID`, `GROUP_TITLE`, `DESCRIPTION`, `NUMBER_INDEX`) VALUES ('20220400035', '20221005001', 'Memastikan efektivitas pengelolaan masalah hukum eksternal secara optimal ', '', '35'); </v>
      </c>
    </row>
    <row r="37" spans="1:7" ht="14.25" customHeight="1" x14ac:dyDescent="0.25">
      <c r="A37" s="1" t="s">
        <v>5</v>
      </c>
      <c r="B37" s="1">
        <f>VLOOKUP(A37,'KPI TYPE'!$A:$B,2,FALSE)</f>
        <v>20221005001</v>
      </c>
      <c r="C37" s="19" t="s">
        <v>80</v>
      </c>
      <c r="D37" s="2">
        <f>VLOOKUP(C37,'KPI GROUP'!$C37:$D409,2,FALSE)</f>
        <v>20220400036</v>
      </c>
      <c r="E37" s="1"/>
      <c r="F37" s="1" t="s">
        <v>81</v>
      </c>
      <c r="G37" s="2" t="str">
        <f t="shared" si="0"/>
        <v xml:space="preserve">INSERT INTO `hairisma_bpd`.`hr_kpi_group` (`KPI_GROUP_ID`, `KPI_TYPE_ID`, `GROUP_TITLE`, `DESCRIPTION`, `NUMBER_INDEX`) VALUES ('20220400036', '20221005001', 'Memastikan efektivitas pengelolaan masalah hukum eksternal', '', '36'); </v>
      </c>
    </row>
    <row r="38" spans="1:7" ht="14.25" customHeight="1" x14ac:dyDescent="0.25">
      <c r="A38" s="1" t="s">
        <v>5</v>
      </c>
      <c r="B38" s="1">
        <f>VLOOKUP(A38,'KPI TYPE'!$A:$B,2,FALSE)</f>
        <v>20221005001</v>
      </c>
      <c r="C38" s="18" t="s">
        <v>82</v>
      </c>
      <c r="D38" s="2">
        <f>VLOOKUP(C38,'KPI GROUP'!$C38:$D410,2,FALSE)</f>
        <v>20220400037</v>
      </c>
      <c r="E38" s="1"/>
      <c r="F38" s="1" t="s">
        <v>83</v>
      </c>
      <c r="G38" s="2" t="str">
        <f t="shared" si="0"/>
        <v xml:space="preserve">INSERT INTO `hairisma_bpd`.`hr_kpi_group` (`KPI_GROUP_ID`, `KPI_TYPE_ID`, `GROUP_TITLE`, `DESCRIPTION`, `NUMBER_INDEX`) VALUES ('20220400037', '20221005001', 'Memperkuat pengelolaan fungsi tata kelola Bank. ', '', '37'); </v>
      </c>
    </row>
    <row r="39" spans="1:7" ht="14.25" customHeight="1" x14ac:dyDescent="0.25">
      <c r="A39" s="1" t="s">
        <v>5</v>
      </c>
      <c r="B39" s="1">
        <f>VLOOKUP(A39,'KPI TYPE'!$A:$B,2,FALSE)</f>
        <v>20221005001</v>
      </c>
      <c r="C39" s="10" t="s">
        <v>96</v>
      </c>
      <c r="D39" s="2">
        <f>VLOOKUP(C39,'KPI GROUP'!$C39:$D411,2,FALSE)</f>
        <v>20220400038</v>
      </c>
      <c r="E39" s="1"/>
      <c r="F39" s="1" t="s">
        <v>85</v>
      </c>
      <c r="G39" s="2" t="str">
        <f t="shared" si="0"/>
        <v xml:space="preserve">INSERT INTO `hairisma_bpd`.`hr_kpi_group` (`KPI_GROUP_ID`, `KPI_TYPE_ID`, `GROUP_TITLE`, `DESCRIPTION`, `NUMBER_INDEX`) VALUES ('20220400038', '20221005001', 'Meningkatkan kualitas pengelolaan Governance, Risk Management dan Compliance (GRC)', '', '38'); </v>
      </c>
    </row>
    <row r="40" spans="1:7" ht="14.25" customHeight="1" x14ac:dyDescent="0.25">
      <c r="A40" s="1" t="s">
        <v>5</v>
      </c>
      <c r="B40" s="1">
        <f>VLOOKUP(A40,'KPI TYPE'!$A:$B,2,FALSE)</f>
        <v>20221005001</v>
      </c>
      <c r="C40" s="20" t="s">
        <v>86</v>
      </c>
      <c r="D40" s="2">
        <f>VLOOKUP(C40,'KPI GROUP'!$C40:$D412,2,FALSE)</f>
        <v>20220400039</v>
      </c>
      <c r="E40" s="1"/>
      <c r="F40" s="1" t="s">
        <v>87</v>
      </c>
      <c r="G40" s="2" t="str">
        <f t="shared" si="0"/>
        <v xml:space="preserve">INSERT INTO `hairisma_bpd`.`hr_kpi_group` (`KPI_GROUP_ID`, `KPI_TYPE_ID`, `GROUP_TITLE`, `DESCRIPTION`, `NUMBER_INDEX`) VALUES ('20220400039', '20221005001', 'Memperkuat fungsi dan strategi manajemen risiko Bank', '', '39'); </v>
      </c>
    </row>
    <row r="41" spans="1:7" ht="14.25" customHeight="1" x14ac:dyDescent="0.25">
      <c r="A41" s="1" t="s">
        <v>5</v>
      </c>
      <c r="B41" s="1">
        <f>VLOOKUP(A41,'KPI TYPE'!$A:$B,2,FALSE)</f>
        <v>20221005001</v>
      </c>
      <c r="C41" s="9" t="s">
        <v>88</v>
      </c>
      <c r="D41" s="2">
        <f>VLOOKUP(C41,'KPI GROUP'!$C41:$D413,2,FALSE)</f>
        <v>20220400040</v>
      </c>
      <c r="E41" s="1"/>
      <c r="F41" s="1" t="s">
        <v>89</v>
      </c>
      <c r="G41" s="2" t="str">
        <f t="shared" si="0"/>
        <v xml:space="preserve">INSERT INTO `hairisma_bpd`.`hr_kpi_group` (`KPI_GROUP_ID`, `KPI_TYPE_ID`, `GROUP_TITLE`, `DESCRIPTION`, `NUMBER_INDEX`) VALUES ('20220400040', '20221005001', 'Memastikan penyaluran kredit yang berkualitas', '', '40'); </v>
      </c>
    </row>
    <row r="42" spans="1:7" ht="14.25" customHeight="1" x14ac:dyDescent="0.25">
      <c r="A42" s="1" t="s">
        <v>5</v>
      </c>
      <c r="B42" s="1">
        <f>VLOOKUP(A42,'KPI TYPE'!$A:$B,2,FALSE)</f>
        <v>20221005001</v>
      </c>
      <c r="C42" s="21" t="s">
        <v>90</v>
      </c>
      <c r="D42" s="2">
        <f>VLOOKUP(C42,'KPI GROUP'!$C42:$D414,2,FALSE)</f>
        <v>20220400041</v>
      </c>
      <c r="E42" s="1"/>
      <c r="F42" s="1" t="s">
        <v>91</v>
      </c>
      <c r="G42" s="2" t="str">
        <f t="shared" si="0"/>
        <v xml:space="preserve">INSERT INTO `hairisma_bpd`.`hr_kpi_group` (`KPI_GROUP_ID`, `KPI_TYPE_ID`, `GROUP_TITLE`, `DESCRIPTION`, `NUMBER_INDEX`) VALUES ('20220400041', '20221005001', 'Memastikan implementasi pengelolaan manajemen risiko sesuai  ketentuan', '', '41'); </v>
      </c>
    </row>
    <row r="43" spans="1:7" ht="14.25" customHeight="1" x14ac:dyDescent="0.25">
      <c r="A43" s="1" t="s">
        <v>5</v>
      </c>
      <c r="B43" s="1">
        <f>VLOOKUP(A43,'KPI TYPE'!$A:$B,2,FALSE)</f>
        <v>20221005001</v>
      </c>
      <c r="C43" s="11" t="s">
        <v>92</v>
      </c>
      <c r="D43" s="2">
        <f>VLOOKUP(C43,'KPI GROUP'!$C43:$D415,2,FALSE)</f>
        <v>20220400042</v>
      </c>
      <c r="E43" s="1"/>
      <c r="F43" s="1" t="s">
        <v>93</v>
      </c>
      <c r="G43" s="2" t="str">
        <f t="shared" si="0"/>
        <v xml:space="preserve">INSERT INTO `hairisma_bpd`.`hr_kpi_group` (`KPI_GROUP_ID`, `KPI_TYPE_ID`, `GROUP_TITLE`, `DESCRIPTION`, `NUMBER_INDEX`) VALUES ('20220400042', '20221005001', 'Mengoptimalkan mitigasi pencegahan dan pengendalian Covid-19 ', '', '42'); </v>
      </c>
    </row>
    <row r="44" spans="1:7" ht="14.25" customHeight="1" x14ac:dyDescent="0.25">
      <c r="A44" s="1" t="s">
        <v>5</v>
      </c>
      <c r="B44" s="1">
        <f>VLOOKUP(A44,'KPI TYPE'!$A:$B,2,FALSE)</f>
        <v>20221005001</v>
      </c>
      <c r="C44" s="22" t="s">
        <v>94</v>
      </c>
      <c r="D44" s="2">
        <f>VLOOKUP(C44,'KPI GROUP'!$C44:$D416,2,FALSE)</f>
        <v>20220400043</v>
      </c>
      <c r="E44" s="1"/>
      <c r="F44" s="1" t="s">
        <v>95</v>
      </c>
      <c r="G44" s="2" t="str">
        <f t="shared" si="0"/>
        <v xml:space="preserve">INSERT INTO `hairisma_bpd`.`hr_kpi_group` (`KPI_GROUP_ID`, `KPI_TYPE_ID`, `GROUP_TITLE`, `DESCRIPTION`, `NUMBER_INDEX`) VALUES ('20220400043', '20221005001', 'Terjaganya resiliensi bank yang tinggi', '', '43'); </v>
      </c>
    </row>
    <row r="45" spans="1:7" ht="14.25" customHeight="1" x14ac:dyDescent="0.25">
      <c r="A45" s="1" t="s">
        <v>5</v>
      </c>
      <c r="B45" s="1">
        <f>VLOOKUP(A45,'KPI TYPE'!$A:$B,2,FALSE)</f>
        <v>20221005001</v>
      </c>
      <c r="C45" s="22" t="s">
        <v>96</v>
      </c>
      <c r="D45" s="2">
        <f>VLOOKUP(C45,'KPI GROUP'!$C45:$D417,2,FALSE)</f>
        <v>20220400044</v>
      </c>
      <c r="E45" s="1"/>
      <c r="F45" s="1" t="s">
        <v>97</v>
      </c>
      <c r="G45" s="2" t="str">
        <f t="shared" si="0"/>
        <v xml:space="preserve">INSERT INTO `hairisma_bpd`.`hr_kpi_group` (`KPI_GROUP_ID`, `KPI_TYPE_ID`, `GROUP_TITLE`, `DESCRIPTION`, `NUMBER_INDEX`) VALUES ('20220400044', '20221005001', 'Meningkatkan kualitas pengelolaan Governance, Risk Management dan Compliance (GRC)', '', '44'); </v>
      </c>
    </row>
    <row r="46" spans="1:7" ht="14.25" customHeight="1" x14ac:dyDescent="0.25">
      <c r="A46" s="1" t="s">
        <v>5</v>
      </c>
      <c r="B46" s="1">
        <f>VLOOKUP(A46,'KPI TYPE'!$A:$B,2,FALSE)</f>
        <v>20221005001</v>
      </c>
      <c r="C46" s="23" t="s">
        <v>98</v>
      </c>
      <c r="D46" s="2">
        <f>VLOOKUP(C46,'KPI GROUP'!$C46:$D418,2,FALSE)</f>
        <v>20220400045</v>
      </c>
      <c r="E46" s="1"/>
      <c r="F46" s="1" t="s">
        <v>99</v>
      </c>
      <c r="G46" s="2" t="str">
        <f t="shared" si="0"/>
        <v xml:space="preserve">INSERT INTO `hairisma_bpd`.`hr_kpi_group` (`KPI_GROUP_ID`, `KPI_TYPE_ID`, `GROUP_TITLE`, `DESCRIPTION`, `NUMBER_INDEX`) VALUES ('20220400045', '20221005001', 'Memastikan likuiditas yang optimal untuk membiayai operasional Bank', '', '45'); </v>
      </c>
    </row>
    <row r="47" spans="1:7" ht="14.25" customHeight="1" x14ac:dyDescent="0.25">
      <c r="A47" s="1" t="s">
        <v>5</v>
      </c>
      <c r="B47" s="1">
        <f>VLOOKUP(A47,'KPI TYPE'!$A:$B,2,FALSE)</f>
        <v>20221005001</v>
      </c>
      <c r="C47" s="24" t="s">
        <v>100</v>
      </c>
      <c r="D47" s="2">
        <f>VLOOKUP(C47,'KPI GROUP'!$C47:$D419,2,FALSE)</f>
        <v>20220400046</v>
      </c>
      <c r="E47" s="1"/>
      <c r="F47" s="1" t="s">
        <v>101</v>
      </c>
      <c r="G47" s="2" t="str">
        <f t="shared" si="0"/>
        <v xml:space="preserve">INSERT INTO `hairisma_bpd`.`hr_kpi_group` (`KPI_GROUP_ID`, `KPI_TYPE_ID`, `GROUP_TITLE`, `DESCRIPTION`, `NUMBER_INDEX`) VALUES ('20220400046', '20221005001', 'Mengoptimalkan pengelolaan kelebihan likuiditas untuk bisnis treasury', '', '46'); </v>
      </c>
    </row>
    <row r="48" spans="1:7" ht="14.25" customHeight="1" x14ac:dyDescent="0.25">
      <c r="A48" s="1" t="s">
        <v>5</v>
      </c>
      <c r="B48" s="1">
        <f>VLOOKUP(A48,'KPI TYPE'!$A:$B,2,FALSE)</f>
        <v>20221005001</v>
      </c>
      <c r="C48" s="25" t="s">
        <v>102</v>
      </c>
      <c r="D48" s="2">
        <f>VLOOKUP(C48,'KPI GROUP'!$C48:$D420,2,FALSE)</f>
        <v>20220400047</v>
      </c>
      <c r="E48" s="1"/>
      <c r="F48" s="1" t="s">
        <v>103</v>
      </c>
      <c r="G48" s="2" t="str">
        <f t="shared" si="0"/>
        <v xml:space="preserve">INSERT INTO `hairisma_bpd`.`hr_kpi_group` (`KPI_GROUP_ID`, `KPI_TYPE_ID`, `GROUP_TITLE`, `DESCRIPTION`, `NUMBER_INDEX`) VALUES ('20220400047', '20221005001', 'Mengoptimalkan pengelolaan portofolio aset dan liability bank', '', '47'); </v>
      </c>
    </row>
    <row r="49" spans="1:7" ht="14.25" customHeight="1" x14ac:dyDescent="0.25">
      <c r="A49" s="1" t="s">
        <v>5</v>
      </c>
      <c r="B49" s="1">
        <f>VLOOKUP(A49,'KPI TYPE'!$A:$B,2,FALSE)</f>
        <v>20221005001</v>
      </c>
      <c r="C49" s="26" t="s">
        <v>104</v>
      </c>
      <c r="D49" s="2">
        <f>VLOOKUP(C49,'KPI GROUP'!$C49:$D421,2,FALSE)</f>
        <v>20220400048</v>
      </c>
      <c r="E49" s="1"/>
      <c r="F49" s="1" t="s">
        <v>105</v>
      </c>
      <c r="G49" s="2" t="str">
        <f t="shared" si="0"/>
        <v xml:space="preserve">INSERT INTO `hairisma_bpd`.`hr_kpi_group` (`KPI_GROUP_ID`, `KPI_TYPE_ID`, `GROUP_TITLE`, `DESCRIPTION`, `NUMBER_INDEX`) VALUES ('20220400048', '20221005001', 'Mengoptimalkan pengelolaan hubungan institusi dengan counterparty baik bank maupun non bank', '', '48'); </v>
      </c>
    </row>
    <row r="50" spans="1:7" ht="14.25" customHeight="1" x14ac:dyDescent="0.25">
      <c r="A50" s="1" t="s">
        <v>5</v>
      </c>
      <c r="B50" s="1">
        <f>VLOOKUP(A50,'KPI TYPE'!$A:$B,2,FALSE)</f>
        <v>20221005001</v>
      </c>
      <c r="C50" s="24" t="s">
        <v>106</v>
      </c>
      <c r="D50" s="2">
        <f>VLOOKUP(C50,'KPI GROUP'!$C50:$D422,2,FALSE)</f>
        <v>20220400049</v>
      </c>
      <c r="E50" s="1"/>
      <c r="F50" s="1" t="s">
        <v>107</v>
      </c>
      <c r="G50" s="2" t="str">
        <f t="shared" si="0"/>
        <v xml:space="preserve">INSERT INTO `hairisma_bpd`.`hr_kpi_group` (`KPI_GROUP_ID`, `KPI_TYPE_ID`, `GROUP_TITLE`, `DESCRIPTION`, `NUMBER_INDEX`) VALUES ('20220400049', '20221005001', 'Memastikan penyampaian laporan kepada pihak internal dan eksternal', '', '49'); </v>
      </c>
    </row>
    <row r="51" spans="1:7" ht="14.25" customHeight="1" x14ac:dyDescent="0.25">
      <c r="A51" s="1" t="s">
        <v>5</v>
      </c>
      <c r="B51" s="1">
        <f>VLOOKUP(A51,'KPI TYPE'!$A:$B,2,FALSE)</f>
        <v>20221005001</v>
      </c>
      <c r="C51" s="11" t="s">
        <v>108</v>
      </c>
      <c r="D51" s="2">
        <f>VLOOKUP(C51,'KPI GROUP'!$C51:$D423,2,FALSE)</f>
        <v>20220400050</v>
      </c>
      <c r="E51" s="1"/>
      <c r="F51" s="1" t="s">
        <v>109</v>
      </c>
      <c r="G51" s="2" t="str">
        <f t="shared" si="0"/>
        <v xml:space="preserve">INSERT INTO `hairisma_bpd`.`hr_kpi_group` (`KPI_GROUP_ID`, `KPI_TYPE_ID`, `GROUP_TITLE`, `DESCRIPTION`, `NUMBER_INDEX`) VALUES ('20220400050', '20221005001', 'Mengoptimalkan rencana korporasi : penerbitan surat berharga', '', '50'); </v>
      </c>
    </row>
    <row r="52" spans="1:7" ht="14.25" customHeight="1" x14ac:dyDescent="0.25">
      <c r="A52" s="1" t="s">
        <v>5</v>
      </c>
      <c r="B52" s="1">
        <f>VLOOKUP(A52,'KPI TYPE'!$A:$B,2,FALSE)</f>
        <v>20221005001</v>
      </c>
      <c r="C52" s="22" t="s">
        <v>110</v>
      </c>
      <c r="D52" s="2">
        <f>VLOOKUP(C52,'KPI GROUP'!$C52:$D424,2,FALSE)</f>
        <v>20220400051</v>
      </c>
      <c r="E52" s="1"/>
      <c r="F52" s="1" t="s">
        <v>111</v>
      </c>
      <c r="G52" s="2" t="str">
        <f t="shared" si="0"/>
        <v xml:space="preserve">INSERT INTO `hairisma_bpd`.`hr_kpi_group` (`KPI_GROUP_ID`, `KPI_TYPE_ID`, `GROUP_TITLE`, `DESCRIPTION`, `NUMBER_INDEX`) VALUES ('20220400051', '20221005001', 'Meningkatkan aktivitas bisnis treasury', '', '51'); </v>
      </c>
    </row>
    <row r="53" spans="1:7" ht="14.25" customHeight="1" x14ac:dyDescent="0.25">
      <c r="A53" s="1" t="s">
        <v>5</v>
      </c>
      <c r="B53" s="1">
        <f>VLOOKUP(A53,'KPI TYPE'!$A:$B,2,FALSE)</f>
        <v>20221005001</v>
      </c>
      <c r="C53" s="25" t="s">
        <v>112</v>
      </c>
      <c r="D53" s="2">
        <f>VLOOKUP(C53,'KPI GROUP'!$C53:$D425,2,FALSE)</f>
        <v>20220400052</v>
      </c>
      <c r="E53" s="1"/>
      <c r="F53" s="1" t="s">
        <v>113</v>
      </c>
      <c r="G53" s="2" t="str">
        <f t="shared" si="0"/>
        <v xml:space="preserve">INSERT INTO `hairisma_bpd`.`hr_kpi_group` (`KPI_GROUP_ID`, `KPI_TYPE_ID`, `GROUP_TITLE`, `DESCRIPTION`, `NUMBER_INDEX`) VALUES ('20220400052', '20221005001', 'Memastikan penyampaian laporan kepada pihak internal dan eksternal secara tepat waktu', '', '52'); </v>
      </c>
    </row>
    <row r="54" spans="1:7" ht="14.25" customHeight="1" x14ac:dyDescent="0.25">
      <c r="A54" s="1" t="s">
        <v>5</v>
      </c>
      <c r="B54" s="1">
        <f>VLOOKUP(A54,'KPI TYPE'!$A:$B,2,FALSE)</f>
        <v>20221005001</v>
      </c>
      <c r="C54" s="12" t="s">
        <v>114</v>
      </c>
      <c r="D54" s="2">
        <f>VLOOKUP(C54,'KPI GROUP'!$C54:$D426,2,FALSE)</f>
        <v>20220400053</v>
      </c>
      <c r="E54" s="1"/>
      <c r="F54" s="1" t="s">
        <v>115</v>
      </c>
      <c r="G54" s="2" t="str">
        <f t="shared" si="0"/>
        <v xml:space="preserve">INSERT INTO `hairisma_bpd`.`hr_kpi_group` (`KPI_GROUP_ID`, `KPI_TYPE_ID`, `GROUP_TITLE`, `DESCRIPTION`, `NUMBER_INDEX`) VALUES ('20220400053', '20221005001', 'Mengoptimalkan pengembangan Bisnis Treasury', '', '53'); </v>
      </c>
    </row>
    <row r="55" spans="1:7" ht="14.25" customHeight="1" x14ac:dyDescent="0.25">
      <c r="A55" s="1" t="s">
        <v>5</v>
      </c>
      <c r="B55" s="1">
        <f>VLOOKUP(A55,'KPI TYPE'!$A:$B,2,FALSE)</f>
        <v>20221005001</v>
      </c>
      <c r="C55" s="25" t="s">
        <v>116</v>
      </c>
      <c r="D55" s="2">
        <f>VLOOKUP(C55,'KPI GROUP'!$C55:$D427,2,FALSE)</f>
        <v>20220400054</v>
      </c>
      <c r="E55" s="58"/>
      <c r="F55" s="1" t="s">
        <v>117</v>
      </c>
      <c r="G55" s="2" t="str">
        <f t="shared" si="0"/>
        <v xml:space="preserve">INSERT INTO `hairisma_bpd`.`hr_kpi_group` (`KPI_GROUP_ID`, `KPI_TYPE_ID`, `GROUP_TITLE`, `DESCRIPTION`, `NUMBER_INDEX`) VALUES ('20220400054', '20221005001', 'Memastikan penyampaian laporan pengelolaan likuiditas kepada pihak internal dan eksternal secara tepat waktu', '', '54'); </v>
      </c>
    </row>
    <row r="56" spans="1:7" ht="14.25" customHeight="1" x14ac:dyDescent="0.25">
      <c r="A56" s="1" t="s">
        <v>5</v>
      </c>
      <c r="B56" s="1">
        <f>VLOOKUP(A56,'KPI TYPE'!$A:$B,2,FALSE)</f>
        <v>20221005001</v>
      </c>
      <c r="C56" s="11" t="s">
        <v>118</v>
      </c>
      <c r="D56" s="2">
        <f>VLOOKUP(C56,'KPI GROUP'!$C56:$D428,2,FALSE)</f>
        <v>20220400055</v>
      </c>
      <c r="E56" s="1"/>
      <c r="F56" s="1" t="s">
        <v>119</v>
      </c>
      <c r="G56" s="2" t="str">
        <f t="shared" si="0"/>
        <v xml:space="preserve">INSERT INTO `hairisma_bpd`.`hr_kpi_group` (`KPI_GROUP_ID`, `KPI_TYPE_ID`, `GROUP_TITLE`, `DESCRIPTION`, `NUMBER_INDEX`) VALUES ('20220400055', '20221005001', 'Mengoptimalkan pengembangan Bisnis Treasury (usulan #1)', '', '55'); </v>
      </c>
    </row>
    <row r="57" spans="1:7" ht="14.25" customHeight="1" x14ac:dyDescent="0.25">
      <c r="A57" s="1" t="s">
        <v>5</v>
      </c>
      <c r="B57" s="1">
        <f>VLOOKUP(A57,'KPI TYPE'!$A:$B,2,FALSE)</f>
        <v>20221005001</v>
      </c>
      <c r="C57" s="23" t="s">
        <v>120</v>
      </c>
      <c r="D57" s="2">
        <f>VLOOKUP(C57,'KPI GROUP'!$C57:$D429,2,FALSE)</f>
        <v>20220400056</v>
      </c>
      <c r="E57" s="1"/>
      <c r="F57" s="1" t="s">
        <v>121</v>
      </c>
      <c r="G57" s="2" t="str">
        <f t="shared" si="0"/>
        <v xml:space="preserve">INSERT INTO `hairisma_bpd`.`hr_kpi_group` (`KPI_GROUP_ID`, `KPI_TYPE_ID`, `GROUP_TITLE`, `DESCRIPTION`, `NUMBER_INDEX`) VALUES ('20220400056', '20221005001', 'Mengoptimalkan pengelolaan fungsi APEX Bank', '', '56'); </v>
      </c>
    </row>
    <row r="58" spans="1:7" ht="14.25" customHeight="1" x14ac:dyDescent="0.25">
      <c r="A58" s="1" t="s">
        <v>5</v>
      </c>
      <c r="B58" s="1">
        <f>VLOOKUP(A58,'KPI TYPE'!$A:$B,2,FALSE)</f>
        <v>20221005001</v>
      </c>
      <c r="C58" s="12" t="s">
        <v>122</v>
      </c>
      <c r="D58" s="2">
        <f>VLOOKUP(C58,'KPI GROUP'!$C58:$D430,2,FALSE)</f>
        <v>20220400057</v>
      </c>
      <c r="E58" s="1"/>
      <c r="F58" s="1" t="s">
        <v>123</v>
      </c>
      <c r="G58" s="2" t="str">
        <f t="shared" si="0"/>
        <v xml:space="preserve">INSERT INTO `hairisma_bpd`.`hr_kpi_group` (`KPI_GROUP_ID`, `KPI_TYPE_ID`, `GROUP_TITLE`, `DESCRIPTION`, `NUMBER_INDEX`) VALUES ('20220400057', '20221005001', 'Mengoptimalkan prosedur pengelolaan likuiditas ', '', '57'); </v>
      </c>
    </row>
    <row r="59" spans="1:7" ht="14.25" customHeight="1" x14ac:dyDescent="0.25">
      <c r="A59" s="1" t="s">
        <v>5</v>
      </c>
      <c r="B59" s="1">
        <f>VLOOKUP(A59,'KPI TYPE'!$A:$B,2,FALSE)</f>
        <v>20221005001</v>
      </c>
      <c r="C59" s="25" t="s">
        <v>124</v>
      </c>
      <c r="D59" s="2">
        <f>VLOOKUP(C59,'KPI GROUP'!$C59:$D431,2,FALSE)</f>
        <v>20220400058</v>
      </c>
      <c r="E59" s="1"/>
      <c r="F59" s="1" t="s">
        <v>125</v>
      </c>
      <c r="G59" s="2" t="str">
        <f t="shared" si="0"/>
        <v xml:space="preserve">INSERT INTO `hairisma_bpd`.`hr_kpi_group` (`KPI_GROUP_ID`, `KPI_TYPE_ID`, `GROUP_TITLE`, `DESCRIPTION`, `NUMBER_INDEX`) VALUES ('20220400058', '20221005001', 'Mengoptimalkan pengelolaan saldo ABA dan Nostro ', '', '58'); </v>
      </c>
    </row>
    <row r="60" spans="1:7" ht="14.25" customHeight="1" x14ac:dyDescent="0.25">
      <c r="A60" s="1" t="s">
        <v>5</v>
      </c>
      <c r="B60" s="1">
        <f>VLOOKUP(A60,'KPI TYPE'!$A:$B,2,FALSE)</f>
        <v>20221005001</v>
      </c>
      <c r="C60" s="27" t="s">
        <v>126</v>
      </c>
      <c r="D60" s="2">
        <f>VLOOKUP(C60,'KPI GROUP'!$C60:$D432,2,FALSE)</f>
        <v>20220400059</v>
      </c>
      <c r="E60" s="1"/>
      <c r="F60" s="1" t="s">
        <v>127</v>
      </c>
      <c r="G60" s="2" t="str">
        <f t="shared" si="0"/>
        <v xml:space="preserve">INSERT INTO `hairisma_bpd`.`hr_kpi_group` (`KPI_GROUP_ID`, `KPI_TYPE_ID`, `GROUP_TITLE`, `DESCRIPTION`, `NUMBER_INDEX`) VALUES ('20220400059', '20221005001', 'Meningkatkan kualitas layanan ', '', '59'); </v>
      </c>
    </row>
    <row r="61" spans="1:7" ht="14.25" customHeight="1" x14ac:dyDescent="0.25">
      <c r="A61" s="1" t="s">
        <v>5</v>
      </c>
      <c r="B61" s="1">
        <f>VLOOKUP(A61,'KPI TYPE'!$A:$B,2,FALSE)</f>
        <v>20221005001</v>
      </c>
      <c r="C61" s="26" t="s">
        <v>128</v>
      </c>
      <c r="D61" s="2">
        <f>VLOOKUP(C61,'KPI GROUP'!$C61:$D433,2,FALSE)</f>
        <v>20220400060</v>
      </c>
      <c r="E61" s="1"/>
      <c r="F61" s="1" t="s">
        <v>129</v>
      </c>
      <c r="G61" s="2" t="str">
        <f t="shared" si="0"/>
        <v xml:space="preserve">INSERT INTO `hairisma_bpd`.`hr_kpi_group` (`KPI_GROUP_ID`, `KPI_TYPE_ID`, `GROUP_TITLE`, `DESCRIPTION`, `NUMBER_INDEX`) VALUES ('20220400060', '20221005001', 'Memastikan sistem SWIFT berjalan lancar, aman dan efisien', '', '60'); </v>
      </c>
    </row>
    <row r="62" spans="1:7" ht="14.25" customHeight="1" x14ac:dyDescent="0.25">
      <c r="A62" s="1" t="s">
        <v>5</v>
      </c>
      <c r="B62" s="1">
        <f>VLOOKUP(A62,'KPI TYPE'!$A:$B,2,FALSE)</f>
        <v>20221005001</v>
      </c>
      <c r="C62" s="11" t="s">
        <v>130</v>
      </c>
      <c r="D62" s="2">
        <f>VLOOKUP(C62,'KPI GROUP'!$C62:$D434,2,FALSE)</f>
        <v>20220400061</v>
      </c>
      <c r="E62" s="1"/>
      <c r="F62" s="1" t="s">
        <v>131</v>
      </c>
      <c r="G62" s="2" t="str">
        <f t="shared" si="0"/>
        <v xml:space="preserve">INSERT INTO `hairisma_bpd`.`hr_kpi_group` (`KPI_GROUP_ID`, `KPI_TYPE_ID`, `GROUP_TITLE`, `DESCRIPTION`, `NUMBER_INDEX`) VALUES ('20220400061', '20221005001', 'Memastikan ketersediaan saldo Nostro untuk mengcover transaksi jasa luar negeri', '', '61'); </v>
      </c>
    </row>
    <row r="63" spans="1:7" ht="14.25" customHeight="1" x14ac:dyDescent="0.25">
      <c r="A63" s="1" t="s">
        <v>5</v>
      </c>
      <c r="B63" s="1">
        <f>VLOOKUP(A63,'KPI TYPE'!$A:$B,2,FALSE)</f>
        <v>20221005001</v>
      </c>
      <c r="C63" s="25" t="s">
        <v>132</v>
      </c>
      <c r="D63" s="2">
        <f>VLOOKUP(C63,'KPI GROUP'!$C63:$D435,2,FALSE)</f>
        <v>20220400062</v>
      </c>
      <c r="E63" s="1"/>
      <c r="F63" s="1" t="s">
        <v>133</v>
      </c>
      <c r="G63" s="2" t="str">
        <f t="shared" si="0"/>
        <v xml:space="preserve">INSERT INTO `hairisma_bpd`.`hr_kpi_group` (`KPI_GROUP_ID`, `KPI_TYPE_ID`, `GROUP_TITLE`, `DESCRIPTION`, `NUMBER_INDEX`) VALUES ('20220400062', '20221005001', 'Mengoptimalkan pengelolaan kerjasama untuk mendukung aktivitas dealing room dan transaksi devisa cabang', '', '62'); </v>
      </c>
    </row>
    <row r="64" spans="1:7" ht="14.25" customHeight="1" x14ac:dyDescent="0.25">
      <c r="A64" s="1" t="s">
        <v>5</v>
      </c>
      <c r="B64" s="1">
        <f>VLOOKUP(A64,'KPI TYPE'!$A:$B,2,FALSE)</f>
        <v>20221005001</v>
      </c>
      <c r="C64" s="25" t="s">
        <v>134</v>
      </c>
      <c r="D64" s="2">
        <f>VLOOKUP(C64,'KPI GROUP'!$C64:$D436,2,FALSE)</f>
        <v>20220400063</v>
      </c>
      <c r="E64" s="1"/>
      <c r="F64" s="1" t="s">
        <v>135</v>
      </c>
      <c r="G64" s="2" t="str">
        <f t="shared" si="0"/>
        <v xml:space="preserve">INSERT INTO `hairisma_bpd`.`hr_kpi_group` (`KPI_GROUP_ID`, `KPI_TYPE_ID`, `GROUP_TITLE`, `DESCRIPTION`, `NUMBER_INDEX`) VALUES ('20220400063', '20221005001', 'Mengoptimalkan penyiapan pemeringkat bank sesuai rencana', '', '63'); </v>
      </c>
    </row>
    <row r="65" spans="1:7" ht="14.25" customHeight="1" x14ac:dyDescent="0.25">
      <c r="A65" s="1" t="s">
        <v>5</v>
      </c>
      <c r="B65" s="1">
        <f>VLOOKUP(A65,'KPI TYPE'!$A:$B,2,FALSE)</f>
        <v>20221005001</v>
      </c>
      <c r="C65" s="25" t="s">
        <v>136</v>
      </c>
      <c r="D65" s="2">
        <f>VLOOKUP(C65,'KPI GROUP'!$C65:$D437,2,FALSE)</f>
        <v>20220400064</v>
      </c>
      <c r="E65" s="1"/>
      <c r="F65" s="1" t="s">
        <v>137</v>
      </c>
      <c r="G65" s="2" t="str">
        <f t="shared" si="0"/>
        <v xml:space="preserve">INSERT INTO `hairisma_bpd`.`hr_kpi_group` (`KPI_GROUP_ID`, `KPI_TYPE_ID`, `GROUP_TITLE`, `DESCRIPTION`, `NUMBER_INDEX`) VALUES ('20220400064', '20221005001', 'Mengoptimalkan analisis pemberian dana bergulir atau dana mismatch dalam rangka pengelolaan APEX', '', '64'); </v>
      </c>
    </row>
    <row r="66" spans="1:7" ht="14.25" customHeight="1" x14ac:dyDescent="0.25">
      <c r="A66" s="1" t="s">
        <v>5</v>
      </c>
      <c r="B66" s="1">
        <f>VLOOKUP(A66,'KPI TYPE'!$A:$B,2,FALSE)</f>
        <v>20221005001</v>
      </c>
      <c r="C66" s="11" t="s">
        <v>138</v>
      </c>
      <c r="D66" s="2">
        <f>VLOOKUP(C66,'KPI GROUP'!$C66:$D438,2,FALSE)</f>
        <v>20220400065</v>
      </c>
      <c r="E66" s="1"/>
      <c r="F66" s="1" t="s">
        <v>139</v>
      </c>
      <c r="G66" s="2" t="str">
        <f t="shared" ref="G66:G129" si="1">"INSERT INTO `hairisma_bpd`.`hr_kpi_group` (`KPI_GROUP_ID`, `KPI_TYPE_ID`, `GROUP_TITLE`, `DESCRIPTION`, `NUMBER_INDEX`) VALUES ('"&amp;D66&amp;"', '"&amp;B66&amp;"', '"&amp;C66&amp;"', '"&amp;E66&amp;"', '"&amp;F66&amp;"'); "</f>
        <v xml:space="preserve">INSERT INTO `hairisma_bpd`.`hr_kpi_group` (`KPI_GROUP_ID`, `KPI_TYPE_ID`, `GROUP_TITLE`, `DESCRIPTION`, `NUMBER_INDEX`) VALUES ('20220400065', '20221005001', 'Memastikan penetapan limit Credit Line untuk Counterparty Bank maupun non Bank (corporate) sesuai kebijakan dan SOP yang berlaku', '', '65'); </v>
      </c>
    </row>
    <row r="67" spans="1:7" ht="14.25" customHeight="1" x14ac:dyDescent="0.25">
      <c r="A67" s="1" t="s">
        <v>5</v>
      </c>
      <c r="B67" s="1">
        <f>VLOOKUP(A67,'KPI TYPE'!$A:$B,2,FALSE)</f>
        <v>20221005001</v>
      </c>
      <c r="C67" s="24" t="s">
        <v>140</v>
      </c>
      <c r="D67" s="2">
        <f>VLOOKUP(C67,'KPI GROUP'!$C67:$D439,2,FALSE)</f>
        <v>20220400066</v>
      </c>
      <c r="E67" s="1"/>
      <c r="F67" s="1" t="s">
        <v>141</v>
      </c>
      <c r="G67" s="2" t="str">
        <f t="shared" si="1"/>
        <v xml:space="preserve">INSERT INTO `hairisma_bpd`.`hr_kpi_group` (`KPI_GROUP_ID`, `KPI_TYPE_ID`, `GROUP_TITLE`, `DESCRIPTION`, `NUMBER_INDEX`) VALUES ('20220400066', '20221005001', 'Mengoptimalkan pengelolaan term &amp; conditions serta tarif Nostro bank koresponden', '', '66'); </v>
      </c>
    </row>
    <row r="68" spans="1:7" ht="14.25" customHeight="1" x14ac:dyDescent="0.25">
      <c r="A68" s="1" t="s">
        <v>5</v>
      </c>
      <c r="B68" s="1">
        <f>VLOOKUP(A68,'KPI TYPE'!$A:$B,2,FALSE)</f>
        <v>20221005001</v>
      </c>
      <c r="C68" s="25" t="s">
        <v>142</v>
      </c>
      <c r="D68" s="2">
        <f>VLOOKUP(C68,'KPI GROUP'!$C68:$D440,2,FALSE)</f>
        <v>20220400067</v>
      </c>
      <c r="E68" s="1"/>
      <c r="F68" s="1" t="s">
        <v>143</v>
      </c>
      <c r="G68" s="2" t="str">
        <f t="shared" si="1"/>
        <v xml:space="preserve">INSERT INTO `hairisma_bpd`.`hr_kpi_group` (`KPI_GROUP_ID`, `KPI_TYPE_ID`, `GROUP_TITLE`, `DESCRIPTION`, `NUMBER_INDEX`) VALUES ('20220400067', '20221005001', 'Mengoptimalkan pemantauan Rating Counterparty untuk penetapan pembentukan cadangan sesuai dengan ketentuan akuntansi.', '', '67'); </v>
      </c>
    </row>
    <row r="69" spans="1:7" ht="14.25" customHeight="1" x14ac:dyDescent="0.25">
      <c r="A69" s="1" t="s">
        <v>5</v>
      </c>
      <c r="B69" s="1">
        <f>VLOOKUP(A69,'KPI TYPE'!$A:$B,2,FALSE)</f>
        <v>20221005001</v>
      </c>
      <c r="C69" s="28" t="s">
        <v>144</v>
      </c>
      <c r="D69" s="2">
        <f>VLOOKUP(C69,'KPI GROUP'!$C69:$D441,2,FALSE)</f>
        <v>20220400068</v>
      </c>
      <c r="E69" s="1"/>
      <c r="F69" s="1" t="s">
        <v>145</v>
      </c>
      <c r="G69" s="2" t="str">
        <f t="shared" si="1"/>
        <v xml:space="preserve">INSERT INTO `hairisma_bpd`.`hr_kpi_group` (`KPI_GROUP_ID`, `KPI_TYPE_ID`, `GROUP_TITLE`, `DESCRIPTION`, `NUMBER_INDEX`) VALUES ('20220400068', '20221005001', 'Memastikan pengelolaan kebijakan manajemen pengadaan barang dan jasa secara optimal', '', '68'); </v>
      </c>
    </row>
    <row r="70" spans="1:7" ht="14.25" customHeight="1" x14ac:dyDescent="0.25">
      <c r="A70" s="1" t="s">
        <v>5</v>
      </c>
      <c r="B70" s="1">
        <f>VLOOKUP(A70,'KPI TYPE'!$A:$B,2,FALSE)</f>
        <v>20221005001</v>
      </c>
      <c r="C70" s="29" t="s">
        <v>146</v>
      </c>
      <c r="D70" s="2">
        <f>VLOOKUP(C70,'KPI GROUP'!$C70:$D442,2,FALSE)</f>
        <v>20220400069</v>
      </c>
      <c r="E70" s="1"/>
      <c r="F70" s="1" t="s">
        <v>147</v>
      </c>
      <c r="G70" s="2" t="str">
        <f t="shared" si="1"/>
        <v xml:space="preserve">INSERT INTO `hairisma_bpd`.`hr_kpi_group` (`KPI_GROUP_ID`, `KPI_TYPE_ID`, `GROUP_TITLE`, `DESCRIPTION`, `NUMBER_INDEX`) VALUES ('20220400069', '20221005001', 'Memastikan pengelolaan manajemen aset dan logistik secara optimal ', '', '69'); </v>
      </c>
    </row>
    <row r="71" spans="1:7" ht="14.25" customHeight="1" x14ac:dyDescent="0.25">
      <c r="A71" s="1" t="s">
        <v>5</v>
      </c>
      <c r="B71" s="1">
        <f>VLOOKUP(A71,'KPI TYPE'!$A:$B,2,FALSE)</f>
        <v>20221005001</v>
      </c>
      <c r="C71" s="29" t="s">
        <v>148</v>
      </c>
      <c r="D71" s="2">
        <f>VLOOKUP(C71,'KPI GROUP'!$C71:$D443,2,FALSE)</f>
        <v>20220400070</v>
      </c>
      <c r="E71" s="1"/>
      <c r="F71" s="1" t="s">
        <v>149</v>
      </c>
      <c r="G71" s="2" t="str">
        <f t="shared" si="1"/>
        <v xml:space="preserve">INSERT INTO `hairisma_bpd`.`hr_kpi_group` (`KPI_GROUP_ID`, `KPI_TYPE_ID`, `GROUP_TITLE`, `DESCRIPTION`, `NUMBER_INDEX`) VALUES ('20220400070', '20221005001', 'Memastikan pengelolaan fungsi manajemen kearsipan Bank secara optimal ', '', '70'); </v>
      </c>
    </row>
    <row r="72" spans="1:7" ht="14.25" customHeight="1" x14ac:dyDescent="0.25">
      <c r="A72" s="1" t="s">
        <v>5</v>
      </c>
      <c r="B72" s="1">
        <f>VLOOKUP(A72,'KPI TYPE'!$A:$B,2,FALSE)</f>
        <v>20221005001</v>
      </c>
      <c r="C72" s="30" t="s">
        <v>150</v>
      </c>
      <c r="D72" s="2">
        <f>VLOOKUP(C72,'KPI GROUP'!$C72:$D444,2,FALSE)</f>
        <v>20220400071</v>
      </c>
      <c r="E72" s="1"/>
      <c r="F72" s="1" t="s">
        <v>151</v>
      </c>
      <c r="G72" s="2" t="str">
        <f t="shared" si="1"/>
        <v xml:space="preserve">INSERT INTO `hairisma_bpd`.`hr_kpi_group` (`KPI_GROUP_ID`, `KPI_TYPE_ID`, `GROUP_TITLE`, `DESCRIPTION`, `NUMBER_INDEX`) VALUES ('20220400071', '20221005001', 'Memastikan pengelolaan fungsi kesekretariatan dan keprotokolan Direksi dan Dewan Komisaris secara optimal', '', '71'); </v>
      </c>
    </row>
    <row r="73" spans="1:7" ht="14.25" customHeight="1" x14ac:dyDescent="0.25">
      <c r="A73" s="1" t="s">
        <v>5</v>
      </c>
      <c r="B73" s="1">
        <f>VLOOKUP(A73,'KPI TYPE'!$A:$B,2,FALSE)</f>
        <v>20221005001</v>
      </c>
      <c r="C73" s="29" t="s">
        <v>152</v>
      </c>
      <c r="D73" s="2">
        <f>VLOOKUP(C73,'KPI GROUP'!$C73:$D445,2,FALSE)</f>
        <v>20220400072</v>
      </c>
      <c r="E73" s="1"/>
      <c r="F73" s="1" t="s">
        <v>153</v>
      </c>
      <c r="G73" s="2" t="str">
        <f t="shared" si="1"/>
        <v xml:space="preserve">INSERT INTO `hairisma_bpd`.`hr_kpi_group` (`KPI_GROUP_ID`, `KPI_TYPE_ID`, `GROUP_TITLE`, `DESCRIPTION`, `NUMBER_INDEX`) VALUES ('20220400072', '20221005001', 'Memastikan pengelolaan manajemen kehumasan internal dan eksternal secara optimal', '', '72'); </v>
      </c>
    </row>
    <row r="74" spans="1:7" ht="14.25" customHeight="1" x14ac:dyDescent="0.25">
      <c r="A74" s="1" t="s">
        <v>5</v>
      </c>
      <c r="B74" s="1">
        <f>VLOOKUP(A74,'KPI TYPE'!$A:$B,2,FALSE)</f>
        <v>20221005001</v>
      </c>
      <c r="C74" s="31" t="s">
        <v>154</v>
      </c>
      <c r="D74" s="2">
        <f>VLOOKUP(C74,'KPI GROUP'!$C74:$D446,2,FALSE)</f>
        <v>20220400073</v>
      </c>
      <c r="E74" s="1"/>
      <c r="F74" s="1" t="s">
        <v>155</v>
      </c>
      <c r="G74" s="2" t="str">
        <f t="shared" si="1"/>
        <v xml:space="preserve">INSERT INTO `hairisma_bpd`.`hr_kpi_group` (`KPI_GROUP_ID`, `KPI_TYPE_ID`, `GROUP_TITLE`, `DESCRIPTION`, `NUMBER_INDEX`) VALUES ('20220400073', '20221005001', 'Memastikan pengelolaan kebijakan CSR secara optimal ', '', '73'); </v>
      </c>
    </row>
    <row r="75" spans="1:7" ht="14.25" customHeight="1" x14ac:dyDescent="0.25">
      <c r="A75" s="1" t="s">
        <v>5</v>
      </c>
      <c r="B75" s="1">
        <f>VLOOKUP(A75,'KPI TYPE'!$A:$B,2,FALSE)</f>
        <v>20221005001</v>
      </c>
      <c r="C75" s="32" t="s">
        <v>156</v>
      </c>
      <c r="D75" s="2">
        <f>VLOOKUP(C75,'KPI GROUP'!$C75:$D447,2,FALSE)</f>
        <v>20220400074</v>
      </c>
      <c r="E75" s="1"/>
      <c r="F75" s="1" t="s">
        <v>157</v>
      </c>
      <c r="G75" s="2" t="str">
        <f t="shared" si="1"/>
        <v xml:space="preserve">INSERT INTO `hairisma_bpd`.`hr_kpi_group` (`KPI_GROUP_ID`, `KPI_TYPE_ID`, `GROUP_TITLE`, `DESCRIPTION`, `NUMBER_INDEX`) VALUES ('20220400074', '20221005001', 'Memastikan pengelolaan fungsi manajemen komunikasi internal dan eksternal secara optimal', '', '74'); </v>
      </c>
    </row>
    <row r="76" spans="1:7" ht="14.25" customHeight="1" x14ac:dyDescent="0.25">
      <c r="A76" s="1" t="s">
        <v>5</v>
      </c>
      <c r="B76" s="1">
        <f>VLOOKUP(A76,'KPI TYPE'!$A:$B,2,FALSE)</f>
        <v>20221005001</v>
      </c>
      <c r="C76" s="33" t="s">
        <v>158</v>
      </c>
      <c r="D76" s="2">
        <f>VLOOKUP(C76,'KPI GROUP'!$C76:$D448,2,FALSE)</f>
        <v>20220400075</v>
      </c>
      <c r="E76" s="1"/>
      <c r="F76" s="1" t="s">
        <v>159</v>
      </c>
      <c r="G76" s="2" t="str">
        <f t="shared" si="1"/>
        <v xml:space="preserve">INSERT INTO `hairisma_bpd`.`hr_kpi_group` (`KPI_GROUP_ID`, `KPI_TYPE_ID`, `GROUP_TITLE`, `DESCRIPTION`, `NUMBER_INDEX`) VALUES ('20220400075', '20221005001', 'Memastikan pengelolaan kebijakan manajemen pengadaan barang dan jasa secara optimal ', '', '75'); </v>
      </c>
    </row>
    <row r="77" spans="1:7" ht="14.25" customHeight="1" x14ac:dyDescent="0.25">
      <c r="A77" s="1" t="s">
        <v>5</v>
      </c>
      <c r="B77" s="1">
        <f>VLOOKUP(A77,'KPI TYPE'!$A:$B,2,FALSE)</f>
        <v>20221005001</v>
      </c>
      <c r="C77" s="34" t="s">
        <v>160</v>
      </c>
      <c r="D77" s="2">
        <f>VLOOKUP(C77,'KPI GROUP'!$C77:$D449,2,FALSE)</f>
        <v>20220400076</v>
      </c>
      <c r="E77" s="1"/>
      <c r="F77" s="1" t="s">
        <v>161</v>
      </c>
      <c r="G77" s="2" t="str">
        <f t="shared" si="1"/>
        <v xml:space="preserve">INSERT INTO `hairisma_bpd`.`hr_kpi_group` (`KPI_GROUP_ID`, `KPI_TYPE_ID`, `GROUP_TITLE`, `DESCRIPTION`, `NUMBER_INDEX`) VALUES ('20220400076', '20221005001', 'Memastikan pengembangan sistem digitalisasi pengelolaan pengadaan berjalan sesuai tahapan ', '', '76'); </v>
      </c>
    </row>
    <row r="78" spans="1:7" ht="14.25" customHeight="1" x14ac:dyDescent="0.25">
      <c r="A78" s="1" t="s">
        <v>5</v>
      </c>
      <c r="B78" s="1">
        <f>VLOOKUP(A78,'KPI TYPE'!$A:$B,2,FALSE)</f>
        <v>20221005001</v>
      </c>
      <c r="C78" s="35" t="s">
        <v>162</v>
      </c>
      <c r="D78" s="2">
        <f>VLOOKUP(C78,'KPI GROUP'!$C78:$D450,2,FALSE)</f>
        <v>20220400077</v>
      </c>
      <c r="E78" s="1"/>
      <c r="F78" s="1" t="s">
        <v>163</v>
      </c>
      <c r="G78" s="2" t="str">
        <f t="shared" si="1"/>
        <v xml:space="preserve">INSERT INTO `hairisma_bpd`.`hr_kpi_group` (`KPI_GROUP_ID`, `KPI_TYPE_ID`, `GROUP_TITLE`, `DESCRIPTION`, `NUMBER_INDEX`) VALUES ('20220400077', '20221005001', 'Memastikan pengelolaan manajemen aset dan logistik secara optimal', '', '77'); </v>
      </c>
    </row>
    <row r="79" spans="1:7" ht="14.25" customHeight="1" x14ac:dyDescent="0.25">
      <c r="A79" s="1" t="s">
        <v>5</v>
      </c>
      <c r="B79" s="1">
        <f>VLOOKUP(A79,'KPI TYPE'!$A:$B,2,FALSE)</f>
        <v>20221005001</v>
      </c>
      <c r="C79" s="10" t="s">
        <v>164</v>
      </c>
      <c r="D79" s="2">
        <f>VLOOKUP(C79,'KPI GROUP'!$C79:$D451,2,FALSE)</f>
        <v>20220400078</v>
      </c>
      <c r="E79" s="1"/>
      <c r="F79" s="1" t="s">
        <v>165</v>
      </c>
      <c r="G79" s="2" t="str">
        <f t="shared" si="1"/>
        <v xml:space="preserve">INSERT INTO `hairisma_bpd`.`hr_kpi_group` (`KPI_GROUP_ID`, `KPI_TYPE_ID`, `GROUP_TITLE`, `DESCRIPTION`, `NUMBER_INDEX`) VALUES ('20220400078', '20221005001', 'Mengoptimalkan kapabilitas organisasi ', '', '78'); </v>
      </c>
    </row>
    <row r="80" spans="1:7" ht="14.25" customHeight="1" x14ac:dyDescent="0.25">
      <c r="A80" s="1" t="s">
        <v>5</v>
      </c>
      <c r="B80" s="1">
        <f>VLOOKUP(A80,'KPI TYPE'!$A:$B,2,FALSE)</f>
        <v>20221005001</v>
      </c>
      <c r="C80" s="36" t="s">
        <v>166</v>
      </c>
      <c r="D80" s="2">
        <f>VLOOKUP(C80,'KPI GROUP'!$C80:$D452,2,FALSE)</f>
        <v>20220400079</v>
      </c>
      <c r="E80" s="1"/>
      <c r="F80" s="1" t="s">
        <v>167</v>
      </c>
      <c r="G80" s="2" t="str">
        <f t="shared" si="1"/>
        <v xml:space="preserve">INSERT INTO `hairisma_bpd`.`hr_kpi_group` (`KPI_GROUP_ID`, `KPI_TYPE_ID`, `GROUP_TITLE`, `DESCRIPTION`, `NUMBER_INDEX`) VALUES ('20220400079', '20221005001', 'Memastikan pengembangan otomasi sistem informasi pengelolaan aset berjalan sesuai tahapan ', '', '79'); </v>
      </c>
    </row>
    <row r="81" spans="1:7" ht="14.25" customHeight="1" x14ac:dyDescent="0.25">
      <c r="A81" s="1" t="s">
        <v>5</v>
      </c>
      <c r="B81" s="1">
        <f>VLOOKUP(A81,'KPI TYPE'!$A:$B,2,FALSE)</f>
        <v>20221005001</v>
      </c>
      <c r="C81" s="29" t="s">
        <v>168</v>
      </c>
      <c r="D81" s="2">
        <f>VLOOKUP(C81,'KPI GROUP'!$C81:$D453,2,FALSE)</f>
        <v>20220400080</v>
      </c>
      <c r="E81" s="1"/>
      <c r="F81" s="1" t="s">
        <v>169</v>
      </c>
      <c r="G81" s="2" t="str">
        <f t="shared" si="1"/>
        <v xml:space="preserve">INSERT INTO `hairisma_bpd`.`hr_kpi_group` (`KPI_GROUP_ID`, `KPI_TYPE_ID`, `GROUP_TITLE`, `DESCRIPTION`, `NUMBER_INDEX`) VALUES ('20220400080', '20221005001', 'Memastikan pengelolaan fungsi manajemen kearsipan perusahaan secara optimal ', '', '80'); </v>
      </c>
    </row>
    <row r="82" spans="1:7" ht="14.25" customHeight="1" x14ac:dyDescent="0.25">
      <c r="A82" s="1" t="s">
        <v>5</v>
      </c>
      <c r="B82" s="1">
        <f>VLOOKUP(A82,'KPI TYPE'!$A:$B,2,FALSE)</f>
        <v>20221005001</v>
      </c>
      <c r="C82" s="18" t="s">
        <v>170</v>
      </c>
      <c r="D82" s="2">
        <f>VLOOKUP(C82,'KPI GROUP'!$C82:$D454,2,FALSE)</f>
        <v>20220400081</v>
      </c>
      <c r="E82" s="1"/>
      <c r="F82" s="1" t="s">
        <v>171</v>
      </c>
      <c r="G82" s="2" t="str">
        <f t="shared" si="1"/>
        <v xml:space="preserve">INSERT INTO `hairisma_bpd`.`hr_kpi_group` (`KPI_GROUP_ID`, `KPI_TYPE_ID`, `GROUP_TITLE`, `DESCRIPTION`, `NUMBER_INDEX`) VALUES ('20220400081', '20221005001', 'Memastikan pengelolaan fungsi keprotokolan Direksi secara optimal ', '', '81'); </v>
      </c>
    </row>
    <row r="83" spans="1:7" ht="14.25" customHeight="1" x14ac:dyDescent="0.25">
      <c r="A83" s="1" t="s">
        <v>5</v>
      </c>
      <c r="B83" s="1">
        <f>VLOOKUP(A83,'KPI TYPE'!$A:$B,2,FALSE)</f>
        <v>20221005001</v>
      </c>
      <c r="C83" s="37" t="s">
        <v>172</v>
      </c>
      <c r="D83" s="2">
        <f>VLOOKUP(C83,'KPI GROUP'!$C83:$D455,2,FALSE)</f>
        <v>20220400082</v>
      </c>
      <c r="E83" s="1"/>
      <c r="F83" s="1" t="s">
        <v>173</v>
      </c>
      <c r="G83" s="2" t="str">
        <f t="shared" si="1"/>
        <v xml:space="preserve">INSERT INTO `hairisma_bpd`.`hr_kpi_group` (`KPI_GROUP_ID`, `KPI_TYPE_ID`, `GROUP_TITLE`, `DESCRIPTION`, `NUMBER_INDEX`) VALUES ('20220400082', '20221005001', 'Memastikan pengelolaan fungsi kesekretariatan Direksi dan dokumen asli perusahaan secara optimal', '', '82'); </v>
      </c>
    </row>
    <row r="84" spans="1:7" ht="14.25" customHeight="1" x14ac:dyDescent="0.25">
      <c r="A84" s="1" t="s">
        <v>5</v>
      </c>
      <c r="B84" s="1">
        <f>VLOOKUP(A84,'KPI TYPE'!$A:$B,2,FALSE)</f>
        <v>20221005001</v>
      </c>
      <c r="C84" s="18" t="s">
        <v>174</v>
      </c>
      <c r="D84" s="2">
        <f>VLOOKUP(C84,'KPI GROUP'!$C84:$D456,2,FALSE)</f>
        <v>20220400083</v>
      </c>
      <c r="E84" s="1"/>
      <c r="F84" s="1" t="s">
        <v>175</v>
      </c>
      <c r="G84" s="2" t="str">
        <f t="shared" si="1"/>
        <v xml:space="preserve">INSERT INTO `hairisma_bpd`.`hr_kpi_group` (`KPI_GROUP_ID`, `KPI_TYPE_ID`, `GROUP_TITLE`, `DESCRIPTION`, `NUMBER_INDEX`) VALUES ('20220400083', '20221005001', 'Memastikan pengelolaan tugas sekretaris Direksi secara optimal', '', '83'); </v>
      </c>
    </row>
    <row r="85" spans="1:7" ht="14.25" customHeight="1" x14ac:dyDescent="0.25">
      <c r="A85" s="1" t="s">
        <v>5</v>
      </c>
      <c r="B85" s="1">
        <f>VLOOKUP(A85,'KPI TYPE'!$A:$B,2,FALSE)</f>
        <v>20221005001</v>
      </c>
      <c r="C85" s="18" t="s">
        <v>176</v>
      </c>
      <c r="D85" s="2">
        <f>VLOOKUP(C85,'KPI GROUP'!$C85:$D457,2,FALSE)</f>
        <v>20220400084</v>
      </c>
      <c r="E85" s="1"/>
      <c r="F85" s="1" t="s">
        <v>177</v>
      </c>
      <c r="G85" s="2" t="str">
        <f t="shared" si="1"/>
        <v xml:space="preserve">INSERT INTO `hairisma_bpd`.`hr_kpi_group` (`KPI_GROUP_ID`, `KPI_TYPE_ID`, `GROUP_TITLE`, `DESCRIPTION`, `NUMBER_INDEX`) VALUES ('20220400084', '20221005001', 'Memastikan pengelolaan fungsi kesekretariatan Direksi secara optimal', '', '84'); </v>
      </c>
    </row>
    <row r="86" spans="1:7" ht="14.25" customHeight="1" x14ac:dyDescent="0.25">
      <c r="A86" s="1" t="s">
        <v>5</v>
      </c>
      <c r="B86" s="1">
        <f>VLOOKUP(A86,'KPI TYPE'!$A:$B,2,FALSE)</f>
        <v>20221005001</v>
      </c>
      <c r="C86" s="38" t="s">
        <v>178</v>
      </c>
      <c r="D86" s="2">
        <f>VLOOKUP(C86,'KPI GROUP'!$C86:$D458,2,FALSE)</f>
        <v>20220400085</v>
      </c>
      <c r="E86" s="1"/>
      <c r="F86" s="1" t="s">
        <v>179</v>
      </c>
      <c r="G86" s="2" t="str">
        <f t="shared" si="1"/>
        <v xml:space="preserve">INSERT INTO `hairisma_bpd`.`hr_kpi_group` (`KPI_GROUP_ID`, `KPI_TYPE_ID`, `GROUP_TITLE`, `DESCRIPTION`, `NUMBER_INDEX`) VALUES ('20220400085', '20221005001', 'Memastikan pengelolaan kegiatan Direksi secara optimal', '', '85'); </v>
      </c>
    </row>
    <row r="87" spans="1:7" ht="14.25" customHeight="1" x14ac:dyDescent="0.25">
      <c r="A87" s="1" t="s">
        <v>5</v>
      </c>
      <c r="B87" s="1">
        <f>VLOOKUP(A87,'KPI TYPE'!$A:$B,2,FALSE)</f>
        <v>20221005001</v>
      </c>
      <c r="C87" s="29" t="s">
        <v>180</v>
      </c>
      <c r="D87" s="2">
        <f>VLOOKUP(C87,'KPI GROUP'!$C87:$D459,2,FALSE)</f>
        <v>20220400086</v>
      </c>
      <c r="E87" s="1"/>
      <c r="F87" s="1" t="s">
        <v>181</v>
      </c>
      <c r="G87" s="2" t="str">
        <f t="shared" si="1"/>
        <v xml:space="preserve">INSERT INTO `hairisma_bpd`.`hr_kpi_group` (`KPI_GROUP_ID`, `KPI_TYPE_ID`, `GROUP_TITLE`, `DESCRIPTION`, `NUMBER_INDEX`) VALUES ('20220400086', '20221005001', 'Memastikan penyelenggaraan kebijakan CSR secara optimal ', '', '86'); </v>
      </c>
    </row>
    <row r="88" spans="1:7" ht="14.25" customHeight="1" x14ac:dyDescent="0.25">
      <c r="A88" s="1" t="s">
        <v>5</v>
      </c>
      <c r="B88" s="1">
        <f>VLOOKUP(A88,'KPI TYPE'!$A:$B,2,FALSE)</f>
        <v>20221005001</v>
      </c>
      <c r="C88" s="39" t="s">
        <v>182</v>
      </c>
      <c r="D88" s="2">
        <f>VLOOKUP(C88,'KPI GROUP'!$C88:$D460,2,FALSE)</f>
        <v>20220400087</v>
      </c>
      <c r="E88" s="1"/>
      <c r="F88" s="1" t="s">
        <v>183</v>
      </c>
      <c r="G88" s="2" t="str">
        <f t="shared" si="1"/>
        <v xml:space="preserve">INSERT INTO `hairisma_bpd`.`hr_kpi_group` (`KPI_GROUP_ID`, `KPI_TYPE_ID`, `GROUP_TITLE`, `DESCRIPTION`, `NUMBER_INDEX`) VALUES ('20220400087', '20221005001', 'Memastikan pengelolaan fungsi kesekretariatan dan keprotokolan Dewan Komisaris secara optimal', '', '87'); </v>
      </c>
    </row>
    <row r="89" spans="1:7" ht="14.25" customHeight="1" x14ac:dyDescent="0.25">
      <c r="A89" s="1" t="s">
        <v>5</v>
      </c>
      <c r="B89" s="1">
        <f>VLOOKUP(A89,'KPI TYPE'!$A:$B,2,FALSE)</f>
        <v>20221005001</v>
      </c>
      <c r="C89" s="18" t="s">
        <v>184</v>
      </c>
      <c r="D89" s="2">
        <f>VLOOKUP(C89,'KPI GROUP'!$C89:$D461,2,FALSE)</f>
        <v>20220400088</v>
      </c>
      <c r="E89" s="1"/>
      <c r="F89" s="1" t="s">
        <v>185</v>
      </c>
      <c r="G89" s="2" t="str">
        <f t="shared" si="1"/>
        <v xml:space="preserve">INSERT INTO `hairisma_bpd`.`hr_kpi_group` (`KPI_GROUP_ID`, `KPI_TYPE_ID`, `GROUP_TITLE`, `DESCRIPTION`, `NUMBER_INDEX`) VALUES ('20220400088', '20221005001', 'Memastikan pengelolaan kegiatan kesekretariatan dan keprotokolan Dewan Komisaris secara optimal', '', '88'); </v>
      </c>
    </row>
    <row r="90" spans="1:7" ht="14.25" customHeight="1" x14ac:dyDescent="0.25">
      <c r="A90" s="1" t="s">
        <v>5</v>
      </c>
      <c r="B90" s="1">
        <f>VLOOKUP(A90,'KPI TYPE'!$A:$B,2,FALSE)</f>
        <v>20221005001</v>
      </c>
      <c r="C90" s="10" t="s">
        <v>186</v>
      </c>
      <c r="D90" s="2">
        <f>VLOOKUP(C90,'KPI GROUP'!$C90:$D462,2,FALSE)</f>
        <v>20220400089</v>
      </c>
      <c r="E90" s="1"/>
      <c r="F90" s="1" t="s">
        <v>187</v>
      </c>
      <c r="G90" s="2" t="str">
        <f t="shared" si="1"/>
        <v xml:space="preserve">INSERT INTO `hairisma_bpd`.`hr_kpi_group` (`KPI_GROUP_ID`, `KPI_TYPE_ID`, `GROUP_TITLE`, `DESCRIPTION`, `NUMBER_INDEX`) VALUES ('20220400089', '20221005001', 'Meningkatkan keandalan proses penyusunan dan diseminasi rencana strategis dan bisnis', '', '89'); </v>
      </c>
    </row>
    <row r="91" spans="1:7" ht="14.25" customHeight="1" x14ac:dyDescent="0.25">
      <c r="A91" s="1" t="s">
        <v>5</v>
      </c>
      <c r="B91" s="1">
        <f>VLOOKUP(A91,'KPI TYPE'!$A:$B,2,FALSE)</f>
        <v>20221005001</v>
      </c>
      <c r="C91" s="26" t="s">
        <v>188</v>
      </c>
      <c r="D91" s="2">
        <f>VLOOKUP(C91,'KPI GROUP'!$C91:$D463,2,FALSE)</f>
        <v>20220400090</v>
      </c>
      <c r="E91" s="1"/>
      <c r="F91" s="1" t="s">
        <v>189</v>
      </c>
      <c r="G91" s="2" t="str">
        <f t="shared" si="1"/>
        <v xml:space="preserve">INSERT INTO `hairisma_bpd`.`hr_kpi_group` (`KPI_GROUP_ID`, `KPI_TYPE_ID`, `GROUP_TITLE`, `DESCRIPTION`, `NUMBER_INDEX`) VALUES ('20220400090', '20221005001', 'Memastikan pemenuhan riset yang berkualitas untuk menopang penyusunan Renstra dan RBB', '', '90'); </v>
      </c>
    </row>
    <row r="92" spans="1:7" ht="14.25" customHeight="1" x14ac:dyDescent="0.25">
      <c r="A92" s="1" t="s">
        <v>5</v>
      </c>
      <c r="B92" s="1">
        <f>VLOOKUP(A92,'KPI TYPE'!$A:$B,2,FALSE)</f>
        <v>20221005001</v>
      </c>
      <c r="C92" s="11" t="s">
        <v>190</v>
      </c>
      <c r="D92" s="2">
        <f>VLOOKUP(C92,'KPI GROUP'!$C92:$D464,2,FALSE)</f>
        <v>20220400091</v>
      </c>
      <c r="E92" s="1"/>
      <c r="F92" s="1" t="s">
        <v>191</v>
      </c>
      <c r="G92" s="2" t="str">
        <f t="shared" si="1"/>
        <v xml:space="preserve">INSERT INTO `hairisma_bpd`.`hr_kpi_group` (`KPI_GROUP_ID`, `KPI_TYPE_ID`, `GROUP_TITLE`, `DESCRIPTION`, `NUMBER_INDEX`) VALUES ('20220400091', '20221005001', 'Meningkatkan kualitas pelaksanaan evaluasi rencana bisnis bank', '', '91'); </v>
      </c>
    </row>
    <row r="93" spans="1:7" ht="14.25" customHeight="1" x14ac:dyDescent="0.25">
      <c r="A93" s="1" t="s">
        <v>5</v>
      </c>
      <c r="B93" s="1">
        <f>VLOOKUP(A93,'KPI TYPE'!$A:$B,2,FALSE)</f>
        <v>20221005001</v>
      </c>
      <c r="C93" s="11" t="s">
        <v>192</v>
      </c>
      <c r="D93" s="2">
        <f>VLOOKUP(C93,'KPI GROUP'!$C93:$D465,2,FALSE)</f>
        <v>20220400092</v>
      </c>
      <c r="E93" s="1"/>
      <c r="F93" s="1" t="s">
        <v>193</v>
      </c>
      <c r="G93" s="2" t="str">
        <f t="shared" si="1"/>
        <v xml:space="preserve">INSERT INTO `hairisma_bpd`.`hr_kpi_group` (`KPI_GROUP_ID`, `KPI_TYPE_ID`, `GROUP_TITLE`, `DESCRIPTION`, `NUMBER_INDEX`) VALUES ('20220400092', '20221005001', 'Memastikan ketersediaan dokumen strategis bank', '', '92'); </v>
      </c>
    </row>
    <row r="94" spans="1:7" ht="14.25" customHeight="1" x14ac:dyDescent="0.25">
      <c r="A94" s="1" t="s">
        <v>5</v>
      </c>
      <c r="B94" s="1">
        <f>VLOOKUP(A94,'KPI TYPE'!$A:$B,2,FALSE)</f>
        <v>20221005001</v>
      </c>
      <c r="C94" s="11" t="s">
        <v>194</v>
      </c>
      <c r="D94" s="2">
        <f>VLOOKUP(C94,'KPI GROUP'!$C94:$D466,2,FALSE)</f>
        <v>20220400093</v>
      </c>
      <c r="E94" s="1"/>
      <c r="F94" s="1" t="s">
        <v>195</v>
      </c>
      <c r="G94" s="2" t="str">
        <f t="shared" si="1"/>
        <v xml:space="preserve">INSERT INTO `hairisma_bpd`.`hr_kpi_group` (`KPI_GROUP_ID`, `KPI_TYPE_ID`, `GROUP_TITLE`, `DESCRIPTION`, `NUMBER_INDEX`) VALUES ('20220400093', '20221005001', 'Mengoptimalkan pendampingan penyusunan dan review goal setting unit kerja', '', '93'); </v>
      </c>
    </row>
    <row r="95" spans="1:7" ht="14.25" customHeight="1" x14ac:dyDescent="0.25">
      <c r="A95" s="1" t="s">
        <v>5</v>
      </c>
      <c r="B95" s="1">
        <f>VLOOKUP(A95,'KPI TYPE'!$A:$B,2,FALSE)</f>
        <v>20221005001</v>
      </c>
      <c r="C95" s="11" t="s">
        <v>196</v>
      </c>
      <c r="D95" s="2">
        <f>VLOOKUP(C95,'KPI GROUP'!$C95:$D467,2,FALSE)</f>
        <v>20220400094</v>
      </c>
      <c r="E95" s="1"/>
      <c r="F95" s="1" t="s">
        <v>197</v>
      </c>
      <c r="G95" s="2" t="str">
        <f t="shared" si="1"/>
        <v xml:space="preserve">INSERT INTO `hairisma_bpd`.`hr_kpi_group` (`KPI_GROUP_ID`, `KPI_TYPE_ID`, `GROUP_TITLE`, `DESCRIPTION`, `NUMBER_INDEX`) VALUES ('20220400094', '20221005001', 'Memastikan pemenuhan pelaksanaan penilaian kinerja sesuai timeline', '', '94'); </v>
      </c>
    </row>
    <row r="96" spans="1:7" ht="14.25" customHeight="1" x14ac:dyDescent="0.25">
      <c r="A96" s="1" t="s">
        <v>5</v>
      </c>
      <c r="B96" s="1">
        <f>VLOOKUP(A96,'KPI TYPE'!$A:$B,2,FALSE)</f>
        <v>20221005001</v>
      </c>
      <c r="C96" s="26" t="s">
        <v>198</v>
      </c>
      <c r="D96" s="2">
        <f>VLOOKUP(C96,'KPI GROUP'!$C96:$D468,2,FALSE)</f>
        <v>20220400095</v>
      </c>
      <c r="E96" s="1"/>
      <c r="F96" s="1" t="s">
        <v>199</v>
      </c>
      <c r="G96" s="2" t="str">
        <f t="shared" si="1"/>
        <v xml:space="preserve">INSERT INTO `hairisma_bpd`.`hr_kpi_group` (`KPI_GROUP_ID`, `KPI_TYPE_ID`, `GROUP_TITLE`, `DESCRIPTION`, `NUMBER_INDEX`) VALUES ('20220400095', '20221005001', 'Meningkatkan kualitas program promosi ', '', '95'); </v>
      </c>
    </row>
    <row r="97" spans="1:7" ht="14.25" customHeight="1" x14ac:dyDescent="0.25">
      <c r="A97" s="1" t="s">
        <v>5</v>
      </c>
      <c r="B97" s="1">
        <f>VLOOKUP(A97,'KPI TYPE'!$A:$B,2,FALSE)</f>
        <v>20221005001</v>
      </c>
      <c r="C97" s="11" t="s">
        <v>200</v>
      </c>
      <c r="D97" s="2">
        <f>VLOOKUP(C97,'KPI GROUP'!$C97:$D469,2,FALSE)</f>
        <v>20220400096</v>
      </c>
      <c r="E97" s="1"/>
      <c r="F97" s="1" t="s">
        <v>201</v>
      </c>
      <c r="G97" s="2" t="str">
        <f t="shared" si="1"/>
        <v xml:space="preserve">INSERT INTO `hairisma_bpd`.`hr_kpi_group` (`KPI_GROUP_ID`, `KPI_TYPE_ID`, `GROUP_TITLE`, `DESCRIPTION`, `NUMBER_INDEX`) VALUES ('20220400096', '20221005001', 'Meningkatkan efektivitas hubungan kelembagaan', '', '96'); </v>
      </c>
    </row>
    <row r="98" spans="1:7" ht="14.25" customHeight="1" x14ac:dyDescent="0.25">
      <c r="A98" s="1" t="s">
        <v>5</v>
      </c>
      <c r="B98" s="1">
        <f>VLOOKUP(A98,'KPI TYPE'!$A:$B,2,FALSE)</f>
        <v>20221005001</v>
      </c>
      <c r="C98" s="11" t="s">
        <v>202</v>
      </c>
      <c r="D98" s="2">
        <f>VLOOKUP(C98,'KPI GROUP'!$C98:$D470,2,FALSE)</f>
        <v>20220400097</v>
      </c>
      <c r="E98" s="1"/>
      <c r="F98" s="1" t="s">
        <v>203</v>
      </c>
      <c r="G98" s="2" t="str">
        <f t="shared" si="1"/>
        <v xml:space="preserve">INSERT INTO `hairisma_bpd`.`hr_kpi_group` (`KPI_GROUP_ID`, `KPI_TYPE_ID`, `GROUP_TITLE`, `DESCRIPTION`, `NUMBER_INDEX`) VALUES ('20220400097', '20221005001', 'Meningkatkan dukungan untuk penyiapan materi dalam keikutsertaan di ajang penghargaan yang diselenggarakan oleh pihak eksternal', '', '97'); </v>
      </c>
    </row>
    <row r="99" spans="1:7" ht="14.25" customHeight="1" x14ac:dyDescent="0.25">
      <c r="A99" s="1" t="s">
        <v>5</v>
      </c>
      <c r="B99" s="1">
        <f>VLOOKUP(A99,'KPI TYPE'!$A:$B,2,FALSE)</f>
        <v>20221005001</v>
      </c>
      <c r="C99" s="11" t="s">
        <v>204</v>
      </c>
      <c r="D99" s="2">
        <f>VLOOKUP(C99,'KPI GROUP'!$C99:$D471,2,FALSE)</f>
        <v>20220400098</v>
      </c>
      <c r="E99" s="1"/>
      <c r="F99" s="1" t="s">
        <v>205</v>
      </c>
      <c r="G99" s="2" t="str">
        <f t="shared" si="1"/>
        <v xml:space="preserve">INSERT INTO `hairisma_bpd`.`hr_kpi_group` (`KPI_GROUP_ID`, `KPI_TYPE_ID`, `GROUP_TITLE`, `DESCRIPTION`, `NUMBER_INDEX`) VALUES ('20220400098', '20221005001', 'Memastikan pelaksanaan proyek yang memenuhi kaidah OTOBOS', '', '98'); </v>
      </c>
    </row>
    <row r="100" spans="1:7" ht="14.25" customHeight="1" x14ac:dyDescent="0.25">
      <c r="A100" s="1" t="s">
        <v>5</v>
      </c>
      <c r="B100" s="1">
        <f>VLOOKUP(A100,'KPI TYPE'!$A:$B,2,FALSE)</f>
        <v>20221005001</v>
      </c>
      <c r="C100" s="11" t="s">
        <v>206</v>
      </c>
      <c r="D100" s="2">
        <f>VLOOKUP(C100,'KPI GROUP'!$C100:$D472,2,FALSE)</f>
        <v>20220400099</v>
      </c>
      <c r="E100" s="1"/>
      <c r="F100" s="1" t="s">
        <v>207</v>
      </c>
      <c r="G100" s="2" t="str">
        <f t="shared" si="1"/>
        <v xml:space="preserve">INSERT INTO `hairisma_bpd`.`hr_kpi_group` (`KPI_GROUP_ID`, `KPI_TYPE_ID`, `GROUP_TITLE`, `DESCRIPTION`, `NUMBER_INDEX`) VALUES ('20220400099', '20221005001', 'Memastikan implementasi program transformasi yang memenuhi kaidah OTOBOS', '', '99'); </v>
      </c>
    </row>
    <row r="101" spans="1:7" ht="14.25" customHeight="1" x14ac:dyDescent="0.25">
      <c r="A101" s="1" t="s">
        <v>5</v>
      </c>
      <c r="B101" s="1">
        <f>VLOOKUP(A101,'KPI TYPE'!$A:$B,2,FALSE)</f>
        <v>20221005001</v>
      </c>
      <c r="C101" s="11" t="s">
        <v>208</v>
      </c>
      <c r="D101" s="2">
        <f>VLOOKUP(C101,'KPI GROUP'!$C101:$D473,2,FALSE)</f>
        <v>20220400100</v>
      </c>
      <c r="E101" s="1"/>
      <c r="F101" s="1" t="s">
        <v>209</v>
      </c>
      <c r="G101" s="2" t="str">
        <f t="shared" si="1"/>
        <v xml:space="preserve">INSERT INTO `hairisma_bpd`.`hr_kpi_group` (`KPI_GROUP_ID`, `KPI_TYPE_ID`, `GROUP_TITLE`, `DESCRIPTION`, `NUMBER_INDEX`) VALUES ('20220400100', '20221005001', 'Meningkatkan kualitas monitoring dan evaluasi proyek', '', '100'); </v>
      </c>
    </row>
    <row r="102" spans="1:7" ht="14.25" customHeight="1" x14ac:dyDescent="0.25">
      <c r="A102" s="1" t="s">
        <v>5</v>
      </c>
      <c r="B102" s="1">
        <f>VLOOKUP(A102,'KPI TYPE'!$A:$B,2,FALSE)</f>
        <v>20221005001</v>
      </c>
      <c r="C102" s="11" t="s">
        <v>210</v>
      </c>
      <c r="D102" s="2">
        <f>VLOOKUP(C102,'KPI GROUP'!$C102:$D474,2,FALSE)</f>
        <v>20220400101</v>
      </c>
      <c r="E102" s="1"/>
      <c r="F102" s="1" t="s">
        <v>211</v>
      </c>
      <c r="G102" s="2" t="str">
        <f t="shared" si="1"/>
        <v xml:space="preserve">INSERT INTO `hairisma_bpd`.`hr_kpi_group` (`KPI_GROUP_ID`, `KPI_TYPE_ID`, `GROUP_TITLE`, `DESCRIPTION`, `NUMBER_INDEX`) VALUES ('20220400101', '20221005001', 'Mengoptimalkan pendampingan terhadap unit kerja terkait perencanaan, pelaksanaan dan monitoring proyek', '', '101'); </v>
      </c>
    </row>
    <row r="103" spans="1:7" ht="14.25" customHeight="1" x14ac:dyDescent="0.25">
      <c r="A103" s="1" t="s">
        <v>5</v>
      </c>
      <c r="B103" s="1">
        <f>VLOOKUP(A103,'KPI TYPE'!$A:$B,2,FALSE)</f>
        <v>20221005001</v>
      </c>
      <c r="C103" s="11" t="s">
        <v>212</v>
      </c>
      <c r="D103" s="2">
        <f>VLOOKUP(C103,'KPI GROUP'!$C103:$D475,2,FALSE)</f>
        <v>20220400102</v>
      </c>
      <c r="E103" s="1"/>
      <c r="F103" s="1" t="s">
        <v>213</v>
      </c>
      <c r="G103" s="2" t="str">
        <f t="shared" si="1"/>
        <v xml:space="preserve">INSERT INTO `hairisma_bpd`.`hr_kpi_group` (`KPI_GROUP_ID`, `KPI_TYPE_ID`, `GROUP_TITLE`, `DESCRIPTION`, `NUMBER_INDEX`) VALUES ('20220400102', '20221005001', 'Mengoptimalkan pendampingan terhadap unit kerja terkait perencanaan, pelaksanaan dan monitoring program transformasi', '', '102'); </v>
      </c>
    </row>
    <row r="104" spans="1:7" ht="14.25" customHeight="1" x14ac:dyDescent="0.25">
      <c r="A104" s="1" t="s">
        <v>5</v>
      </c>
      <c r="B104" s="1">
        <f>VLOOKUP(A104,'KPI TYPE'!$A:$B,2,FALSE)</f>
        <v>20221005001</v>
      </c>
      <c r="C104" s="9" t="s">
        <v>214</v>
      </c>
      <c r="D104" s="2">
        <f>VLOOKUP(C104,'KPI GROUP'!$C104:$D476,2,FALSE)</f>
        <v>20220400103</v>
      </c>
      <c r="E104" s="1"/>
      <c r="F104" s="1" t="s">
        <v>215</v>
      </c>
      <c r="G104" s="2" t="str">
        <f t="shared" si="1"/>
        <v xml:space="preserve">INSERT INTO `hairisma_bpd`.`hr_kpi_group` (`KPI_GROUP_ID`, `KPI_TYPE_ID`, `GROUP_TITLE`, `DESCRIPTION`, `NUMBER_INDEX`) VALUES ('20220400103', '20221005001', 'Memastikan pemenuhan evaluasi klasifikasi ', '', '103'); </v>
      </c>
    </row>
    <row r="105" spans="1:7" ht="14.25" customHeight="1" x14ac:dyDescent="0.25">
      <c r="A105" s="1" t="s">
        <v>5</v>
      </c>
      <c r="B105" s="1">
        <f>VLOOKUP(A105,'KPI TYPE'!$A:$B,2,FALSE)</f>
        <v>20221005001</v>
      </c>
      <c r="C105" s="40" t="s">
        <v>216</v>
      </c>
      <c r="D105" s="2">
        <f>VLOOKUP(C105,'KPI GROUP'!$C105:$D477,2,FALSE)</f>
        <v>20220400104</v>
      </c>
      <c r="E105" s="1"/>
      <c r="F105" s="1" t="s">
        <v>217</v>
      </c>
      <c r="G105" s="2" t="str">
        <f t="shared" si="1"/>
        <v xml:space="preserve">INSERT INTO `hairisma_bpd`.`hr_kpi_group` (`KPI_GROUP_ID`, `KPI_TYPE_ID`, `GROUP_TITLE`, `DESCRIPTION`, `NUMBER_INDEX`) VALUES ('20220400104', '20221005001', 'Menjamin pelaksanaan audit yang berkualitas', '', '104'); </v>
      </c>
    </row>
    <row r="106" spans="1:7" ht="14.25" customHeight="1" x14ac:dyDescent="0.25">
      <c r="A106" s="1" t="s">
        <v>5</v>
      </c>
      <c r="B106" s="1">
        <f>VLOOKUP(A106,'KPI TYPE'!$A:$B,2,FALSE)</f>
        <v>20221005001</v>
      </c>
      <c r="C106" s="24" t="s">
        <v>218</v>
      </c>
      <c r="D106" s="2">
        <f>VLOOKUP(C106,'KPI GROUP'!$C106:$D478,2,FALSE)</f>
        <v>20220400105</v>
      </c>
      <c r="E106" s="1"/>
      <c r="F106" s="1" t="s">
        <v>219</v>
      </c>
      <c r="G106" s="2" t="str">
        <f t="shared" si="1"/>
        <v xml:space="preserve">INSERT INTO `hairisma_bpd`.`hr_kpi_group` (`KPI_GROUP_ID`, `KPI_TYPE_ID`, `GROUP_TITLE`, `DESCRIPTION`, `NUMBER_INDEX`) VALUES ('20220400105', '20221005001', 'Meningkatkan efektivitas penerapan strategi anti fraud dan pengawasan pasif', '', '105'); </v>
      </c>
    </row>
    <row r="107" spans="1:7" ht="14.25" customHeight="1" x14ac:dyDescent="0.25">
      <c r="A107" s="1" t="s">
        <v>5</v>
      </c>
      <c r="B107" s="1">
        <f>VLOOKUP(A107,'KPI TYPE'!$A:$B,2,FALSE)</f>
        <v>20221005001</v>
      </c>
      <c r="C107" s="25" t="s">
        <v>220</v>
      </c>
      <c r="D107" s="2">
        <f>VLOOKUP(C107,'KPI GROUP'!$C107:$D479,2,FALSE)</f>
        <v>20220400106</v>
      </c>
      <c r="E107" s="1"/>
      <c r="F107" s="1" t="s">
        <v>221</v>
      </c>
      <c r="G107" s="2" t="str">
        <f t="shared" si="1"/>
        <v xml:space="preserve">INSERT INTO `hairisma_bpd`.`hr_kpi_group` (`KPI_GROUP_ID`, `KPI_TYPE_ID`, `GROUP_TITLE`, `DESCRIPTION`, `NUMBER_INDEX`) VALUES ('20220400106', '20221005001', 'Mengoptimalkan fungsi manajemen audit', '', '106'); </v>
      </c>
    </row>
    <row r="108" spans="1:7" ht="14.25" customHeight="1" x14ac:dyDescent="0.25">
      <c r="A108" s="1" t="s">
        <v>5</v>
      </c>
      <c r="B108" s="1">
        <f>VLOOKUP(A108,'KPI TYPE'!$A:$B,2,FALSE)</f>
        <v>20221005001</v>
      </c>
      <c r="C108" s="40" t="s">
        <v>222</v>
      </c>
      <c r="D108" s="2">
        <f>VLOOKUP(C108,'KPI GROUP'!$C108:$D480,2,FALSE)</f>
        <v>20220400107</v>
      </c>
      <c r="E108" s="1"/>
      <c r="F108" s="1" t="s">
        <v>223</v>
      </c>
      <c r="G108" s="2" t="str">
        <f t="shared" si="1"/>
        <v xml:space="preserve">INSERT INTO `hairisma_bpd`.`hr_kpi_group` (`KPI_GROUP_ID`, `KPI_TYPE_ID`, `GROUP_TITLE`, `DESCRIPTION`, `NUMBER_INDEX`) VALUES ('20220400107', '20221005001', 'Mengoptimalkan fungsi konsultasi bagi pihak-pihak intern terkait aspek pengendalian intern', '', '107'); </v>
      </c>
    </row>
    <row r="109" spans="1:7" ht="14.25" customHeight="1" x14ac:dyDescent="0.25">
      <c r="A109" s="1" t="s">
        <v>5</v>
      </c>
      <c r="B109" s="1">
        <f>VLOOKUP(A109,'KPI TYPE'!$A:$B,2,FALSE)</f>
        <v>20221005001</v>
      </c>
      <c r="C109" s="40" t="s">
        <v>224</v>
      </c>
      <c r="D109" s="2">
        <f>VLOOKUP(C109,'KPI GROUP'!$C109:$D481,2,FALSE)</f>
        <v>20220400108</v>
      </c>
      <c r="E109" s="1"/>
      <c r="F109" s="1" t="s">
        <v>225</v>
      </c>
      <c r="G109" s="2" t="str">
        <f t="shared" si="1"/>
        <v xml:space="preserve">INSERT INTO `hairisma_bpd`.`hr_kpi_group` (`KPI_GROUP_ID`, `KPI_TYPE_ID`, `GROUP_TITLE`, `DESCRIPTION`, `NUMBER_INDEX`) VALUES ('20220400108', '20221005001', 'Memastikan pelaporan pelaksanaan dan pokok-pokok hasil audit dan laporan evaluasi penerapan strategi anti fraud Otoritas Jasa Keuangan (OJK) secara tepat waktu', '', '108'); </v>
      </c>
    </row>
    <row r="110" spans="1:7" ht="14.25" customHeight="1" x14ac:dyDescent="0.25">
      <c r="A110" s="1" t="s">
        <v>5</v>
      </c>
      <c r="B110" s="1">
        <f>VLOOKUP(A110,'KPI TYPE'!$A:$B,2,FALSE)</f>
        <v>20221005001</v>
      </c>
      <c r="C110" s="40" t="s">
        <v>226</v>
      </c>
      <c r="D110" s="2">
        <f>VLOOKUP(C110,'KPI GROUP'!$C110:$D482,2,FALSE)</f>
        <v>20220400109</v>
      </c>
      <c r="E110" s="1"/>
      <c r="F110" s="1" t="s">
        <v>227</v>
      </c>
      <c r="G110" s="2" t="str">
        <f t="shared" si="1"/>
        <v xml:space="preserve">INSERT INTO `hairisma_bpd`.`hr_kpi_group` (`KPI_GROUP_ID`, `KPI_TYPE_ID`, `GROUP_TITLE`, `DESCRIPTION`, `NUMBER_INDEX`) VALUES ('20220400109', '20221005001', 'Mengoptimalkan pendampingan audit dari pihak eksternal', '', '109'); </v>
      </c>
    </row>
    <row r="111" spans="1:7" ht="14.25" customHeight="1" x14ac:dyDescent="0.25">
      <c r="A111" s="1" t="s">
        <v>5</v>
      </c>
      <c r="B111" s="1">
        <f>VLOOKUP(A111,'KPI TYPE'!$A:$B,2,FALSE)</f>
        <v>20221005001</v>
      </c>
      <c r="C111" s="26" t="s">
        <v>228</v>
      </c>
      <c r="D111" s="2">
        <f>VLOOKUP(C111,'KPI GROUP'!$C111:$D483,2,FALSE)</f>
        <v>20220400110</v>
      </c>
      <c r="E111" s="1"/>
      <c r="F111" s="1" t="s">
        <v>229</v>
      </c>
      <c r="G111" s="2" t="str">
        <f t="shared" si="1"/>
        <v xml:space="preserve">INSERT INTO `hairisma_bpd`.`hr_kpi_group` (`KPI_GROUP_ID`, `KPI_TYPE_ID`, `GROUP_TITLE`, `DESCRIPTION`, `NUMBER_INDEX`) VALUES ('20220400110', '20221005001', 'Persentase pelaksanaan surprise audit dan/atau audit khusus yang berjalan sesuai Program Kerja Audit Tahunan (PKAT)  dan sejalan dengan kebijakan, dan prosedur bank', '', '110'); </v>
      </c>
    </row>
    <row r="112" spans="1:7" ht="14.25" customHeight="1" x14ac:dyDescent="0.25">
      <c r="A112" s="1" t="s">
        <v>5</v>
      </c>
      <c r="B112" s="1">
        <f>VLOOKUP(A112,'KPI TYPE'!$A:$B,2,FALSE)</f>
        <v>20221005001</v>
      </c>
      <c r="C112" s="24" t="s">
        <v>230</v>
      </c>
      <c r="D112" s="2">
        <f>VLOOKUP(C112,'KPI GROUP'!$C112:$D484,2,FALSE)</f>
        <v>20220400111</v>
      </c>
      <c r="E112" s="1"/>
      <c r="F112" s="1" t="s">
        <v>231</v>
      </c>
      <c r="G112" s="2" t="str">
        <f t="shared" si="1"/>
        <v xml:space="preserve">INSERT INTO `hairisma_bpd`.`hr_kpi_group` (`KPI_GROUP_ID`, `KPI_TYPE_ID`, `GROUP_TITLE`, `DESCRIPTION`, `NUMBER_INDEX`) VALUES ('20220400111', '20221005001', 'Persentase penyelesain tindak lanjut hasil surprise audit dan/atau audit khusus dinyatakan tuntas sesuai dengan target waktu yang ditentukan dalam program audit', '', '111'); </v>
      </c>
    </row>
    <row r="113" spans="1:7" ht="14.25" customHeight="1" x14ac:dyDescent="0.25">
      <c r="A113" s="1" t="s">
        <v>5</v>
      </c>
      <c r="B113" s="1">
        <f>VLOOKUP(A113,'KPI TYPE'!$A:$B,2,FALSE)</f>
        <v>20221005001</v>
      </c>
      <c r="C113" s="26" t="s">
        <v>232</v>
      </c>
      <c r="D113" s="2">
        <f>VLOOKUP(C113,'KPI GROUP'!$C113:$D485,2,FALSE)</f>
        <v>20220400112</v>
      </c>
      <c r="E113" s="1"/>
      <c r="F113" s="1" t="s">
        <v>233</v>
      </c>
      <c r="G113" s="2" t="str">
        <f t="shared" si="1"/>
        <v xml:space="preserve">INSERT INTO `hairisma_bpd`.`hr_kpi_group` (`KPI_GROUP_ID`, `KPI_TYPE_ID`, `GROUP_TITLE`, `DESCRIPTION`, `NUMBER_INDEX`) VALUES ('20220400112', '20221005001', 'Persentase penyelesaian program anti fraud dan pengawasan pasif secara tepat waktu', '', '112'); </v>
      </c>
    </row>
    <row r="114" spans="1:7" ht="14.25" customHeight="1" x14ac:dyDescent="0.25">
      <c r="A114" s="1" t="s">
        <v>5</v>
      </c>
      <c r="B114" s="1">
        <f>VLOOKUP(A114,'KPI TYPE'!$A:$B,2,FALSE)</f>
        <v>20221005001</v>
      </c>
      <c r="C114" s="24" t="s">
        <v>234</v>
      </c>
      <c r="D114" s="2">
        <f>VLOOKUP(C114,'KPI GROUP'!$C114:$D486,2,FALSE)</f>
        <v>20220400113</v>
      </c>
      <c r="E114" s="1"/>
      <c r="F114" s="1" t="s">
        <v>235</v>
      </c>
      <c r="G114" s="2" t="str">
        <f t="shared" si="1"/>
        <v xml:space="preserve">INSERT INTO `hairisma_bpd`.`hr_kpi_group` (`KPI_GROUP_ID`, `KPI_TYPE_ID`, `GROUP_TITLE`, `DESCRIPTION`, `NUMBER_INDEX`) VALUES ('20220400113', '20221005001', 'Persentase pengembangan kebijakan,prosedur, standar dan
panduan internal dan/atau PKAT bagi pengembangan dan pelaksanaan fungsi Audit Intern secara tepat waktu', '', '113'); </v>
      </c>
    </row>
    <row r="115" spans="1:7" ht="14.25" customHeight="1" x14ac:dyDescent="0.25">
      <c r="A115" s="1" t="s">
        <v>5</v>
      </c>
      <c r="B115" s="1">
        <f>VLOOKUP(A115,'KPI TYPE'!$A:$B,2,FALSE)</f>
        <v>20221005001</v>
      </c>
      <c r="C115" s="26" t="s">
        <v>236</v>
      </c>
      <c r="D115" s="2">
        <f>VLOOKUP(C115,'KPI GROUP'!$C115:$D487,2,FALSE)</f>
        <v>20220400114</v>
      </c>
      <c r="E115" s="1"/>
      <c r="F115" s="1" t="s">
        <v>237</v>
      </c>
      <c r="G115" s="2" t="str">
        <f t="shared" si="1"/>
        <v xml:space="preserve">INSERT INTO `hairisma_bpd`.`hr_kpi_group` (`KPI_GROUP_ID`, `KPI_TYPE_ID`, `GROUP_TITLE`, `DESCRIPTION`, `NUMBER_INDEX`) VALUES ('20220400114', '20221005001', 'Persentase pelaksanaan konsultansi terkait pengendalian intern secara tepat waktu', '', '114'); </v>
      </c>
    </row>
    <row r="116" spans="1:7" ht="14.25" customHeight="1" x14ac:dyDescent="0.25">
      <c r="A116" s="1" t="s">
        <v>5</v>
      </c>
      <c r="B116" s="1">
        <f>VLOOKUP(A116,'KPI TYPE'!$A:$B,2,FALSE)</f>
        <v>20221005001</v>
      </c>
      <c r="C116" s="24" t="s">
        <v>238</v>
      </c>
      <c r="D116" s="2">
        <f>VLOOKUP(C116,'KPI GROUP'!$C116:$D488,2,FALSE)</f>
        <v>20220400115</v>
      </c>
      <c r="E116" s="1"/>
      <c r="F116" s="1" t="s">
        <v>239</v>
      </c>
      <c r="G116" s="2" t="str">
        <f t="shared" si="1"/>
        <v xml:space="preserve">INSERT INTO `hairisma_bpd`.`hr_kpi_group` (`KPI_GROUP_ID`, `KPI_TYPE_ID`, `GROUP_TITLE`, `DESCRIPTION`, `NUMBER_INDEX`) VALUES ('20220400115', '20221005001', 'Persentase penyampaian laporan pelaksanaan konsultansi terkait pengendalian intern secara tepat waktu', '', '115'); </v>
      </c>
    </row>
    <row r="117" spans="1:7" ht="14.25" customHeight="1" x14ac:dyDescent="0.25">
      <c r="A117" s="1" t="s">
        <v>5</v>
      </c>
      <c r="B117" s="1">
        <f>VLOOKUP(A117,'KPI TYPE'!$A:$B,2,FALSE)</f>
        <v>20221005001</v>
      </c>
      <c r="C117" s="26" t="s">
        <v>240</v>
      </c>
      <c r="D117" s="2">
        <f>VLOOKUP(C117,'KPI GROUP'!$C117:$D489,2,FALSE)</f>
        <v>20220400116</v>
      </c>
      <c r="E117" s="1"/>
      <c r="F117" s="1" t="s">
        <v>241</v>
      </c>
      <c r="G117" s="2" t="str">
        <f t="shared" si="1"/>
        <v xml:space="preserve">INSERT INTO `hairisma_bpd`.`hr_kpi_group` (`KPI_GROUP_ID`, `KPI_TYPE_ID`, `GROUP_TITLE`, `DESCRIPTION`, `NUMBER_INDEX`) VALUES ('20220400116', '20221005001', 'Persentase penyampaian laporan evaluasi penerapan strategi anti fraud yang disampaikan kepada Otoritas Jasa Keuangan (OJK) secara tepat waktu.', '', '116'); </v>
      </c>
    </row>
    <row r="118" spans="1:7" ht="14.25" customHeight="1" x14ac:dyDescent="0.25">
      <c r="A118" s="1" t="s">
        <v>5</v>
      </c>
      <c r="B118" s="1">
        <f>VLOOKUP(A118,'KPI TYPE'!$A:$B,2,FALSE)</f>
        <v>20221005001</v>
      </c>
      <c r="C118" s="12" t="s">
        <v>242</v>
      </c>
      <c r="D118" s="2">
        <f>VLOOKUP(C118,'KPI GROUP'!$C118:$D490,2,FALSE)</f>
        <v>20220400117</v>
      </c>
      <c r="E118" s="1"/>
      <c r="F118" s="1" t="s">
        <v>243</v>
      </c>
      <c r="G118" s="2" t="str">
        <f t="shared" si="1"/>
        <v xml:space="preserve">INSERT INTO `hairisma_bpd`.`hr_kpi_group` (`KPI_GROUP_ID`, `KPI_TYPE_ID`, `GROUP_TITLE`, `DESCRIPTION`, `NUMBER_INDEX`) VALUES ('20220400117', '20221005001', 'Menjamin pelaksanaan surprise audit dan/atau audit khusus yang berkualitas', '', '117'); </v>
      </c>
    </row>
    <row r="119" spans="1:7" ht="14.25" customHeight="1" x14ac:dyDescent="0.25">
      <c r="A119" s="1" t="s">
        <v>5</v>
      </c>
      <c r="B119" s="1">
        <f>VLOOKUP(A119,'KPI TYPE'!$A:$B,2,FALSE)</f>
        <v>20221005001</v>
      </c>
      <c r="C119" s="26" t="s">
        <v>244</v>
      </c>
      <c r="D119" s="2">
        <f>VLOOKUP(C119,'KPI GROUP'!$C119:$D491,2,FALSE)</f>
        <v>20220400118</v>
      </c>
      <c r="E119" s="1"/>
      <c r="F119" s="1" t="s">
        <v>245</v>
      </c>
      <c r="G119" s="2" t="str">
        <f t="shared" si="1"/>
        <v xml:space="preserve">INSERT INTO `hairisma_bpd`.`hr_kpi_group` (`KPI_GROUP_ID`, `KPI_TYPE_ID`, `GROUP_TITLE`, `DESCRIPTION`, `NUMBER_INDEX`) VALUES ('20220400118', '20221005001', 'Meningkatkan efektivitas penerapan strategi anti fraud dan pengawasan pasif ', '', '118'); </v>
      </c>
    </row>
    <row r="120" spans="1:7" ht="14.25" customHeight="1" x14ac:dyDescent="0.25">
      <c r="A120" s="1" t="s">
        <v>5</v>
      </c>
      <c r="B120" s="1">
        <f>VLOOKUP(A120,'KPI TYPE'!$A:$B,2,FALSE)</f>
        <v>20221005001</v>
      </c>
      <c r="C120" s="26" t="s">
        <v>246</v>
      </c>
      <c r="D120" s="2">
        <f>VLOOKUP(C120,'KPI GROUP'!$C120:$D492,2,FALSE)</f>
        <v>20220400119</v>
      </c>
      <c r="E120" s="1"/>
      <c r="F120" s="1" t="s">
        <v>247</v>
      </c>
      <c r="G120" s="2" t="str">
        <f t="shared" si="1"/>
        <v xml:space="preserve">INSERT INTO `hairisma_bpd`.`hr_kpi_group` (`KPI_GROUP_ID`, `KPI_TYPE_ID`, `GROUP_TITLE`, `DESCRIPTION`, `NUMBER_INDEX`) VALUES ('20220400119', '20221005001', 'Memastikan pelaporan evaluasi penerapan strategi anti fraud Otoritas Jasa Keuangan (OJK) secara tepat waktu', '', '119'); </v>
      </c>
    </row>
    <row r="121" spans="1:7" ht="14.25" customHeight="1" x14ac:dyDescent="0.25">
      <c r="A121" s="1" t="s">
        <v>5</v>
      </c>
      <c r="B121" s="1">
        <f>VLOOKUP(A121,'KPI TYPE'!$A:$B,2,FALSE)</f>
        <v>20221005001</v>
      </c>
      <c r="C121" s="26" t="s">
        <v>248</v>
      </c>
      <c r="D121" s="2">
        <f>VLOOKUP(C121,'KPI GROUP'!$C121:$D493,2,FALSE)</f>
        <v>20220400120</v>
      </c>
      <c r="E121" s="1"/>
      <c r="F121" s="1" t="s">
        <v>249</v>
      </c>
      <c r="G121" s="2" t="str">
        <f t="shared" si="1"/>
        <v xml:space="preserve">INSERT INTO `hairisma_bpd`.`hr_kpi_group` (`KPI_GROUP_ID`, `KPI_TYPE_ID`, `GROUP_TITLE`, `DESCRIPTION`, `NUMBER_INDEX`) VALUES ('20220400120', '20221005001', 'Mengoptimalkan pembangunan basis data profil fraud internal dan fraud eksternal', '', '120'); </v>
      </c>
    </row>
    <row r="122" spans="1:7" ht="14.25" customHeight="1" x14ac:dyDescent="0.25">
      <c r="A122" s="1" t="s">
        <v>5</v>
      </c>
      <c r="B122" s="1">
        <f>VLOOKUP(A122,'KPI TYPE'!$A:$B,2,FALSE)</f>
        <v>20221005001</v>
      </c>
      <c r="C122" s="26" t="s">
        <v>250</v>
      </c>
      <c r="D122" s="2">
        <f>VLOOKUP(C122,'KPI GROUP'!$C122:$D494,2,FALSE)</f>
        <v>20220400121</v>
      </c>
      <c r="E122" s="1"/>
      <c r="F122" s="1" t="s">
        <v>251</v>
      </c>
      <c r="G122" s="2" t="str">
        <f t="shared" si="1"/>
        <v xml:space="preserve">INSERT INTO `hairisma_bpd`.`hr_kpi_group` (`KPI_GROUP_ID`, `KPI_TYPE_ID`, `GROUP_TITLE`, `DESCRIPTION`, `NUMBER_INDEX`) VALUES ('20220400121', '20221005001', 'Mengoptimalkan pembinaan kepada Kantor Cabang berkaitan pengelolaan dan pelaksanaan kontrol internal ', '', '121'); </v>
      </c>
    </row>
    <row r="123" spans="1:7" ht="14.25" customHeight="1" x14ac:dyDescent="0.25">
      <c r="A123" s="1" t="s">
        <v>5</v>
      </c>
      <c r="B123" s="1">
        <f>VLOOKUP(A123,'KPI TYPE'!$A:$B,2,FALSE)</f>
        <v>20221005001</v>
      </c>
      <c r="C123" s="9" t="s">
        <v>252</v>
      </c>
      <c r="D123" s="2">
        <f>VLOOKUP(C123,'KPI GROUP'!$C123:$D495,2,FALSE)</f>
        <v>20220400122</v>
      </c>
      <c r="E123" s="1"/>
      <c r="F123" s="1" t="s">
        <v>253</v>
      </c>
      <c r="G123" s="2" t="str">
        <f t="shared" si="1"/>
        <v xml:space="preserve">INSERT INTO `hairisma_bpd`.`hr_kpi_group` (`KPI_GROUP_ID`, `KPI_TYPE_ID`, `GROUP_TITLE`, `DESCRIPTION`, `NUMBER_INDEX`) VALUES ('20220400122', '20221005001', 'Memastikan laporan finansial bank yang berkualitas', '', '122'); </v>
      </c>
    </row>
    <row r="124" spans="1:7" ht="14.25" customHeight="1" x14ac:dyDescent="0.25">
      <c r="A124" s="1" t="s">
        <v>5</v>
      </c>
      <c r="B124" s="1">
        <f>VLOOKUP(A124,'KPI TYPE'!$A:$B,2,FALSE)</f>
        <v>20221005001</v>
      </c>
      <c r="C124" s="9" t="s">
        <v>254</v>
      </c>
      <c r="D124" s="2">
        <f>VLOOKUP(C124,'KPI GROUP'!$C124:$D496,2,FALSE)</f>
        <v>20220400123</v>
      </c>
      <c r="E124" s="1"/>
      <c r="F124" s="1" t="s">
        <v>255</v>
      </c>
      <c r="G124" s="2" t="str">
        <f t="shared" si="1"/>
        <v xml:space="preserve">INSERT INTO `hairisma_bpd`.`hr_kpi_group` (`KPI_GROUP_ID`, `KPI_TYPE_ID`, `GROUP_TITLE`, `DESCRIPTION`, `NUMBER_INDEX`) VALUES ('20220400123', '20221005001', 'Memastikan keakuratan sistem akuntansi bank ', '', '123'); </v>
      </c>
    </row>
    <row r="125" spans="1:7" ht="14.25" customHeight="1" x14ac:dyDescent="0.25">
      <c r="A125" s="1" t="s">
        <v>5</v>
      </c>
      <c r="B125" s="1">
        <f>VLOOKUP(A125,'KPI TYPE'!$A:$B,2,FALSE)</f>
        <v>20221005001</v>
      </c>
      <c r="C125" s="9" t="s">
        <v>256</v>
      </c>
      <c r="D125" s="2">
        <f>VLOOKUP(C125,'KPI GROUP'!$C125:$D497,2,FALSE)</f>
        <v>20220400124</v>
      </c>
      <c r="E125" s="1"/>
      <c r="F125" s="1" t="s">
        <v>257</v>
      </c>
      <c r="G125" s="2" t="str">
        <f t="shared" si="1"/>
        <v xml:space="preserve">INSERT INTO `hairisma_bpd`.`hr_kpi_group` (`KPI_GROUP_ID`, `KPI_TYPE_ID`, `GROUP_TITLE`, `DESCRIPTION`, `NUMBER_INDEX`) VALUES ('20220400124', '20221005001', 'Mengoptimalkan operasional bank secara efektif dan efisien', '', '124'); </v>
      </c>
    </row>
    <row r="126" spans="1:7" ht="14.25" customHeight="1" x14ac:dyDescent="0.25">
      <c r="A126" s="1" t="s">
        <v>5</v>
      </c>
      <c r="B126" s="1">
        <f>VLOOKUP(A126,'KPI TYPE'!$A:$B,2,FALSE)</f>
        <v>20221005001</v>
      </c>
      <c r="C126" s="9" t="s">
        <v>258</v>
      </c>
      <c r="D126" s="2">
        <f>VLOOKUP(C126,'KPI GROUP'!$C126:$D498,2,FALSE)</f>
        <v>20220400125</v>
      </c>
      <c r="E126" s="1"/>
      <c r="F126" s="1" t="s">
        <v>259</v>
      </c>
      <c r="G126" s="2" t="str">
        <f t="shared" si="1"/>
        <v xml:space="preserve">INSERT INTO `hairisma_bpd`.`hr_kpi_group` (`KPI_GROUP_ID`, `KPI_TYPE_ID`, `GROUP_TITLE`, `DESCRIPTION`, `NUMBER_INDEX`) VALUES ('20220400125', '20221005001', 'Meningkatkan pengelolaan akses sistem operasional bank ', '', '125'); </v>
      </c>
    </row>
    <row r="127" spans="1:7" ht="14.25" customHeight="1" x14ac:dyDescent="0.25">
      <c r="A127" s="1" t="s">
        <v>5</v>
      </c>
      <c r="B127" s="1">
        <f>VLOOKUP(A127,'KPI TYPE'!$A:$B,2,FALSE)</f>
        <v>20221005001</v>
      </c>
      <c r="C127" s="9" t="s">
        <v>260</v>
      </c>
      <c r="D127" s="2">
        <f>VLOOKUP(C127,'KPI GROUP'!$C127:$D499,2,FALSE)</f>
        <v>20220400126</v>
      </c>
      <c r="E127" s="1"/>
      <c r="F127" s="1" t="s">
        <v>261</v>
      </c>
      <c r="G127" s="2" t="str">
        <f t="shared" si="1"/>
        <v xml:space="preserve">INSERT INTO `hairisma_bpd`.`hr_kpi_group` (`KPI_GROUP_ID`, `KPI_TYPE_ID`, `GROUP_TITLE`, `DESCRIPTION`, `NUMBER_INDEX`) VALUES ('20220400126', '20221005001', 'Memastikan rekonsiliasi transaksi bank', '', '126'); </v>
      </c>
    </row>
    <row r="128" spans="1:7" ht="14.25" customHeight="1" x14ac:dyDescent="0.25">
      <c r="A128" s="1" t="s">
        <v>5</v>
      </c>
      <c r="B128" s="1">
        <f>VLOOKUP(A128,'KPI TYPE'!$A:$B,2,FALSE)</f>
        <v>20221005001</v>
      </c>
      <c r="C128" s="9" t="s">
        <v>262</v>
      </c>
      <c r="D128" s="2">
        <f>VLOOKUP(C128,'KPI GROUP'!$C128:$D500,2,FALSE)</f>
        <v>20220400127</v>
      </c>
      <c r="E128" s="1"/>
      <c r="F128" s="1" t="s">
        <v>263</v>
      </c>
      <c r="G128" s="2" t="str">
        <f t="shared" si="1"/>
        <v xml:space="preserve">INSERT INTO `hairisma_bpd`.`hr_kpi_group` (`KPI_GROUP_ID`, `KPI_TYPE_ID`, `GROUP_TITLE`, `DESCRIPTION`, `NUMBER_INDEX`) VALUES ('20220400127', '20221005001', 'Memastikan kebijakan dan prosedur terkait operasional bank ', '', '127'); </v>
      </c>
    </row>
    <row r="129" spans="1:7" ht="14.25" customHeight="1" x14ac:dyDescent="0.25">
      <c r="A129" s="1" t="s">
        <v>5</v>
      </c>
      <c r="B129" s="1">
        <f>VLOOKUP(A129,'KPI TYPE'!$A:$B,2,FALSE)</f>
        <v>20221005001</v>
      </c>
      <c r="C129" s="9" t="s">
        <v>264</v>
      </c>
      <c r="D129" s="2">
        <f>VLOOKUP(C129,'KPI GROUP'!$C129:$D501,2,FALSE)</f>
        <v>20220400128</v>
      </c>
      <c r="E129" s="1"/>
      <c r="F129" s="1" t="s">
        <v>265</v>
      </c>
      <c r="G129" s="2" t="str">
        <f t="shared" si="1"/>
        <v xml:space="preserve">INSERT INTO `hairisma_bpd`.`hr_kpi_group` (`KPI_GROUP_ID`, `KPI_TYPE_ID`, `GROUP_TITLE`, `DESCRIPTION`, `NUMBER_INDEX`) VALUES ('20220400128', '20221005001', 'Meningkatkan aktivitas pelimpahan pajak dan operasional sistem Modul Penerimaan Pajak (MPN) ', '', '128'); </v>
      </c>
    </row>
    <row r="130" spans="1:7" ht="14.25" customHeight="1" x14ac:dyDescent="0.25">
      <c r="A130" s="1" t="s">
        <v>5</v>
      </c>
      <c r="B130" s="1">
        <f>VLOOKUP(A130,'KPI TYPE'!$A:$B,2,FALSE)</f>
        <v>20221005001</v>
      </c>
      <c r="C130" s="9" t="s">
        <v>266</v>
      </c>
      <c r="D130" s="2">
        <f>VLOOKUP(C130,'KPI GROUP'!$C130:$D502,2,FALSE)</f>
        <v>20220400129</v>
      </c>
      <c r="E130" s="1"/>
      <c r="F130" s="1" t="s">
        <v>267</v>
      </c>
      <c r="G130" s="2" t="str">
        <f t="shared" ref="G130:G193" si="2">"INSERT INTO `hairisma_bpd`.`hr_kpi_group` (`KPI_GROUP_ID`, `KPI_TYPE_ID`, `GROUP_TITLE`, `DESCRIPTION`, `NUMBER_INDEX`) VALUES ('"&amp;D130&amp;"', '"&amp;B130&amp;"', '"&amp;C130&amp;"', '"&amp;E130&amp;"', '"&amp;F130&amp;"'); "</f>
        <v xml:space="preserve">INSERT INTO `hairisma_bpd`.`hr_kpi_group` (`KPI_GROUP_ID`, `KPI_TYPE_ID`, `GROUP_TITLE`, `DESCRIPTION`, `NUMBER_INDEX`) VALUES ('20220400129', '20221005001', 'Memastikan verifikasi/rekonsiliasi transaksi keuangan bank ', '', '129'); </v>
      </c>
    </row>
    <row r="131" spans="1:7" ht="14.25" customHeight="1" x14ac:dyDescent="0.25">
      <c r="A131" s="1" t="s">
        <v>5</v>
      </c>
      <c r="B131" s="1">
        <f>VLOOKUP(A131,'KPI TYPE'!$A:$B,2,FALSE)</f>
        <v>20221005001</v>
      </c>
      <c r="C131" s="9" t="s">
        <v>268</v>
      </c>
      <c r="D131" s="2">
        <f>VLOOKUP(C131,'KPI GROUP'!$C131:$D503,2,FALSE)</f>
        <v>20220400130</v>
      </c>
      <c r="E131" s="1"/>
      <c r="F131" s="1" t="s">
        <v>269</v>
      </c>
      <c r="G131" s="2" t="str">
        <f t="shared" si="2"/>
        <v xml:space="preserve">INSERT INTO `hairisma_bpd`.`hr_kpi_group` (`KPI_GROUP_ID`, `KPI_TYPE_ID`, `GROUP_TITLE`, `DESCRIPTION`, `NUMBER_INDEX`) VALUES ('20220400130', '20221005001', 'Meningkatan pelaporan pajak badan', '', '130'); </v>
      </c>
    </row>
    <row r="132" spans="1:7" ht="14.25" customHeight="1" x14ac:dyDescent="0.25">
      <c r="A132" s="1" t="s">
        <v>5</v>
      </c>
      <c r="B132" s="1">
        <f>VLOOKUP(A132,'KPI TYPE'!$A:$B,2,FALSE)</f>
        <v>20221005001</v>
      </c>
      <c r="C132" s="41" t="s">
        <v>270</v>
      </c>
      <c r="D132" s="2">
        <f>VLOOKUP(C132,'KPI GROUP'!$C132:$D504,2,FALSE)</f>
        <v>20220400131</v>
      </c>
      <c r="E132" s="1"/>
      <c r="F132" s="1" t="s">
        <v>271</v>
      </c>
      <c r="G132" s="2" t="str">
        <f t="shared" si="2"/>
        <v xml:space="preserve">INSERT INTO `hairisma_bpd`.`hr_kpi_group` (`KPI_GROUP_ID`, `KPI_TYPE_ID`, `GROUP_TITLE`, `DESCRIPTION`, `NUMBER_INDEX`) VALUES ('20220400131', '20221005001', 'Mengembangkan kebijakan dan prosedur terkait keuangan dan sistem akuntansi  bank', '', '131'); </v>
      </c>
    </row>
    <row r="133" spans="1:7" ht="14.25" customHeight="1" x14ac:dyDescent="0.25">
      <c r="A133" s="1" t="s">
        <v>5</v>
      </c>
      <c r="B133" s="1">
        <f>VLOOKUP(A133,'KPI TYPE'!$A:$B,2,FALSE)</f>
        <v>20221005001</v>
      </c>
      <c r="C133" s="10" t="s">
        <v>272</v>
      </c>
      <c r="D133" s="2">
        <f>VLOOKUP(C133,'KPI GROUP'!$C133:$D505,2,FALSE)</f>
        <v>20220400132</v>
      </c>
      <c r="E133" s="1"/>
      <c r="F133" s="1" t="s">
        <v>273</v>
      </c>
      <c r="G133" s="2" t="str">
        <f t="shared" si="2"/>
        <v xml:space="preserve">INSERT INTO `hairisma_bpd`.`hr_kpi_group` (`KPI_GROUP_ID`, `KPI_TYPE_ID`, `GROUP_TITLE`, `DESCRIPTION`, `NUMBER_INDEX`) VALUES ('20220400132', '20221005001', 'Mengoptimalkan sistem informasi manajemen keuangan bank ', '', '132'); </v>
      </c>
    </row>
    <row r="134" spans="1:7" ht="14.25" customHeight="1" x14ac:dyDescent="0.25">
      <c r="A134" s="1" t="s">
        <v>5</v>
      </c>
      <c r="B134" s="1">
        <f>VLOOKUP(A134,'KPI TYPE'!$A:$B,2,FALSE)</f>
        <v>20221005001</v>
      </c>
      <c r="C134" s="9" t="s">
        <v>274</v>
      </c>
      <c r="D134" s="2">
        <f>VLOOKUP(C134,'KPI GROUP'!$C134:$D506,2,FALSE)</f>
        <v>20220400133</v>
      </c>
      <c r="E134" s="1"/>
      <c r="F134" s="1" t="s">
        <v>275</v>
      </c>
      <c r="G134" s="2" t="str">
        <f t="shared" si="2"/>
        <v xml:space="preserve">INSERT INTO `hairisma_bpd`.`hr_kpi_group` (`KPI_GROUP_ID`, `KPI_TYPE_ID`, `GROUP_TITLE`, `DESCRIPTION`, `NUMBER_INDEX`) VALUES ('20220400133', '20221005001', 'Memperluas jangkauan layanan keuangan', '', '133'); </v>
      </c>
    </row>
    <row r="135" spans="1:7" ht="14.25" customHeight="1" x14ac:dyDescent="0.25">
      <c r="A135" s="1" t="s">
        <v>5</v>
      </c>
      <c r="B135" s="1">
        <f>VLOOKUP(A135,'KPI TYPE'!$A:$B,2,FALSE)</f>
        <v>20221005001</v>
      </c>
      <c r="C135" s="42" t="s">
        <v>276</v>
      </c>
      <c r="D135" s="2">
        <f>VLOOKUP(C135,'KPI GROUP'!$C135:$D507,2,FALSE)</f>
        <v>20220400134</v>
      </c>
      <c r="E135" s="1"/>
      <c r="F135" s="1" t="s">
        <v>277</v>
      </c>
      <c r="G135" s="2" t="str">
        <f t="shared" si="2"/>
        <v xml:space="preserve">INSERT INTO `hairisma_bpd`.`hr_kpi_group` (`KPI_GROUP_ID`, `KPI_TYPE_ID`, `GROUP_TITLE`, `DESCRIPTION`, `NUMBER_INDEX`) VALUES ('20220400134', '20221005001', 'Mengembangkan kebijakan dan prosedur teknologi informasi ', '', '134'); </v>
      </c>
    </row>
    <row r="136" spans="1:7" ht="14.25" customHeight="1" x14ac:dyDescent="0.25">
      <c r="A136" s="1" t="s">
        <v>5</v>
      </c>
      <c r="B136" s="1">
        <f>VLOOKUP(A136,'KPI TYPE'!$A:$B,2,FALSE)</f>
        <v>20221005001</v>
      </c>
      <c r="C136" s="9" t="s">
        <v>278</v>
      </c>
      <c r="D136" s="2">
        <f>VLOOKUP(C136,'KPI GROUP'!$C136:$D508,2,FALSE)</f>
        <v>20220400135</v>
      </c>
      <c r="E136" s="1"/>
      <c r="F136" s="1" t="s">
        <v>279</v>
      </c>
      <c r="G136" s="2" t="str">
        <f t="shared" si="2"/>
        <v xml:space="preserve">INSERT INTO `hairisma_bpd`.`hr_kpi_group` (`KPI_GROUP_ID`, `KPI_TYPE_ID`, `GROUP_TITLE`, `DESCRIPTION`, `NUMBER_INDEX`) VALUES ('20220400135', '20221005001', 'Mengoptimalkan  sistem pengelolaan pengamanan informasi ', '', '135'); </v>
      </c>
    </row>
    <row r="137" spans="1:7" ht="14.25" customHeight="1" x14ac:dyDescent="0.25">
      <c r="A137" s="1" t="s">
        <v>5</v>
      </c>
      <c r="B137" s="1">
        <f>VLOOKUP(A137,'KPI TYPE'!$A:$B,2,FALSE)</f>
        <v>20221005001</v>
      </c>
      <c r="C137" s="9" t="s">
        <v>280</v>
      </c>
      <c r="D137" s="2">
        <f>VLOOKUP(C137,'KPI GROUP'!$C137:$D509,2,FALSE)</f>
        <v>20220400136</v>
      </c>
      <c r="E137" s="1"/>
      <c r="F137" s="1" t="s">
        <v>281</v>
      </c>
      <c r="G137" s="2" t="str">
        <f t="shared" si="2"/>
        <v xml:space="preserve">INSERT INTO `hairisma_bpd`.`hr_kpi_group` (`KPI_GROUP_ID`, `KPI_TYPE_ID`, `GROUP_TITLE`, `DESCRIPTION`, `NUMBER_INDEX`) VALUES ('20220400136', '20221005001', 'Memastikan kehandalan sistem teknologi informasi ', '', '136'); </v>
      </c>
    </row>
    <row r="138" spans="1:7" ht="14.25" customHeight="1" x14ac:dyDescent="0.25">
      <c r="A138" s="1" t="s">
        <v>5</v>
      </c>
      <c r="B138" s="1">
        <f>VLOOKUP(A138,'KPI TYPE'!$A:$B,2,FALSE)</f>
        <v>20221005001</v>
      </c>
      <c r="C138" s="11" t="s">
        <v>282</v>
      </c>
      <c r="D138" s="2">
        <f>VLOOKUP(C138,'KPI GROUP'!$C138:$D510,2,FALSE)</f>
        <v>20220400137</v>
      </c>
      <c r="E138" s="1"/>
      <c r="F138" s="1" t="s">
        <v>283</v>
      </c>
      <c r="G138" s="2" t="str">
        <f t="shared" si="2"/>
        <v xml:space="preserve">INSERT INTO `hairisma_bpd`.`hr_kpi_group` (`KPI_GROUP_ID`, `KPI_TYPE_ID`, `GROUP_TITLE`, `DESCRIPTION`, `NUMBER_INDEX`) VALUES ('20220400137', '20221005001', 'Mengoptimalkan infrastruktur TI', '', '137'); </v>
      </c>
    </row>
    <row r="139" spans="1:7" ht="14.25" customHeight="1" x14ac:dyDescent="0.25">
      <c r="A139" s="1" t="s">
        <v>5</v>
      </c>
      <c r="B139" s="1">
        <f>VLOOKUP(A139,'KPI TYPE'!$A:$B,2,FALSE)</f>
        <v>20221005001</v>
      </c>
      <c r="C139" s="43" t="s">
        <v>284</v>
      </c>
      <c r="D139" s="2">
        <f>VLOOKUP(C139,'KPI GROUP'!$C139:$D511,2,FALSE)</f>
        <v>20220400138</v>
      </c>
      <c r="E139" s="1"/>
      <c r="F139" s="1" t="s">
        <v>285</v>
      </c>
      <c r="G139" s="2" t="str">
        <f t="shared" si="2"/>
        <v xml:space="preserve">INSERT INTO `hairisma_bpd`.`hr_kpi_group` (`KPI_GROUP_ID`, `KPI_TYPE_ID`, `GROUP_TITLE`, `DESCRIPTION`, `NUMBER_INDEX`) VALUES ('20220400138', '20221005001', 'Mengoptimalkan sistem teknologi informasi bank', '', '138'); </v>
      </c>
    </row>
    <row r="140" spans="1:7" ht="14.25" customHeight="1" x14ac:dyDescent="0.25">
      <c r="A140" s="1" t="s">
        <v>5</v>
      </c>
      <c r="B140" s="1">
        <f>VLOOKUP(A140,'KPI TYPE'!$A:$B,2,FALSE)</f>
        <v>20221005001</v>
      </c>
      <c r="C140" s="43" t="s">
        <v>286</v>
      </c>
      <c r="D140" s="2">
        <f>VLOOKUP(C140,'KPI GROUP'!$C140:$D512,2,FALSE)</f>
        <v>20220400139</v>
      </c>
      <c r="E140" s="1"/>
      <c r="F140" s="1" t="s">
        <v>287</v>
      </c>
      <c r="G140" s="2" t="str">
        <f t="shared" si="2"/>
        <v xml:space="preserve">INSERT INTO `hairisma_bpd`.`hr_kpi_group` (`KPI_GROUP_ID`, `KPI_TYPE_ID`, `GROUP_TITLE`, `DESCRIPTION`, `NUMBER_INDEX`) VALUES ('20220400139', '20221005001', 'Mengoptimalkan Research  and Development  pada sistem teknologi informasi bank', '', '139'); </v>
      </c>
    </row>
    <row r="141" spans="1:7" ht="14.25" customHeight="1" x14ac:dyDescent="0.25">
      <c r="A141" s="1" t="s">
        <v>5</v>
      </c>
      <c r="B141" s="1">
        <f>VLOOKUP(A141,'KPI TYPE'!$A:$B,2,FALSE)</f>
        <v>20221005001</v>
      </c>
      <c r="C141" s="43" t="s">
        <v>288</v>
      </c>
      <c r="D141" s="2">
        <f>VLOOKUP(C141,'KPI GROUP'!$C141:$D513,2,FALSE)</f>
        <v>20220400140</v>
      </c>
      <c r="E141" s="1"/>
      <c r="F141" s="1" t="s">
        <v>289</v>
      </c>
      <c r="G141" s="2" t="str">
        <f t="shared" si="2"/>
        <v xml:space="preserve">INSERT INTO `hairisma_bpd`.`hr_kpi_group` (`KPI_GROUP_ID`, `KPI_TYPE_ID`, `GROUP_TITLE`, `DESCRIPTION`, `NUMBER_INDEX`) VALUES ('20220400140', '20221005001', 'Mengembangkan kebijakan dan prosedur teknologi informasi bank', '', '140'); </v>
      </c>
    </row>
    <row r="142" spans="1:7" ht="14.25" customHeight="1" x14ac:dyDescent="0.25">
      <c r="A142" s="1" t="s">
        <v>5</v>
      </c>
      <c r="B142" s="1">
        <f>VLOOKUP(A142,'KPI TYPE'!$A:$B,2,FALSE)</f>
        <v>20221005001</v>
      </c>
      <c r="C142" s="42" t="s">
        <v>290</v>
      </c>
      <c r="D142" s="2">
        <f>VLOOKUP(C142,'KPI GROUP'!$C142:$D514,2,FALSE)</f>
        <v>20220400141</v>
      </c>
      <c r="E142" s="1"/>
      <c r="F142" s="1" t="s">
        <v>291</v>
      </c>
      <c r="G142" s="2" t="str">
        <f t="shared" si="2"/>
        <v xml:space="preserve">INSERT INTO `hairisma_bpd`.`hr_kpi_group` (`KPI_GROUP_ID`, `KPI_TYPE_ID`, `GROUP_TITLE`, `DESCRIPTION`, `NUMBER_INDEX`) VALUES ('20220400141', '20221005001', 'Mengoptimalkan pelaksanaan dan evaluasi capacity planning  teknologi informasi', '', '141'); </v>
      </c>
    </row>
    <row r="143" spans="1:7" ht="14.25" customHeight="1" x14ac:dyDescent="0.25">
      <c r="A143" s="1" t="s">
        <v>5</v>
      </c>
      <c r="B143" s="1">
        <f>VLOOKUP(A143,'KPI TYPE'!$A:$B,2,FALSE)</f>
        <v>20221005001</v>
      </c>
      <c r="C143" s="9" t="s">
        <v>292</v>
      </c>
      <c r="D143" s="2">
        <f>VLOOKUP(C143,'KPI GROUP'!$C143:$D515,2,FALSE)</f>
        <v>20220400142</v>
      </c>
      <c r="E143" s="1"/>
      <c r="F143" s="1" t="s">
        <v>293</v>
      </c>
      <c r="G143" s="2" t="str">
        <f t="shared" si="2"/>
        <v xml:space="preserve">INSERT INTO `hairisma_bpd`.`hr_kpi_group` (`KPI_GROUP_ID`, `KPI_TYPE_ID`, `GROUP_TITLE`, `DESCRIPTION`, `NUMBER_INDEX`) VALUES ('20220400142', '20221005001', 'Meningkatkan standarisasi hak paten (license) produk teknologi bank', '', '142'); </v>
      </c>
    </row>
    <row r="144" spans="1:7" ht="14.25" customHeight="1" x14ac:dyDescent="0.25">
      <c r="A144" s="1" t="s">
        <v>5</v>
      </c>
      <c r="B144" s="1">
        <f>VLOOKUP(A144,'KPI TYPE'!$A:$B,2,FALSE)</f>
        <v>20221005001</v>
      </c>
      <c r="C144" s="12" t="s">
        <v>294</v>
      </c>
      <c r="D144" s="2">
        <f>VLOOKUP(C144,'KPI GROUP'!$C144:$D516,2,FALSE)</f>
        <v>20220400143</v>
      </c>
      <c r="E144" s="1"/>
      <c r="F144" s="1" t="s">
        <v>295</v>
      </c>
      <c r="G144" s="2" t="str">
        <f t="shared" si="2"/>
        <v xml:space="preserve">INSERT INTO `hairisma_bpd`.`hr_kpi_group` (`KPI_GROUP_ID`, `KPI_TYPE_ID`, `GROUP_TITLE`, `DESCRIPTION`, `NUMBER_INDEX`) VALUES ('20220400143', '20221005001', 'Mengoptimalkan sistem anggaran pada project TI bank', '', '143'); </v>
      </c>
    </row>
    <row r="145" spans="1:7" ht="14.25" customHeight="1" x14ac:dyDescent="0.25">
      <c r="A145" s="1" t="s">
        <v>5</v>
      </c>
      <c r="B145" s="1">
        <f>VLOOKUP(A145,'KPI TYPE'!$A:$B,2,FALSE)</f>
        <v>20221005001</v>
      </c>
      <c r="C145" s="12" t="s">
        <v>296</v>
      </c>
      <c r="D145" s="2">
        <f>VLOOKUP(C145,'KPI GROUP'!$C145:$D517,2,FALSE)</f>
        <v>20220400144</v>
      </c>
      <c r="E145" s="1"/>
      <c r="F145" s="1" t="s">
        <v>297</v>
      </c>
      <c r="G145" s="2" t="str">
        <f t="shared" si="2"/>
        <v xml:space="preserve">INSERT INTO `hairisma_bpd`.`hr_kpi_group` (`KPI_GROUP_ID`, `KPI_TYPE_ID`, `GROUP_TITLE`, `DESCRIPTION`, `NUMBER_INDEX`) VALUES ('20220400144', '20221005001', 'Memastikan pelaksanaan project management TI bank secara end to end ', '', '144'); </v>
      </c>
    </row>
    <row r="146" spans="1:7" ht="14.25" customHeight="1" x14ac:dyDescent="0.25">
      <c r="A146" s="1" t="s">
        <v>5</v>
      </c>
      <c r="B146" s="1">
        <f>VLOOKUP(A146,'KPI TYPE'!$A:$B,2,FALSE)</f>
        <v>20221005001</v>
      </c>
      <c r="C146" s="10" t="s">
        <v>298</v>
      </c>
      <c r="D146" s="2">
        <f>VLOOKUP(C146,'KPI GROUP'!$C146:$D518,2,FALSE)</f>
        <v>20220400145</v>
      </c>
      <c r="E146" s="1"/>
      <c r="F146" s="1" t="s">
        <v>299</v>
      </c>
      <c r="G146" s="2" t="str">
        <f t="shared" si="2"/>
        <v xml:space="preserve">INSERT INTO `hairisma_bpd`.`hr_kpi_group` (`KPI_GROUP_ID`, `KPI_TYPE_ID`, `GROUP_TITLE`, `DESCRIPTION`, `NUMBER_INDEX`) VALUES ('20220400145', '20221005001', 'Memastikan kehandalan sistem teknologi informasi', '', '145'); </v>
      </c>
    </row>
    <row r="147" spans="1:7" ht="14.25" customHeight="1" x14ac:dyDescent="0.25">
      <c r="A147" s="1" t="s">
        <v>5</v>
      </c>
      <c r="B147" s="1">
        <f>VLOOKUP(A147,'KPI TYPE'!$A:$B,2,FALSE)</f>
        <v>20221005001</v>
      </c>
      <c r="C147" s="9" t="s">
        <v>300</v>
      </c>
      <c r="D147" s="2">
        <f>VLOOKUP(C147,'KPI GROUP'!$C147:$D519,2,FALSE)</f>
        <v>20220400146</v>
      </c>
      <c r="E147" s="1"/>
      <c r="F147" s="1" t="s">
        <v>301</v>
      </c>
      <c r="G147" s="2" t="str">
        <f t="shared" si="2"/>
        <v xml:space="preserve">INSERT INTO `hairisma_bpd`.`hr_kpi_group` (`KPI_GROUP_ID`, `KPI_TYPE_ID`, `GROUP_TITLE`, `DESCRIPTION`, `NUMBER_INDEX`) VALUES ('20220400146', '20221005001', 'Mengoptimalkan pelaksanaan dan evaluasi capacity planning infrastruktur server dan data center/data recovery center', '', '146'); </v>
      </c>
    </row>
    <row r="148" spans="1:7" ht="14.25" customHeight="1" x14ac:dyDescent="0.25">
      <c r="A148" s="1" t="s">
        <v>5</v>
      </c>
      <c r="B148" s="1">
        <f>VLOOKUP(A148,'KPI TYPE'!$A:$B,2,FALSE)</f>
        <v>20221005001</v>
      </c>
      <c r="C148" s="12" t="s">
        <v>302</v>
      </c>
      <c r="D148" s="2">
        <f>VLOOKUP(C148,'KPI GROUP'!$C148:$D520,2,FALSE)</f>
        <v>20220400147</v>
      </c>
      <c r="E148" s="1"/>
      <c r="F148" s="1" t="s">
        <v>303</v>
      </c>
      <c r="G148" s="2" t="str">
        <f t="shared" si="2"/>
        <v xml:space="preserve">INSERT INTO `hairisma_bpd`.`hr_kpi_group` (`KPI_GROUP_ID`, `KPI_TYPE_ID`, `GROUP_TITLE`, `DESCRIPTION`, `NUMBER_INDEX`) VALUES ('20220400147', '20221005001', 'Meningkatkan pemeliharaan perangkat keras dan sistem operasi (OS) secara berkala', '', '147'); </v>
      </c>
    </row>
    <row r="149" spans="1:7" ht="14.25" customHeight="1" x14ac:dyDescent="0.25">
      <c r="A149" s="1" t="s">
        <v>5</v>
      </c>
      <c r="B149" s="1">
        <f>VLOOKUP(A149,'KPI TYPE'!$A:$B,2,FALSE)</f>
        <v>20221005001</v>
      </c>
      <c r="C149" s="41" t="s">
        <v>304</v>
      </c>
      <c r="D149" s="2">
        <f>VLOOKUP(C149,'KPI GROUP'!$C149:$D521,2,FALSE)</f>
        <v>20220400148</v>
      </c>
      <c r="E149" s="1"/>
      <c r="F149" s="1" t="s">
        <v>305</v>
      </c>
      <c r="G149" s="2" t="str">
        <f t="shared" si="2"/>
        <v xml:space="preserve">INSERT INTO `hairisma_bpd`.`hr_kpi_group` (`KPI_GROUP_ID`, `KPI_TYPE_ID`, `GROUP_TITLE`, `DESCRIPTION`, `NUMBER_INDEX`) VALUES ('20220400148', '20221005001', 'Mengoptimalkan operasional dan capacity planning dari Data Center dan  Data Recovery Center (DRC)', '', '148'); </v>
      </c>
    </row>
    <row r="150" spans="1:7" ht="14.25" customHeight="1" x14ac:dyDescent="0.25">
      <c r="A150" s="1" t="s">
        <v>5</v>
      </c>
      <c r="B150" s="1">
        <f>VLOOKUP(A150,'KPI TYPE'!$A:$B,2,FALSE)</f>
        <v>20221005001</v>
      </c>
      <c r="C150" s="10" t="s">
        <v>306</v>
      </c>
      <c r="D150" s="2">
        <f>VLOOKUP(C150,'KPI GROUP'!$C150:$D522,2,FALSE)</f>
        <v>20220400149</v>
      </c>
      <c r="E150" s="1"/>
      <c r="F150" s="1" t="s">
        <v>307</v>
      </c>
      <c r="G150" s="2" t="str">
        <f t="shared" si="2"/>
        <v xml:space="preserve">INSERT INTO `hairisma_bpd`.`hr_kpi_group` (`KPI_GROUP_ID`, `KPI_TYPE_ID`, `GROUP_TITLE`, `DESCRIPTION`, `NUMBER_INDEX`) VALUES ('20220400149', '20221005001', 'Memastikan eskalasi permasalahan Operation Support, Data Center dan User Support secara efektif dan efisien', '', '149'); </v>
      </c>
    </row>
    <row r="151" spans="1:7" ht="14.25" customHeight="1" x14ac:dyDescent="0.25">
      <c r="A151" s="1" t="s">
        <v>5</v>
      </c>
      <c r="B151" s="1">
        <f>VLOOKUP(A151,'KPI TYPE'!$A:$B,2,FALSE)</f>
        <v>20221005001</v>
      </c>
      <c r="C151" s="10" t="s">
        <v>308</v>
      </c>
      <c r="D151" s="2">
        <f>VLOOKUP(C151,'KPI GROUP'!$C151:$D523,2,FALSE)</f>
        <v>20220400150</v>
      </c>
      <c r="E151" s="1"/>
      <c r="F151" s="1" t="s">
        <v>309</v>
      </c>
      <c r="G151" s="2" t="str">
        <f t="shared" si="2"/>
        <v xml:space="preserve">INSERT INTO `hairisma_bpd`.`hr_kpi_group` (`KPI_GROUP_ID`, `KPI_TYPE_ID`, `GROUP_TITLE`, `DESCRIPTION`, `NUMBER_INDEX`) VALUES ('20220400150', '20221005001', 'Memastikan eskalasi permasalahan operation support, data center dan user support dapat diselesaikan', '', '150'); </v>
      </c>
    </row>
    <row r="152" spans="1:7" ht="14.25" customHeight="1" x14ac:dyDescent="0.25">
      <c r="A152" s="1" t="s">
        <v>5</v>
      </c>
      <c r="B152" s="1">
        <f>VLOOKUP(A152,'KPI TYPE'!$A:$B,2,FALSE)</f>
        <v>20221005001</v>
      </c>
      <c r="C152" s="9" t="s">
        <v>310</v>
      </c>
      <c r="D152" s="2">
        <f>VLOOKUP(C152,'KPI GROUP'!$C152:$D524,2,FALSE)</f>
        <v>20220400151</v>
      </c>
      <c r="E152" s="1"/>
      <c r="F152" s="1" t="s">
        <v>311</v>
      </c>
      <c r="G152" s="2" t="str">
        <f t="shared" si="2"/>
        <v xml:space="preserve">INSERT INTO `hairisma_bpd`.`hr_kpi_group` (`KPI_GROUP_ID`, `KPI_TYPE_ID`, `GROUP_TITLE`, `DESCRIPTION`, `NUMBER_INDEX`) VALUES ('20220400151', '20221005001', 'Mengoptimalkan sistem teknologi bank', '', '151'); </v>
      </c>
    </row>
    <row r="153" spans="1:7" ht="14.25" customHeight="1" x14ac:dyDescent="0.25">
      <c r="A153" s="1" t="s">
        <v>5</v>
      </c>
      <c r="B153" s="1">
        <f>VLOOKUP(A153,'KPI TYPE'!$A:$B,2,FALSE)</f>
        <v>20221005001</v>
      </c>
      <c r="C153" s="9" t="s">
        <v>312</v>
      </c>
      <c r="D153" s="2">
        <f>VLOOKUP(C153,'KPI GROUP'!$C153:$D525,2,FALSE)</f>
        <v>20220400152</v>
      </c>
      <c r="E153" s="1"/>
      <c r="F153" s="1" t="s">
        <v>313</v>
      </c>
      <c r="G153" s="2" t="str">
        <f t="shared" si="2"/>
        <v xml:space="preserve">INSERT INTO `hairisma_bpd`.`hr_kpi_group` (`KPI_GROUP_ID`, `KPI_TYPE_ID`, `GROUP_TITLE`, `DESCRIPTION`, `NUMBER_INDEX`) VALUES ('20220400152', '20221005001', 'Mengoptimalkan Research  and Development  pada sistem teknologi  bank', '', '152'); </v>
      </c>
    </row>
    <row r="154" spans="1:7" ht="14.25" customHeight="1" x14ac:dyDescent="0.25">
      <c r="A154" s="1" t="s">
        <v>5</v>
      </c>
      <c r="B154" s="1">
        <f>VLOOKUP(A154,'KPI TYPE'!$A:$B,2,FALSE)</f>
        <v>20221005001</v>
      </c>
      <c r="C154" s="41" t="s">
        <v>314</v>
      </c>
      <c r="D154" s="2">
        <f>VLOOKUP(C154,'KPI GROUP'!$C154:$D526,2,FALSE)</f>
        <v>20220400153</v>
      </c>
      <c r="E154" s="1"/>
      <c r="F154" s="1" t="s">
        <v>315</v>
      </c>
      <c r="G154" s="2" t="str">
        <f t="shared" si="2"/>
        <v xml:space="preserve">INSERT INTO `hairisma_bpd`.`hr_kpi_group` (`KPI_GROUP_ID`, `KPI_TYPE_ID`, `GROUP_TITLE`, `DESCRIPTION`, `NUMBER_INDEX`) VALUES ('20220400153', '20221005001', 'Meningkatkan pertumbuhan kredit sektor UMKM', '', '153'); </v>
      </c>
    </row>
    <row r="155" spans="1:7" ht="14.25" customHeight="1" x14ac:dyDescent="0.25">
      <c r="A155" s="1" t="s">
        <v>5</v>
      </c>
      <c r="B155" s="1">
        <f>VLOOKUP(A155,'KPI TYPE'!$A:$B,2,FALSE)</f>
        <v>20221005001</v>
      </c>
      <c r="C155" s="9" t="s">
        <v>316</v>
      </c>
      <c r="D155" s="2">
        <f>VLOOKUP(C155,'KPI GROUP'!$C155:$D527,2,FALSE)</f>
        <v>20220400154</v>
      </c>
      <c r="E155" s="1"/>
      <c r="F155" s="1" t="s">
        <v>317</v>
      </c>
      <c r="G155" s="2" t="str">
        <f t="shared" si="2"/>
        <v xml:space="preserve">INSERT INTO `hairisma_bpd`.`hr_kpi_group` (`KPI_GROUP_ID`, `KPI_TYPE_ID`, `GROUP_TITLE`, `DESCRIPTION`, `NUMBER_INDEX`) VALUES ('20220400154', '20221005001', 'Meningkatkan pertumbuhan dana pihak ketiga berbiaya kompetitif', '', '154'); </v>
      </c>
    </row>
    <row r="156" spans="1:7" ht="14.25" customHeight="1" x14ac:dyDescent="0.25">
      <c r="A156" s="1" t="s">
        <v>5</v>
      </c>
      <c r="B156" s="1">
        <f>VLOOKUP(A156,'KPI TYPE'!$A:$B,2,FALSE)</f>
        <v>20221005001</v>
      </c>
      <c r="C156" s="44" t="s">
        <v>318</v>
      </c>
      <c r="D156" s="2">
        <f>VLOOKUP(C156,'KPI GROUP'!$C156:$D528,2,FALSE)</f>
        <v>20220400155</v>
      </c>
      <c r="E156" s="1"/>
      <c r="F156" s="1" t="s">
        <v>319</v>
      </c>
      <c r="G156" s="2" t="str">
        <f t="shared" si="2"/>
        <v xml:space="preserve">INSERT INTO `hairisma_bpd`.`hr_kpi_group` (`KPI_GROUP_ID`, `KPI_TYPE_ID`, `GROUP_TITLE`, `DESCRIPTION`, `NUMBER_INDEX`) VALUES ('20220400155', '20221005001', 'Memastikan prosedur operasional Kantor Cabang berjalan sesuai ketentuan ', '', '155'); </v>
      </c>
    </row>
    <row r="157" spans="1:7" ht="14.25" customHeight="1" x14ac:dyDescent="0.25">
      <c r="A157" s="1" t="s">
        <v>5</v>
      </c>
      <c r="B157" s="1">
        <f>VLOOKUP(A157,'KPI TYPE'!$A:$B,2,FALSE)</f>
        <v>20221005001</v>
      </c>
      <c r="C157" s="44" t="s">
        <v>320</v>
      </c>
      <c r="D157" s="2">
        <f>VLOOKUP(C157,'KPI GROUP'!$C157:$D529,2,FALSE)</f>
        <v>20220400156</v>
      </c>
      <c r="E157" s="1"/>
      <c r="F157" s="1" t="s">
        <v>321</v>
      </c>
      <c r="G157" s="2" t="str">
        <f t="shared" si="2"/>
        <v xml:space="preserve">INSERT INTO `hairisma_bpd`.`hr_kpi_group` (`KPI_GROUP_ID`, `KPI_TYPE_ID`, `GROUP_TITLE`, `DESCRIPTION`, `NUMBER_INDEX`) VALUES ('20220400156', '20221005001', 'Mengoptimalkan aktivitas penyelamatan Kredit', '', '156'); </v>
      </c>
    </row>
    <row r="158" spans="1:7" ht="14.25" customHeight="1" x14ac:dyDescent="0.25">
      <c r="A158" s="1" t="s">
        <v>5</v>
      </c>
      <c r="B158" s="1">
        <f>VLOOKUP(A158,'KPI TYPE'!$A:$B,2,FALSE)</f>
        <v>20221005001</v>
      </c>
      <c r="C158" s="9" t="s">
        <v>322</v>
      </c>
      <c r="D158" s="2">
        <f>VLOOKUP(C158,'KPI GROUP'!$C158:$D530,2,FALSE)</f>
        <v>20220400157</v>
      </c>
      <c r="E158" s="1"/>
      <c r="F158" s="1" t="s">
        <v>323</v>
      </c>
      <c r="G158" s="2" t="str">
        <f t="shared" si="2"/>
        <v xml:space="preserve">INSERT INTO `hairisma_bpd`.`hr_kpi_group` (`KPI_GROUP_ID`, `KPI_TYPE_ID`, `GROUP_TITLE`, `DESCRIPTION`, `NUMBER_INDEX`) VALUES ('20220400157', '20221005001', 'Mengoptimalkan Research  and Development  pada sistem teknologi informasi berbasis value added services', '', '157'); </v>
      </c>
    </row>
    <row r="159" spans="1:7" ht="14.25" customHeight="1" x14ac:dyDescent="0.25">
      <c r="A159" s="1" t="s">
        <v>5</v>
      </c>
      <c r="B159" s="1">
        <f>VLOOKUP(A159,'KPI TYPE'!$A:$B,2,FALSE)</f>
        <v>20221005001</v>
      </c>
      <c r="C159" s="11" t="s">
        <v>324</v>
      </c>
      <c r="D159" s="2">
        <f>VLOOKUP(C159,'KPI GROUP'!$C159:$D531,2,FALSE)</f>
        <v>20220400158</v>
      </c>
      <c r="E159" s="1"/>
      <c r="F159" s="1" t="s">
        <v>325</v>
      </c>
      <c r="G159" s="2" t="str">
        <f t="shared" si="2"/>
        <v xml:space="preserve">INSERT INTO `hairisma_bpd`.`hr_kpi_group` (`KPI_GROUP_ID`, `KPI_TYPE_ID`, `GROUP_TITLE`, `DESCRIPTION`, `NUMBER_INDEX`) VALUES ('20220400158', '20221005001', 'Mengembangkan kebijakan dan prosedur teknologi informasi bank berbasis value added services', '', '158'); </v>
      </c>
    </row>
    <row r="160" spans="1:7" ht="14.25" customHeight="1" x14ac:dyDescent="0.25">
      <c r="A160" s="1" t="s">
        <v>5</v>
      </c>
      <c r="B160" s="1">
        <f>VLOOKUP(A160,'KPI TYPE'!$A:$B,2,FALSE)</f>
        <v>20221005001</v>
      </c>
      <c r="C160" s="10" t="s">
        <v>326</v>
      </c>
      <c r="D160" s="2">
        <f>VLOOKUP(C160,'KPI GROUP'!$C160:$D532,2,FALSE)</f>
        <v>20220400159</v>
      </c>
      <c r="E160" s="1"/>
      <c r="F160" s="1" t="s">
        <v>327</v>
      </c>
      <c r="G160" s="2" t="str">
        <f t="shared" si="2"/>
        <v xml:space="preserve">INSERT INTO `hairisma_bpd`.`hr_kpi_group` (`KPI_GROUP_ID`, `KPI_TYPE_ID`, `GROUP_TITLE`, `DESCRIPTION`, `NUMBER_INDEX`) VALUES ('20220400159', '20221005001', 'Mengoptimalkan pelaksanaan dan evaluasi pasca implementasi sistem teknologi informasi bank berbasis value added services', '', '159'); </v>
      </c>
    </row>
    <row r="161" spans="1:7" ht="14.25" customHeight="1" x14ac:dyDescent="0.25">
      <c r="A161" s="1" t="s">
        <v>5</v>
      </c>
      <c r="B161" s="1">
        <f>VLOOKUP(A161,'KPI TYPE'!$A:$B,2,FALSE)</f>
        <v>20221005001</v>
      </c>
      <c r="C161" s="44" t="s">
        <v>328</v>
      </c>
      <c r="D161" s="2">
        <f>VLOOKUP(C161,'KPI GROUP'!$C161:$D533,2,FALSE)</f>
        <v>20220400160</v>
      </c>
      <c r="E161" s="1"/>
      <c r="F161" s="1" t="s">
        <v>329</v>
      </c>
      <c r="G161" s="2" t="str">
        <f t="shared" si="2"/>
        <v xml:space="preserve">INSERT INTO `hairisma_bpd`.`hr_kpi_group` (`KPI_GROUP_ID`, `KPI_TYPE_ID`, `GROUP_TITLE`, `DESCRIPTION`, `NUMBER_INDEX`) VALUES ('20220400160', '20221005001', 'Mengoptimalkan operasional pemasaran  produk kredit', '', '160'); </v>
      </c>
    </row>
    <row r="162" spans="1:7" ht="14.25" customHeight="1" x14ac:dyDescent="0.25">
      <c r="A162" s="1" t="s">
        <v>5</v>
      </c>
      <c r="B162" s="1">
        <f>VLOOKUP(A162,'KPI TYPE'!$A:$B,2,FALSE)</f>
        <v>20221005001</v>
      </c>
      <c r="C162" s="44" t="s">
        <v>330</v>
      </c>
      <c r="D162" s="2">
        <f>VLOOKUP(C162,'KPI GROUP'!$C162:$D534,2,FALSE)</f>
        <v>20220400161</v>
      </c>
      <c r="E162" s="1"/>
      <c r="F162" s="1" t="s">
        <v>331</v>
      </c>
      <c r="G162" s="2" t="str">
        <f t="shared" si="2"/>
        <v xml:space="preserve">INSERT INTO `hairisma_bpd`.`hr_kpi_group` (`KPI_GROUP_ID`, `KPI_TYPE_ID`, `GROUP_TITLE`, `DESCRIPTION`, `NUMBER_INDEX`) VALUES ('20220400161', '20221005001', 'Mengoptimalkan operasional pemasaran produk dana dan jasa', '', '161'); </v>
      </c>
    </row>
    <row r="163" spans="1:7" ht="14.25" customHeight="1" x14ac:dyDescent="0.25">
      <c r="A163" s="1" t="s">
        <v>5</v>
      </c>
      <c r="B163" s="1">
        <f>VLOOKUP(A163,'KPI TYPE'!$A:$B,2,FALSE)</f>
        <v>20221005001</v>
      </c>
      <c r="C163" s="45" t="s">
        <v>332</v>
      </c>
      <c r="D163" s="2">
        <f>VLOOKUP(C163,'KPI GROUP'!$C163:$D535,2,FALSE)</f>
        <v>20220400162</v>
      </c>
      <c r="E163" s="1"/>
      <c r="F163" s="1" t="s">
        <v>333</v>
      </c>
      <c r="G163" s="2" t="str">
        <f t="shared" si="2"/>
        <v xml:space="preserve">INSERT INTO `hairisma_bpd`.`hr_kpi_group` (`KPI_GROUP_ID`, `KPI_TYPE_ID`, `GROUP_TITLE`, `DESCRIPTION`, `NUMBER_INDEX`) VALUES ('20220400162', '20221005001', 'Mengoptimalkan aktivitas bidang perkreditan di Kantor Cabang', '', '162'); </v>
      </c>
    </row>
    <row r="164" spans="1:7" ht="14.25" customHeight="1" x14ac:dyDescent="0.25">
      <c r="A164" s="1" t="s">
        <v>5</v>
      </c>
      <c r="B164" s="1">
        <f>VLOOKUP(A164,'KPI TYPE'!$A:$B,2,FALSE)</f>
        <v>20221005001</v>
      </c>
      <c r="C164" s="26" t="s">
        <v>334</v>
      </c>
      <c r="D164" s="2">
        <f>VLOOKUP(C164,'KPI GROUP'!$C164:$D536,2,FALSE)</f>
        <v>20220400163</v>
      </c>
      <c r="E164" s="1"/>
      <c r="F164" s="1" t="s">
        <v>335</v>
      </c>
      <c r="G164" s="2" t="str">
        <f t="shared" si="2"/>
        <v xml:space="preserve">INSERT INTO `hairisma_bpd`.`hr_kpi_group` (`KPI_GROUP_ID`, `KPI_TYPE_ID`, `GROUP_TITLE`, `DESCRIPTION`, `NUMBER_INDEX`) VALUES ('20220400163', '20221005001', 'Fee-based income (dana dan jasa)', '', '163'); </v>
      </c>
    </row>
    <row r="165" spans="1:7" ht="14.25" customHeight="1" x14ac:dyDescent="0.25">
      <c r="A165" s="1" t="s">
        <v>5</v>
      </c>
      <c r="B165" s="1">
        <f>VLOOKUP(A165,'KPI TYPE'!$A:$B,2,FALSE)</f>
        <v>20221005001</v>
      </c>
      <c r="C165" s="44" t="s">
        <v>336</v>
      </c>
      <c r="D165" s="2">
        <f>VLOOKUP(C165,'KPI GROUP'!$C165:$D537,2,FALSE)</f>
        <v>20220400164</v>
      </c>
      <c r="E165" s="1"/>
      <c r="F165" s="1" t="s">
        <v>337</v>
      </c>
      <c r="G165" s="2" t="str">
        <f t="shared" si="2"/>
        <v xml:space="preserve">INSERT INTO `hairisma_bpd`.`hr_kpi_group` (`KPI_GROUP_ID`, `KPI_TYPE_ID`, `GROUP_TITLE`, `DESCRIPTION`, `NUMBER_INDEX`) VALUES ('20220400164', '20221005001', 'Persentase pemanfaatan anggaran ', '', '164'); </v>
      </c>
    </row>
    <row r="166" spans="1:7" ht="14.25" customHeight="1" x14ac:dyDescent="0.25">
      <c r="A166" s="1" t="s">
        <v>5</v>
      </c>
      <c r="B166" s="1">
        <f>VLOOKUP(A166,'KPI TYPE'!$A:$B,2,FALSE)</f>
        <v>20221005001</v>
      </c>
      <c r="C166" s="44" t="s">
        <v>338</v>
      </c>
      <c r="D166" s="2">
        <f>VLOOKUP(C166,'KPI GROUP'!$C166:$D538,2,FALSE)</f>
        <v>20220400165</v>
      </c>
      <c r="E166" s="1"/>
      <c r="F166" s="1" t="s">
        <v>339</v>
      </c>
      <c r="G166" s="2" t="str">
        <f t="shared" si="2"/>
        <v xml:space="preserve">INSERT INTO `hairisma_bpd`.`hr_kpi_group` (`KPI_GROUP_ID`, `KPI_TYPE_ID`, `GROUP_TITLE`, `DESCRIPTION`, `NUMBER_INDEX`) VALUES ('20220400165', '20221005001', 'Total penghimpunan DPK', '', '165'); </v>
      </c>
    </row>
    <row r="167" spans="1:7" ht="14.25" customHeight="1" x14ac:dyDescent="0.25">
      <c r="A167" s="1" t="s">
        <v>5</v>
      </c>
      <c r="B167" s="1">
        <f>VLOOKUP(A167,'KPI TYPE'!$A:$B,2,FALSE)</f>
        <v>20221005001</v>
      </c>
      <c r="C167" s="44" t="s">
        <v>340</v>
      </c>
      <c r="D167" s="2">
        <f>VLOOKUP(C167,'KPI GROUP'!$C167:$D539,2,FALSE)</f>
        <v>20220400166</v>
      </c>
      <c r="E167" s="1"/>
      <c r="F167" s="1" t="s">
        <v>341</v>
      </c>
      <c r="G167" s="2" t="str">
        <f t="shared" si="2"/>
        <v xml:space="preserve">INSERT INTO `hairisma_bpd`.`hr_kpi_group` (`KPI_GROUP_ID`, `KPI_TYPE_ID`, `GROUP_TITLE`, `DESCRIPTION`, `NUMBER_INDEX`) VALUES ('20220400166', '20221005001', 'Persentase pemenuhan total delivery channel ', '', '166'); </v>
      </c>
    </row>
    <row r="168" spans="1:7" ht="14.25" customHeight="1" x14ac:dyDescent="0.25">
      <c r="A168" s="1" t="s">
        <v>5</v>
      </c>
      <c r="B168" s="1">
        <f>VLOOKUP(A168,'KPI TYPE'!$A:$B,2,FALSE)</f>
        <v>20221005001</v>
      </c>
      <c r="C168" s="11" t="s">
        <v>342</v>
      </c>
      <c r="D168" s="2">
        <f>VLOOKUP(C168,'KPI GROUP'!$C168:$D540,2,FALSE)</f>
        <v>20220400167</v>
      </c>
      <c r="E168" s="1"/>
      <c r="F168" s="1" t="s">
        <v>343</v>
      </c>
      <c r="G168" s="2" t="str">
        <f t="shared" si="2"/>
        <v xml:space="preserve">INSERT INTO `hairisma_bpd`.`hr_kpi_group` (`KPI_GROUP_ID`, `KPI_TYPE_ID`, `GROUP_TITLE`, `DESCRIPTION`, `NUMBER_INDEX`) VALUES ('20220400167', '20221005001', 'Rasio CASA terhadap total DPK', '', '167'); </v>
      </c>
    </row>
    <row r="169" spans="1:7" ht="14.25" customHeight="1" x14ac:dyDescent="0.25">
      <c r="A169" s="1" t="s">
        <v>5</v>
      </c>
      <c r="B169" s="1">
        <f>VLOOKUP(A169,'KPI TYPE'!$A:$B,2,FALSE)</f>
        <v>20221005001</v>
      </c>
      <c r="C169" s="9" t="s">
        <v>344</v>
      </c>
      <c r="D169" s="2">
        <f>VLOOKUP(C169,'KPI GROUP'!$C169:$D541,2,FALSE)</f>
        <v>20220400168</v>
      </c>
      <c r="E169" s="1"/>
      <c r="F169" s="1" t="s">
        <v>345</v>
      </c>
      <c r="G169" s="2" t="str">
        <f t="shared" si="2"/>
        <v xml:space="preserve">INSERT INTO `hairisma_bpd`.`hr_kpi_group` (`KPI_GROUP_ID`, `KPI_TYPE_ID`, `GROUP_TITLE`, `DESCRIPTION`, `NUMBER_INDEX`) VALUES ('20220400168', '20221005001', 'Tingkat kualitas layanan', '', '168'); </v>
      </c>
    </row>
    <row r="170" spans="1:7" ht="14.25" customHeight="1" x14ac:dyDescent="0.25">
      <c r="A170" s="1" t="s">
        <v>5</v>
      </c>
      <c r="B170" s="1">
        <f>VLOOKUP(A170,'KPI TYPE'!$A:$B,2,FALSE)</f>
        <v>20221005001</v>
      </c>
      <c r="C170" s="9" t="s">
        <v>346</v>
      </c>
      <c r="D170" s="2">
        <f>VLOOKUP(C170,'KPI GROUP'!$C170:$D542,2,FALSE)</f>
        <v>20220400169</v>
      </c>
      <c r="E170" s="1"/>
      <c r="F170" s="1" t="s">
        <v>347</v>
      </c>
      <c r="G170" s="2" t="str">
        <f t="shared" si="2"/>
        <v xml:space="preserve">INSERT INTO `hairisma_bpd`.`hr_kpi_group` (`KPI_GROUP_ID`, `KPI_TYPE_ID`, `GROUP_TITLE`, `DESCRIPTION`, `NUMBER_INDEX`) VALUES ('20220400169', '20221005001', 'Jumlah kejadian fraud', '', '169'); </v>
      </c>
    </row>
    <row r="171" spans="1:7" ht="14.25" customHeight="1" x14ac:dyDescent="0.25">
      <c r="A171" s="1" t="s">
        <v>5</v>
      </c>
      <c r="B171" s="1">
        <f>VLOOKUP(A171,'KPI TYPE'!$A:$B,2,FALSE)</f>
        <v>20221005001</v>
      </c>
      <c r="C171" s="46" t="s">
        <v>348</v>
      </c>
      <c r="D171" s="2">
        <f>VLOOKUP(C171,'KPI GROUP'!$C171:$D543,2,FALSE)</f>
        <v>20220400170</v>
      </c>
      <c r="E171" s="1"/>
      <c r="F171" s="1" t="s">
        <v>349</v>
      </c>
      <c r="G171" s="2" t="str">
        <f t="shared" si="2"/>
        <v xml:space="preserve">INSERT INTO `hairisma_bpd`.`hr_kpi_group` (`KPI_GROUP_ID`, `KPI_TYPE_ID`, `GROUP_TITLE`, `DESCRIPTION`, `NUMBER_INDEX`) VALUES ('20220400170', '20221005001', 'Persentase penyelesaian tindak lanjut atas temuan audit secara tepat waktu', '', '170'); </v>
      </c>
    </row>
    <row r="172" spans="1:7" ht="14.25" customHeight="1" x14ac:dyDescent="0.25">
      <c r="A172" s="1" t="s">
        <v>5</v>
      </c>
      <c r="B172" s="1">
        <f>VLOOKUP(A172,'KPI TYPE'!$A:$B,2,FALSE)</f>
        <v>20221005001</v>
      </c>
      <c r="C172" s="46" t="s">
        <v>350</v>
      </c>
      <c r="D172" s="2">
        <f>VLOOKUP(C172,'KPI GROUP'!$C172:$D544,2,FALSE)</f>
        <v>20220400171</v>
      </c>
      <c r="E172" s="1"/>
      <c r="F172" s="1" t="s">
        <v>351</v>
      </c>
      <c r="G172" s="2" t="str">
        <f t="shared" si="2"/>
        <v xml:space="preserve">INSERT INTO `hairisma_bpd`.`hr_kpi_group` (`KPI_GROUP_ID`, `KPI_TYPE_ID`, `GROUP_TITLE`, `DESCRIPTION`, `NUMBER_INDEX`) VALUES ('20220400171', '20221005001', 'Jumlah nasabah baru dalam pemasaran dana dan jasa ', '', '171'); </v>
      </c>
    </row>
    <row r="173" spans="1:7" ht="14.25" customHeight="1" x14ac:dyDescent="0.25">
      <c r="A173" s="1" t="s">
        <v>5</v>
      </c>
      <c r="B173" s="1">
        <f>VLOOKUP(A173,'KPI TYPE'!$A:$B,2,FALSE)</f>
        <v>20221005001</v>
      </c>
      <c r="C173" s="25" t="s">
        <v>352</v>
      </c>
      <c r="D173" s="2">
        <f>VLOOKUP(C173,'KPI GROUP'!$C173:$D545,2,FALSE)</f>
        <v>20220400172</v>
      </c>
      <c r="E173" s="1"/>
      <c r="F173" s="1" t="s">
        <v>353</v>
      </c>
      <c r="G173" s="2" t="str">
        <f t="shared" si="2"/>
        <v xml:space="preserve">INSERT INTO `hairisma_bpd`.`hr_kpi_group` (`KPI_GROUP_ID`, `KPI_TYPE_ID`, `GROUP_TITLE`, `DESCRIPTION`, `NUMBER_INDEX`) VALUES ('20220400172', '20221005001', 'Meningkatkan pertumbuhan kartu', '', '172'); </v>
      </c>
    </row>
    <row r="174" spans="1:7" ht="14.25" customHeight="1" x14ac:dyDescent="0.25">
      <c r="A174" s="1" t="s">
        <v>5</v>
      </c>
      <c r="B174" s="1">
        <f>VLOOKUP(A174,'KPI TYPE'!$A:$B,2,FALSE)</f>
        <v>20221005001</v>
      </c>
      <c r="C174" s="40" t="s">
        <v>354</v>
      </c>
      <c r="D174" s="2">
        <f>VLOOKUP(C174,'KPI GROUP'!$C174:$D546,2,FALSE)</f>
        <v>20220400173</v>
      </c>
      <c r="E174" s="1"/>
      <c r="F174" s="1" t="s">
        <v>355</v>
      </c>
      <c r="G174" s="2" t="str">
        <f t="shared" si="2"/>
        <v xml:space="preserve">INSERT INTO `hairisma_bpd`.`hr_kpi_group` (`KPI_GROUP_ID`, `KPI_TYPE_ID`, `GROUP_TITLE`, `DESCRIPTION`, `NUMBER_INDEX`) VALUES ('20220400173', '20221005001', 'Mengoptimalkan aktivitas bidang dana dan jasa di Kantor Cabang', '', '173'); </v>
      </c>
    </row>
    <row r="175" spans="1:7" ht="14.25" customHeight="1" x14ac:dyDescent="0.25">
      <c r="A175" s="1" t="s">
        <v>5</v>
      </c>
      <c r="B175" s="1">
        <f>VLOOKUP(A175,'KPI TYPE'!$A:$B,2,FALSE)</f>
        <v>20221005001</v>
      </c>
      <c r="C175" s="26" t="s">
        <v>356</v>
      </c>
      <c r="D175" s="2">
        <f>VLOOKUP(C175,'KPI GROUP'!$C175:$D547,2,FALSE)</f>
        <v>20220400174</v>
      </c>
      <c r="E175" s="1"/>
      <c r="F175" s="1" t="s">
        <v>357</v>
      </c>
      <c r="G175" s="2" t="str">
        <f t="shared" si="2"/>
        <v xml:space="preserve">INSERT INTO `hairisma_bpd`.`hr_kpi_group` (`KPI_GROUP_ID`, `KPI_TYPE_ID`, `GROUP_TITLE`, `DESCRIPTION`, `NUMBER_INDEX`) VALUES ('20220400174', '20221005001', 'Meningkatnya rentabilitas bank yang optimal', '', '174'); </v>
      </c>
    </row>
    <row r="176" spans="1:7" ht="14.25" customHeight="1" x14ac:dyDescent="0.25">
      <c r="A176" s="1" t="s">
        <v>5</v>
      </c>
      <c r="B176" s="1">
        <f>VLOOKUP(A176,'KPI TYPE'!$A:$B,2,FALSE)</f>
        <v>20221005001</v>
      </c>
      <c r="C176" s="47" t="s">
        <v>358</v>
      </c>
      <c r="D176" s="2">
        <f>VLOOKUP(C176,'KPI GROUP'!$C176:$D548,2,FALSE)</f>
        <v>20220400175</v>
      </c>
      <c r="E176" s="1"/>
      <c r="F176" s="1" t="s">
        <v>359</v>
      </c>
      <c r="G176" s="2" t="str">
        <f t="shared" si="2"/>
        <v xml:space="preserve">INSERT INTO `hairisma_bpd`.`hr_kpi_group` (`KPI_GROUP_ID`, `KPI_TYPE_ID`, `GROUP_TITLE`, `DESCRIPTION`, `NUMBER_INDEX`) VALUES ('20220400175', '20221005001', 'Memastikan pengelolaan operasional pelayanan dan transaksi tunai dan non tunai kepada nasabah berjalan lancar, aman dan terkendali ', '', '175'); </v>
      </c>
    </row>
    <row r="177" spans="1:7" ht="14.25" customHeight="1" x14ac:dyDescent="0.25">
      <c r="A177" s="1" t="s">
        <v>5</v>
      </c>
      <c r="B177" s="1">
        <f>VLOOKUP(A177,'KPI TYPE'!$A:$B,2,FALSE)</f>
        <v>20221005001</v>
      </c>
      <c r="C177" s="48" t="s">
        <v>360</v>
      </c>
      <c r="D177" s="2">
        <f>VLOOKUP(C177,'KPI GROUP'!$C177:$D549,2,FALSE)</f>
        <v>20220400176</v>
      </c>
      <c r="E177" s="1"/>
      <c r="F177" s="1" t="s">
        <v>361</v>
      </c>
      <c r="G177" s="2" t="str">
        <f t="shared" si="2"/>
        <v xml:space="preserve">INSERT INTO `hairisma_bpd`.`hr_kpi_group` (`KPI_GROUP_ID`, `KPI_TYPE_ID`, `GROUP_TITLE`, `DESCRIPTION`, `NUMBER_INDEX`) VALUES ('20220400176', '20221005001', 'Memastikan operasional aktivitas back office Kantor Cabang berjalan lancar, aman dan terkendali  ', '', '176'); </v>
      </c>
    </row>
    <row r="178" spans="1:7" ht="14.25" customHeight="1" x14ac:dyDescent="0.25">
      <c r="A178" s="1" t="s">
        <v>5</v>
      </c>
      <c r="B178" s="1">
        <f>VLOOKUP(A178,'KPI TYPE'!$A:$B,2,FALSE)</f>
        <v>20221005001</v>
      </c>
      <c r="C178" s="48" t="s">
        <v>362</v>
      </c>
      <c r="D178" s="2">
        <f>VLOOKUP(C178,'KPI GROUP'!$C178:$D550,2,FALSE)</f>
        <v>20220400177</v>
      </c>
      <c r="E178" s="1"/>
      <c r="F178" s="1" t="s">
        <v>363</v>
      </c>
      <c r="G178" s="2" t="str">
        <f t="shared" si="2"/>
        <v xml:space="preserve">INSERT INTO `hairisma_bpd`.`hr_kpi_group` (`KPI_GROUP_ID`, `KPI_TYPE_ID`, `GROUP_TITLE`, `DESCRIPTION`, `NUMBER_INDEX`) VALUES ('20220400177', '20221005001', 'Memastikan pengelolaan dukungan operasional Kantor Cabang  berjalan lancar, aman dan terkendali ', '', '177'); </v>
      </c>
    </row>
    <row r="179" spans="1:7" ht="14.25" customHeight="1" x14ac:dyDescent="0.25">
      <c r="A179" s="1" t="s">
        <v>5</v>
      </c>
      <c r="B179" s="1">
        <f>VLOOKUP(A179,'KPI TYPE'!$A:$B,2,FALSE)</f>
        <v>20221005001</v>
      </c>
      <c r="C179" s="49" t="s">
        <v>364</v>
      </c>
      <c r="D179" s="2">
        <f>VLOOKUP(C179,'KPI GROUP'!$C179:$D551,2,FALSE)</f>
        <v>20220400178</v>
      </c>
      <c r="E179" s="1"/>
      <c r="F179" s="1" t="s">
        <v>365</v>
      </c>
      <c r="G179" s="2" t="str">
        <f t="shared" si="2"/>
        <v xml:space="preserve">INSERT INTO `hairisma_bpd`.`hr_kpi_group` (`KPI_GROUP_ID`, `KPI_TYPE_ID`, `GROUP_TITLE`, `DESCRIPTION`, `NUMBER_INDEX`) VALUES ('20220400178', '20221005001', 'Memastikan pengelolaan administrasi kredit dan prosedur hukum perkreditan sesuai ketentuan dan peraturan', '', '178'); </v>
      </c>
    </row>
    <row r="180" spans="1:7" ht="14.25" customHeight="1" x14ac:dyDescent="0.25">
      <c r="A180" s="1" t="s">
        <v>5</v>
      </c>
      <c r="B180" s="1">
        <f>VLOOKUP(A180,'KPI TYPE'!$A:$B,2,FALSE)</f>
        <v>20221005001</v>
      </c>
      <c r="C180" s="50" t="s">
        <v>366</v>
      </c>
      <c r="D180" s="2">
        <f>VLOOKUP(C180,'KPI GROUP'!$C180:$D552,2,FALSE)</f>
        <v>20220400179</v>
      </c>
      <c r="E180" s="1"/>
      <c r="F180" s="1" t="s">
        <v>367</v>
      </c>
      <c r="G180" s="2" t="str">
        <f t="shared" si="2"/>
        <v xml:space="preserve">INSERT INTO `hairisma_bpd`.`hr_kpi_group` (`KPI_GROUP_ID`, `KPI_TYPE_ID`, `GROUP_TITLE`, `DESCRIPTION`, `NUMBER_INDEX`) VALUES ('20220400179', '20221005001', 'Memastikan pemenuhan laporan kantor cabang ', '', '179'); </v>
      </c>
    </row>
    <row r="181" spans="1:7" ht="14.25" customHeight="1" x14ac:dyDescent="0.25">
      <c r="A181" s="1" t="s">
        <v>5</v>
      </c>
      <c r="B181" s="1">
        <f>VLOOKUP(A181,'KPI TYPE'!$A:$B,2,FALSE)</f>
        <v>20221005001</v>
      </c>
      <c r="C181" s="51" t="s">
        <v>368</v>
      </c>
      <c r="D181" s="2">
        <f>VLOOKUP(C181,'KPI GROUP'!$C181:$D553,2,FALSE)</f>
        <v>20220400180</v>
      </c>
      <c r="E181" s="1"/>
      <c r="F181" s="1" t="s">
        <v>369</v>
      </c>
      <c r="G181" s="2" t="str">
        <f t="shared" si="2"/>
        <v xml:space="preserve">INSERT INTO `hairisma_bpd`.`hr_kpi_group` (`KPI_GROUP_ID`, `KPI_TYPE_ID`, `GROUP_TITLE`, `DESCRIPTION`, `NUMBER_INDEX`) VALUES ('20220400180', '20221005001', 'Meningkatkan pengelolaan atas transaksi reversal sesuai ketentuan bank', '', '180'); </v>
      </c>
    </row>
    <row r="182" spans="1:7" ht="14.25" customHeight="1" x14ac:dyDescent="0.25">
      <c r="A182" s="1" t="s">
        <v>5</v>
      </c>
      <c r="B182" s="1">
        <f>VLOOKUP(A182,'KPI TYPE'!$A:$B,2,FALSE)</f>
        <v>20221005001</v>
      </c>
      <c r="C182" s="9" t="s">
        <v>370</v>
      </c>
      <c r="D182" s="2">
        <f>VLOOKUP(C182,'KPI GROUP'!$C182:$D554,2,FALSE)</f>
        <v>20220400181</v>
      </c>
      <c r="E182" s="1"/>
      <c r="F182" s="1" t="s">
        <v>371</v>
      </c>
      <c r="G182" s="2" t="str">
        <f t="shared" si="2"/>
        <v xml:space="preserve">INSERT INTO `hairisma_bpd`.`hr_kpi_group` (`KPI_GROUP_ID`, `KPI_TYPE_ID`, `GROUP_TITLE`, `DESCRIPTION`, `NUMBER_INDEX`) VALUES ('20220400181', '20221005001', 'Memastikan keakuratan sistem operasional bank di kantor cabang', '', '181'); </v>
      </c>
    </row>
    <row r="183" spans="1:7" ht="14.25" customHeight="1" x14ac:dyDescent="0.25">
      <c r="A183" s="1" t="s">
        <v>5</v>
      </c>
      <c r="B183" s="1">
        <f>VLOOKUP(A183,'KPI TYPE'!$A:$B,2,FALSE)</f>
        <v>20221005001</v>
      </c>
      <c r="C183" s="11" t="s">
        <v>372</v>
      </c>
      <c r="D183" s="2">
        <f>VLOOKUP(C183,'KPI GROUP'!$C183:$D555,2,FALSE)</f>
        <v>20220400182</v>
      </c>
      <c r="E183" s="1"/>
      <c r="F183" s="1" t="s">
        <v>373</v>
      </c>
      <c r="G183" s="2" t="str">
        <f t="shared" si="2"/>
        <v xml:space="preserve">INSERT INTO `hairisma_bpd`.`hr_kpi_group` (`KPI_GROUP_ID`, `KPI_TYPE_ID`, `GROUP_TITLE`, `DESCRIPTION`, `NUMBER_INDEX`) VALUES ('20220400182', '20221005001', 'Memastikan prosedur operasional Kantor Cabang sesuai ketentuan ', '', '182'); </v>
      </c>
    </row>
    <row r="184" spans="1:7" ht="14.25" customHeight="1" x14ac:dyDescent="0.25">
      <c r="A184" s="1" t="s">
        <v>5</v>
      </c>
      <c r="B184" s="1">
        <f>VLOOKUP(A184,'KPI TYPE'!$A:$B,2,FALSE)</f>
        <v>20221005001</v>
      </c>
      <c r="C184" s="52" t="s">
        <v>374</v>
      </c>
      <c r="D184" s="2">
        <f>VLOOKUP(C184,'KPI GROUP'!$C184:$D556,2,FALSE)</f>
        <v>20220400183</v>
      </c>
      <c r="E184" s="1"/>
      <c r="F184" s="1" t="s">
        <v>375</v>
      </c>
      <c r="G184" s="2" t="str">
        <f t="shared" si="2"/>
        <v xml:space="preserve">INSERT INTO `hairisma_bpd`.`hr_kpi_group` (`KPI_GROUP_ID`, `KPI_TYPE_ID`, `GROUP_TITLE`, `DESCRIPTION`, `NUMBER_INDEX`) VALUES ('20220400183', '20221005001', 'Memastikan pengelolaan transaksi harian back office secara prudent dan akurat', '', '183'); </v>
      </c>
    </row>
    <row r="185" spans="1:7" ht="14.25" customHeight="1" x14ac:dyDescent="0.25">
      <c r="A185" s="1" t="s">
        <v>5</v>
      </c>
      <c r="B185" s="1">
        <f>VLOOKUP(A185,'KPI TYPE'!$A:$B,2,FALSE)</f>
        <v>20221005001</v>
      </c>
      <c r="C185" s="53" t="s">
        <v>376</v>
      </c>
      <c r="D185" s="2">
        <f>VLOOKUP(C185,'KPI GROUP'!$C185:$D557,2,FALSE)</f>
        <v>20220400184</v>
      </c>
      <c r="E185" s="1"/>
      <c r="F185" s="1" t="s">
        <v>377</v>
      </c>
      <c r="G185" s="2" t="str">
        <f t="shared" si="2"/>
        <v xml:space="preserve">INSERT INTO `hairisma_bpd`.`hr_kpi_group` (`KPI_GROUP_ID`, `KPI_TYPE_ID`, `GROUP_TITLE`, `DESCRIPTION`, `NUMBER_INDEX`) VALUES ('20220400184', '20221005001', 'Memastikan pengelolaan aktivitas back office secara prudent dan akurat', '', '184'); </v>
      </c>
    </row>
    <row r="186" spans="1:7" ht="14.25" customHeight="1" x14ac:dyDescent="0.25">
      <c r="A186" s="1" t="s">
        <v>5</v>
      </c>
      <c r="B186" s="1">
        <f>VLOOKUP(A186,'KPI TYPE'!$A:$B,2,FALSE)</f>
        <v>20221005001</v>
      </c>
      <c r="C186" s="54" t="s">
        <v>378</v>
      </c>
      <c r="D186" s="2">
        <f>VLOOKUP(C186,'KPI GROUP'!$C186:$D558,2,FALSE)</f>
        <v>20220400185</v>
      </c>
      <c r="E186" s="1"/>
      <c r="F186" s="1" t="s">
        <v>379</v>
      </c>
      <c r="G186" s="2" t="str">
        <f t="shared" si="2"/>
        <v xml:space="preserve">INSERT INTO `hairisma_bpd`.`hr_kpi_group` (`KPI_GROUP_ID`, `KPI_TYPE_ID`, `GROUP_TITLE`, `DESCRIPTION`, `NUMBER_INDEX`) VALUES ('20220400185', '20221005001', 'Memastikan pengelolaan administrasi kredit dan prosedur hukum perkreditan secara optimal dan sesuai ketentuan ', '', '185'); </v>
      </c>
    </row>
    <row r="187" spans="1:7" ht="14.25" customHeight="1" x14ac:dyDescent="0.25">
      <c r="A187" s="1" t="s">
        <v>5</v>
      </c>
      <c r="B187" s="1">
        <f>VLOOKUP(A187,'KPI TYPE'!$A:$B,2,FALSE)</f>
        <v>20221005001</v>
      </c>
      <c r="C187" s="42" t="s">
        <v>380</v>
      </c>
      <c r="D187" s="2">
        <f>VLOOKUP(C187,'KPI GROUP'!$C187:$D559,2,FALSE)</f>
        <v>20220400186</v>
      </c>
      <c r="E187" s="1"/>
      <c r="F187" s="1" t="s">
        <v>381</v>
      </c>
      <c r="G187" s="2" t="str">
        <f t="shared" si="2"/>
        <v xml:space="preserve">INSERT INTO `hairisma_bpd`.`hr_kpi_group` (`KPI_GROUP_ID`, `KPI_TYPE_ID`, `GROUP_TITLE`, `DESCRIPTION`, `NUMBER_INDEX`) VALUES ('20220400186', '20221005001', 'Mengoptimalkan penyelesaian kredit bermasalah dalam rangka penyelamatan kredit', '', '186'); </v>
      </c>
    </row>
    <row r="188" spans="1:7" ht="14.25" customHeight="1" x14ac:dyDescent="0.25">
      <c r="A188" s="1" t="s">
        <v>5</v>
      </c>
      <c r="B188" s="1">
        <f>VLOOKUP(A188,'KPI TYPE'!$A:$B,2,FALSE)</f>
        <v>20221005001</v>
      </c>
      <c r="C188" s="11" t="s">
        <v>382</v>
      </c>
      <c r="D188" s="2">
        <f>VLOOKUP(C188,'KPI GROUP'!$C188:$D560,2,FALSE)</f>
        <v>20220400187</v>
      </c>
      <c r="E188" s="1"/>
      <c r="F188" s="1" t="s">
        <v>383</v>
      </c>
      <c r="G188" s="2" t="str">
        <f t="shared" si="2"/>
        <v xml:space="preserve">INSERT INTO `hairisma_bpd`.`hr_kpi_group` (`KPI_GROUP_ID`, `KPI_TYPE_ID`, `GROUP_TITLE`, `DESCRIPTION`, `NUMBER_INDEX`) VALUES ('20220400187', '20221005001', 'Memastikan prosedur operasional Kantor Cabang berjalan sesuai ketentuan', '', '187'); </v>
      </c>
    </row>
    <row r="189" spans="1:7" ht="14.25" customHeight="1" x14ac:dyDescent="0.25">
      <c r="A189" s="1" t="s">
        <v>5</v>
      </c>
      <c r="B189" s="1">
        <f>VLOOKUP(A189,'KPI TYPE'!$A:$B,2,FALSE)</f>
        <v>20221005001</v>
      </c>
      <c r="C189" s="10" t="s">
        <v>384</v>
      </c>
      <c r="D189" s="2">
        <f>VLOOKUP(C189,'KPI GROUP'!$C189:$D561,2,FALSE)</f>
        <v>20220400188</v>
      </c>
      <c r="E189" s="1"/>
      <c r="F189" s="1" t="s">
        <v>385</v>
      </c>
      <c r="G189" s="2" t="str">
        <f t="shared" si="2"/>
        <v xml:space="preserve">INSERT INTO `hairisma_bpd`.`hr_kpi_group` (`KPI_GROUP_ID`, `KPI_TYPE_ID`, `GROUP_TITLE`, `DESCRIPTION`, `NUMBER_INDEX`) VALUES ('20220400188', '20221005001', 'Memastikan pengelolaan penyelenggaraan Teknologi Informasi (TI), pengadaan barang dan jasa, administrasi karyawan serta verifikasi seluruh transaksi Kantor Cabang  berjalan lancar, aman dan terkendali ', '', '188'); </v>
      </c>
    </row>
    <row r="190" spans="1:7" ht="14.25" customHeight="1" x14ac:dyDescent="0.25">
      <c r="A190" s="1" t="s">
        <v>5</v>
      </c>
      <c r="B190" s="1">
        <f>VLOOKUP(A190,'KPI TYPE'!$A:$B,2,FALSE)</f>
        <v>20221005001</v>
      </c>
      <c r="C190" s="10" t="s">
        <v>386</v>
      </c>
      <c r="D190" s="2">
        <f>VLOOKUP(C190,'KPI GROUP'!$C190:$D562,2,FALSE)</f>
        <v>20220400189</v>
      </c>
      <c r="E190" s="1"/>
      <c r="F190" s="1" t="s">
        <v>387</v>
      </c>
      <c r="G190" s="2" t="str">
        <f t="shared" si="2"/>
        <v xml:space="preserve">INSERT INTO `hairisma_bpd`.`hr_kpi_group` (`KPI_GROUP_ID`, `KPI_TYPE_ID`, `GROUP_TITLE`, `DESCRIPTION`, `NUMBER_INDEX`) VALUES ('20220400189', '20221005001', 'Memastikan pengelolaan  aktivitas back office, serta kliring dan BI-RTGS Kantor Cabang  berjalan lancar, aman dan terkendali ', '', '189'); </v>
      </c>
    </row>
    <row r="191" spans="1:7" ht="14.25" customHeight="1" x14ac:dyDescent="0.25">
      <c r="A191" s="1" t="s">
        <v>5</v>
      </c>
      <c r="B191" s="1">
        <f>VLOOKUP(A191,'KPI TYPE'!$A:$B,2,FALSE)</f>
        <v>20221005001</v>
      </c>
      <c r="C191" s="55" t="s">
        <v>388</v>
      </c>
      <c r="D191" s="2">
        <f>VLOOKUP(C191,'KPI GROUP'!$C191:$D563,2,FALSE)</f>
        <v>20220400190</v>
      </c>
      <c r="E191" s="1"/>
      <c r="F191" s="1" t="s">
        <v>389</v>
      </c>
      <c r="G191" s="2" t="str">
        <f t="shared" si="2"/>
        <v xml:space="preserve">INSERT INTO `hairisma_bpd`.`hr_kpi_group` (`KPI_GROUP_ID`, `KPI_TYPE_ID`, `GROUP_TITLE`, `DESCRIPTION`, `NUMBER_INDEX`) VALUES ('20220400190', '20221005001', 'Meningkatkan pengelolaan atas transaksi reversal sesuai timeline', '', '190'); </v>
      </c>
    </row>
    <row r="192" spans="1:7" ht="14.25" customHeight="1" x14ac:dyDescent="0.25">
      <c r="A192" s="1" t="s">
        <v>5</v>
      </c>
      <c r="B192" s="1">
        <f>VLOOKUP(A192,'KPI TYPE'!$A:$B,2,FALSE)</f>
        <v>20221005001</v>
      </c>
      <c r="C192" s="54" t="s">
        <v>390</v>
      </c>
      <c r="D192" s="2">
        <f>VLOOKUP(C192,'KPI GROUP'!$C192:$D564,2,FALSE)</f>
        <v>20220400191</v>
      </c>
      <c r="E192" s="1"/>
      <c r="F192" s="1" t="s">
        <v>391</v>
      </c>
      <c r="G192" s="2" t="str">
        <f t="shared" si="2"/>
        <v xml:space="preserve">INSERT INTO `hairisma_bpd`.`hr_kpi_group` (`KPI_GROUP_ID`, `KPI_TYPE_ID`, `GROUP_TITLE`, `DESCRIPTION`, `NUMBER_INDEX`) VALUES ('20220400191', '20221005001', 'Memastikan pengelolaan administrasi kredit dan prosedur hukum perkreditan secara optimal ', '', '191'); </v>
      </c>
    </row>
    <row r="193" spans="1:7" ht="14.25" customHeight="1" x14ac:dyDescent="0.25">
      <c r="A193" s="1" t="s">
        <v>5</v>
      </c>
      <c r="B193" s="1">
        <f>VLOOKUP(A193,'KPI TYPE'!$A:$B,2,FALSE)</f>
        <v>20221005001</v>
      </c>
      <c r="C193" s="56" t="s">
        <v>392</v>
      </c>
      <c r="D193" s="2">
        <f>VLOOKUP(C193,'KPI GROUP'!$C193:$D565,2,FALSE)</f>
        <v>20220400192</v>
      </c>
      <c r="E193" s="1"/>
      <c r="F193" s="1" t="s">
        <v>393</v>
      </c>
      <c r="G193" s="2" t="str">
        <f t="shared" si="2"/>
        <v xml:space="preserve">INSERT INTO `hairisma_bpd`.`hr_kpi_group` (`KPI_GROUP_ID`, `KPI_TYPE_ID`, `GROUP_TITLE`, `DESCRIPTION`, `NUMBER_INDEX`) VALUES ('20220400192', '20221005001', 'Mengoptimalkan penyelesaian kredit bermasalah ', '', '192'); </v>
      </c>
    </row>
    <row r="194" spans="1:7" ht="14.25" customHeight="1" x14ac:dyDescent="0.25">
      <c r="A194" s="1" t="s">
        <v>5</v>
      </c>
      <c r="B194" s="1">
        <f>VLOOKUP(A194,'KPI TYPE'!$A:$B,2,FALSE)</f>
        <v>20221005001</v>
      </c>
      <c r="C194" s="10" t="s">
        <v>394</v>
      </c>
      <c r="D194" s="2">
        <f>VLOOKUP(C194,'KPI GROUP'!$C194:$D566,2,FALSE)</f>
        <v>20220400193</v>
      </c>
      <c r="E194" s="1"/>
      <c r="F194" s="1" t="s">
        <v>395</v>
      </c>
      <c r="G194" s="2" t="str">
        <f t="shared" ref="G194:G255" si="3">"INSERT INTO `hairisma_bpd`.`hr_kpi_group` (`KPI_GROUP_ID`, `KPI_TYPE_ID`, `GROUP_TITLE`, `DESCRIPTION`, `NUMBER_INDEX`) VALUES ('"&amp;D194&amp;"', '"&amp;B194&amp;"', '"&amp;C194&amp;"', '"&amp;E194&amp;"', '"&amp;F194&amp;"'); "</f>
        <v xml:space="preserve">INSERT INTO `hairisma_bpd`.`hr_kpi_group` (`KPI_GROUP_ID`, `KPI_TYPE_ID`, `GROUP_TITLE`, `DESCRIPTION`, `NUMBER_INDEX`) VALUES ('20220400193', '20221005001', 'Memastikan pengelolaan kas pada kantor cabang secara optimal ', '', '193'); </v>
      </c>
    </row>
    <row r="195" spans="1:7" ht="14.25" customHeight="1" x14ac:dyDescent="0.25">
      <c r="A195" s="1" t="s">
        <v>5</v>
      </c>
      <c r="B195" s="1">
        <f>VLOOKUP(A195,'KPI TYPE'!$A:$B,2,FALSE)</f>
        <v>20221005001</v>
      </c>
      <c r="C195" s="57" t="s">
        <v>396</v>
      </c>
      <c r="D195" s="2">
        <f>VLOOKUP(C195,'KPI GROUP'!$C195:$D567,2,FALSE)</f>
        <v>20220400194</v>
      </c>
      <c r="E195" s="1"/>
      <c r="F195" s="1" t="s">
        <v>397</v>
      </c>
      <c r="G195" s="2" t="str">
        <f t="shared" si="3"/>
        <v xml:space="preserve">INSERT INTO `hairisma_bpd`.`hr_kpi_group` (`KPI_GROUP_ID`, `KPI_TYPE_ID`, `GROUP_TITLE`, `DESCRIPTION`, `NUMBER_INDEX`) VALUES ('20220400194', '20221005001', 'Memastikan prosedur operasional kantor berjalan sesuai ketentuan ', '', '194'); </v>
      </c>
    </row>
    <row r="196" spans="1:7" ht="14.25" customHeight="1" x14ac:dyDescent="0.25">
      <c r="A196" s="1" t="s">
        <v>5</v>
      </c>
      <c r="B196" s="1">
        <f>VLOOKUP(A196,'KPI TYPE'!$A:$B,2,FALSE)</f>
        <v>20221005001</v>
      </c>
      <c r="C196" s="11" t="s">
        <v>398</v>
      </c>
      <c r="D196" s="2">
        <f>VLOOKUP(C196,'KPI GROUP'!$C196:$D568,2,FALSE)</f>
        <v>20220400195</v>
      </c>
      <c r="E196" s="1"/>
      <c r="F196" s="1" t="s">
        <v>399</v>
      </c>
      <c r="G196" s="2" t="str">
        <f t="shared" si="3"/>
        <v xml:space="preserve">INSERT INTO `hairisma_bpd`.`hr_kpi_group` (`KPI_GROUP_ID`, `KPI_TYPE_ID`, `GROUP_TITLE`, `DESCRIPTION`, `NUMBER_INDEX`) VALUES ('20220400195', '20221005001', 'Memperluas cakupan pasar untuk produk kredit', '', '195'); </v>
      </c>
    </row>
    <row r="197" spans="1:7" ht="14.25" customHeight="1" x14ac:dyDescent="0.25">
      <c r="A197" s="1" t="s">
        <v>5</v>
      </c>
      <c r="B197" s="1">
        <f>VLOOKUP(A197,'KPI TYPE'!$A:$B,2,FALSE)</f>
        <v>20221005001</v>
      </c>
      <c r="C197" s="26" t="s">
        <v>400</v>
      </c>
      <c r="D197" s="2">
        <f>VLOOKUP(C197,'KPI GROUP'!$C197:$D569,2,FALSE)</f>
        <v>20220400196</v>
      </c>
      <c r="E197" s="1"/>
      <c r="F197" s="1" t="s">
        <v>401</v>
      </c>
      <c r="G197" s="2" t="str">
        <f t="shared" si="3"/>
        <v xml:space="preserve">INSERT INTO `hairisma_bpd`.`hr_kpi_group` (`KPI_GROUP_ID`, `KPI_TYPE_ID`, `GROUP_TITLE`, `DESCRIPTION`, `NUMBER_INDEX`) VALUES ('20220400196', '20221005001', 'Mengembangkan produk yang kontributif terhadap pertumbuhan kredit', '', '196'); </v>
      </c>
    </row>
    <row r="198" spans="1:7" ht="14.25" customHeight="1" x14ac:dyDescent="0.25">
      <c r="A198" s="1" t="s">
        <v>5</v>
      </c>
      <c r="B198" s="1">
        <f>VLOOKUP(A198,'KPI TYPE'!$A:$B,2,FALSE)</f>
        <v>20221005001</v>
      </c>
      <c r="C198" s="11" t="s">
        <v>402</v>
      </c>
      <c r="D198" s="2">
        <f>VLOOKUP(C198,'KPI GROUP'!$C198:$D570,2,FALSE)</f>
        <v>20220400197</v>
      </c>
      <c r="E198" s="1"/>
      <c r="F198" s="1" t="s">
        <v>403</v>
      </c>
      <c r="G198" s="2" t="str">
        <f t="shared" si="3"/>
        <v xml:space="preserve">INSERT INTO `hairisma_bpd`.`hr_kpi_group` (`KPI_GROUP_ID`, `KPI_TYPE_ID`, `GROUP_TITLE`, `DESCRIPTION`, `NUMBER_INDEX`) VALUES ('20220400197', '20221005001', 'Meningkatkan efektivitas proses pengelolaan pelanggan', '', '197'); </v>
      </c>
    </row>
    <row r="199" spans="1:7" ht="14.25" customHeight="1" x14ac:dyDescent="0.25">
      <c r="A199" s="1" t="s">
        <v>5</v>
      </c>
      <c r="B199" s="1">
        <f>VLOOKUP(A199,'KPI TYPE'!$A:$B,2,FALSE)</f>
        <v>20221005001</v>
      </c>
      <c r="C199" s="11" t="s">
        <v>404</v>
      </c>
      <c r="D199" s="2">
        <f>VLOOKUP(C199,'KPI GROUP'!$C199:$D571,2,FALSE)</f>
        <v>20220400198</v>
      </c>
      <c r="E199" s="1"/>
      <c r="F199" s="1" t="s">
        <v>405</v>
      </c>
      <c r="G199" s="2" t="str">
        <f t="shared" si="3"/>
        <v xml:space="preserve">INSERT INTO `hairisma_bpd`.`hr_kpi_group` (`KPI_GROUP_ID`, `KPI_TYPE_ID`, `GROUP_TITLE`, `DESCRIPTION`, `NUMBER_INDEX`) VALUES ('20220400198', '20221005001', 'Memastikan integritas dari customer information dalam database', '', '198'); </v>
      </c>
    </row>
    <row r="200" spans="1:7" ht="14.25" customHeight="1" x14ac:dyDescent="0.25">
      <c r="A200" s="1" t="s">
        <v>5</v>
      </c>
      <c r="B200" s="1">
        <f>VLOOKUP(A200,'KPI TYPE'!$A:$B,2,FALSE)</f>
        <v>20221005001</v>
      </c>
      <c r="C200" s="11" t="s">
        <v>406</v>
      </c>
      <c r="D200" s="2">
        <f>VLOOKUP(C200,'KPI GROUP'!$C200:$D572,2,FALSE)</f>
        <v>20220400199</v>
      </c>
      <c r="E200" s="1"/>
      <c r="F200" s="1" t="s">
        <v>407</v>
      </c>
      <c r="G200" s="2" t="str">
        <f t="shared" si="3"/>
        <v xml:space="preserve">INSERT INTO `hairisma_bpd`.`hr_kpi_group` (`KPI_GROUP_ID`, `KPI_TYPE_ID`, `GROUP_TITLE`, `DESCRIPTION`, `NUMBER_INDEX`) VALUES ('20220400199', '20221005001', 'Mengembangkan produk kredit baru untuk memenuhi permintaan pasar', '', '199'); </v>
      </c>
    </row>
    <row r="201" spans="1:7" ht="14.25" customHeight="1" x14ac:dyDescent="0.25">
      <c r="A201" s="1" t="s">
        <v>5</v>
      </c>
      <c r="B201" s="1">
        <f>VLOOKUP(A201,'KPI TYPE'!$A:$B,2,FALSE)</f>
        <v>20221005001</v>
      </c>
      <c r="C201" s="11" t="s">
        <v>408</v>
      </c>
      <c r="D201" s="2">
        <f>VLOOKUP(C201,'KPI GROUP'!$C201:$D573,2,FALSE)</f>
        <v>20220400200</v>
      </c>
      <c r="E201" s="1"/>
      <c r="F201" s="1" t="s">
        <v>409</v>
      </c>
      <c r="G201" s="2" t="str">
        <f t="shared" si="3"/>
        <v xml:space="preserve">INSERT INTO `hairisma_bpd`.`hr_kpi_group` (`KPI_GROUP_ID`, `KPI_TYPE_ID`, `GROUP_TITLE`, `DESCRIPTION`, `NUMBER_INDEX`) VALUES ('20220400200', '20221005001', 'Memastikan keterkinian perjanjian kerjasama antara Bank dengan pihak eksternal', '', '200'); </v>
      </c>
    </row>
    <row r="202" spans="1:7" ht="14.25" customHeight="1" x14ac:dyDescent="0.25">
      <c r="A202" s="1" t="s">
        <v>5</v>
      </c>
      <c r="B202" s="1">
        <f>VLOOKUP(A202,'KPI TYPE'!$A:$B,2,FALSE)</f>
        <v>20221005001</v>
      </c>
      <c r="C202" s="11" t="s">
        <v>410</v>
      </c>
      <c r="D202" s="2">
        <f>VLOOKUP(C202,'KPI GROUP'!$C202:$D574,2,FALSE)</f>
        <v>20220400201</v>
      </c>
      <c r="E202" s="1"/>
      <c r="F202" s="1" t="s">
        <v>411</v>
      </c>
      <c r="G202" s="2" t="str">
        <f t="shared" si="3"/>
        <v xml:space="preserve">INSERT INTO `hairisma_bpd`.`hr_kpi_group` (`KPI_GROUP_ID`, `KPI_TYPE_ID`, `GROUP_TITLE`, `DESCRIPTION`, `NUMBER_INDEX`) VALUES ('20220400201', '20221005001', 'Memastikan pemenuhan kualitas administrasi kredit', '', '201'); </v>
      </c>
    </row>
    <row r="203" spans="1:7" ht="14.25" customHeight="1" x14ac:dyDescent="0.25">
      <c r="A203" s="1" t="s">
        <v>5</v>
      </c>
      <c r="B203" s="1">
        <f>VLOOKUP(A203,'KPI TYPE'!$A:$B,2,FALSE)</f>
        <v>20221005001</v>
      </c>
      <c r="C203" s="11" t="s">
        <v>412</v>
      </c>
      <c r="D203" s="2">
        <f>VLOOKUP(C203,'KPI GROUP'!$C203:$D575,2,FALSE)</f>
        <v>20220400202</v>
      </c>
      <c r="E203" s="1"/>
      <c r="F203" s="1" t="s">
        <v>413</v>
      </c>
      <c r="G203" s="2" t="str">
        <f t="shared" si="3"/>
        <v xml:space="preserve">INSERT INTO `hairisma_bpd`.`hr_kpi_group` (`KPI_GROUP_ID`, `KPI_TYPE_ID`, `GROUP_TITLE`, `DESCRIPTION`, `NUMBER_INDEX`) VALUES ('20220400202', '20221005001', 'Memastikan pemenuhan penyusunan laporan perkreditan', '', '202'); </v>
      </c>
    </row>
    <row r="204" spans="1:7" ht="14.25" customHeight="1" x14ac:dyDescent="0.25">
      <c r="A204" s="1" t="s">
        <v>5</v>
      </c>
      <c r="B204" s="1">
        <f>VLOOKUP(A204,'KPI TYPE'!$A:$B,2,FALSE)</f>
        <v>20221005001</v>
      </c>
      <c r="C204" s="11" t="s">
        <v>414</v>
      </c>
      <c r="D204" s="2">
        <f>VLOOKUP(C204,'KPI GROUP'!$C204:$D576,2,FALSE)</f>
        <v>20220400203</v>
      </c>
      <c r="E204" s="1"/>
      <c r="F204" s="1" t="s">
        <v>415</v>
      </c>
      <c r="G204" s="2" t="str">
        <f t="shared" si="3"/>
        <v xml:space="preserve">INSERT INTO `hairisma_bpd`.`hr_kpi_group` (`KPI_GROUP_ID`, `KPI_TYPE_ID`, `GROUP_TITLE`, `DESCRIPTION`, `NUMBER_INDEX`) VALUES ('20220400203', '20221005001', 'Memastikan ketersediaan SOP untuk produk baru ', '', '203'); </v>
      </c>
    </row>
    <row r="205" spans="1:7" ht="14.25" customHeight="1" x14ac:dyDescent="0.25">
      <c r="A205" s="1" t="s">
        <v>5</v>
      </c>
      <c r="B205" s="1">
        <f>VLOOKUP(A205,'KPI TYPE'!$A:$B,2,FALSE)</f>
        <v>20221005001</v>
      </c>
      <c r="C205" s="11" t="s">
        <v>416</v>
      </c>
      <c r="D205" s="2">
        <f>VLOOKUP(C205,'KPI GROUP'!$C205:$D577,2,FALSE)</f>
        <v>20220400204</v>
      </c>
      <c r="E205" s="1"/>
      <c r="F205" s="1" t="s">
        <v>417</v>
      </c>
      <c r="G205" s="2" t="str">
        <f t="shared" si="3"/>
        <v xml:space="preserve">INSERT INTO `hairisma_bpd`.`hr_kpi_group` (`KPI_GROUP_ID`, `KPI_TYPE_ID`, `GROUP_TITLE`, `DESCRIPTION`, `NUMBER_INDEX`) VALUES ('20220400204', '20221005001', 'Memastikan ketersediaan laporan evaluasi pengembangan produk kredit', '', '204'); </v>
      </c>
    </row>
    <row r="206" spans="1:7" ht="14.25" customHeight="1" x14ac:dyDescent="0.25">
      <c r="A206" s="1" t="s">
        <v>5</v>
      </c>
      <c r="B206" s="1">
        <f>VLOOKUP(A206,'KPI TYPE'!$A:$B,2,FALSE)</f>
        <v>20221005001</v>
      </c>
      <c r="C206" s="58" t="s">
        <v>418</v>
      </c>
      <c r="D206" s="2">
        <f>VLOOKUP(C206,'KPI GROUP'!$C206:$D578,2,FALSE)</f>
        <v>20220400205</v>
      </c>
      <c r="E206" s="1"/>
      <c r="F206" s="1" t="s">
        <v>419</v>
      </c>
      <c r="G206" s="2" t="str">
        <f t="shared" si="3"/>
        <v xml:space="preserve">INSERT INTO `hairisma_bpd`.`hr_kpi_group` (`KPI_GROUP_ID`, `KPI_TYPE_ID`, `GROUP_TITLE`, `DESCRIPTION`, `NUMBER_INDEX`) VALUES ('20220400205', '20221005001', 'Memastikan integritas setiap pengajuan kredit pada tingkat eksposur tertentu', '', '205'); </v>
      </c>
    </row>
    <row r="207" spans="1:7" ht="14.25" customHeight="1" x14ac:dyDescent="0.25">
      <c r="A207" s="1" t="s">
        <v>5</v>
      </c>
      <c r="B207" s="1">
        <f>VLOOKUP(A207,'KPI TYPE'!$A:$B,2,FALSE)</f>
        <v>20221005001</v>
      </c>
      <c r="C207" s="42" t="s">
        <v>420</v>
      </c>
      <c r="D207" s="2">
        <f>VLOOKUP(C207,'KPI GROUP'!$C207:$D579,2,FALSE)</f>
        <v>20220400206</v>
      </c>
      <c r="E207" s="1"/>
      <c r="F207" s="1" t="s">
        <v>421</v>
      </c>
      <c r="G207" s="2" t="str">
        <f t="shared" si="3"/>
        <v xml:space="preserve">INSERT INTO `hairisma_bpd`.`hr_kpi_group` (`KPI_GROUP_ID`, `KPI_TYPE_ID`, `GROUP_TITLE`, `DESCRIPTION`, `NUMBER_INDEX`) VALUES ('20220400206', '20221005001', 'Meningkatkan efektivitas proses penyelamatan kredit', '', '206'); </v>
      </c>
    </row>
    <row r="208" spans="1:7" ht="14.25" customHeight="1" x14ac:dyDescent="0.25">
      <c r="A208" s="1" t="s">
        <v>5</v>
      </c>
      <c r="B208" s="1">
        <f>VLOOKUP(A208,'KPI TYPE'!$A:$B,2,FALSE)</f>
        <v>20221005001</v>
      </c>
      <c r="C208" s="11" t="s">
        <v>422</v>
      </c>
      <c r="D208" s="2">
        <f>VLOOKUP(C208,'KPI GROUP'!$C208:$D580,2,FALSE)</f>
        <v>20220400207</v>
      </c>
      <c r="E208" s="1"/>
      <c r="F208" s="1" t="s">
        <v>423</v>
      </c>
      <c r="G208" s="2" t="str">
        <f t="shared" si="3"/>
        <v xml:space="preserve">INSERT INTO `hairisma_bpd`.`hr_kpi_group` (`KPI_GROUP_ID`, `KPI_TYPE_ID`, `GROUP_TITLE`, `DESCRIPTION`, `NUMBER_INDEX`) VALUES ('20220400207', '20221005001', 'Mengoptimalkan proses penagihan tunggakan kredit', '', '207'); </v>
      </c>
    </row>
    <row r="209" spans="1:7" ht="14.25" customHeight="1" x14ac:dyDescent="0.25">
      <c r="A209" s="1" t="s">
        <v>5</v>
      </c>
      <c r="B209" s="1">
        <f>VLOOKUP(A209,'KPI TYPE'!$A:$B,2,FALSE)</f>
        <v>20221005001</v>
      </c>
      <c r="C209" s="11" t="s">
        <v>424</v>
      </c>
      <c r="D209" s="2">
        <f>VLOOKUP(C209,'KPI GROUP'!$C209:$D581,2,FALSE)</f>
        <v>20220400208</v>
      </c>
      <c r="E209" s="1"/>
      <c r="F209" s="1" t="s">
        <v>425</v>
      </c>
      <c r="G209" s="2" t="str">
        <f t="shared" si="3"/>
        <v xml:space="preserve">INSERT INTO `hairisma_bpd`.`hr_kpi_group` (`KPI_GROUP_ID`, `KPI_TYPE_ID`, `GROUP_TITLE`, `DESCRIPTION`, `NUMBER_INDEX`) VALUES ('20220400208', '20221005001', 'Meningkatkan kualitas koordinasi proses penyelamatan kredit dengan kantor cabang', '', '208'); </v>
      </c>
    </row>
    <row r="210" spans="1:7" ht="14.25" customHeight="1" x14ac:dyDescent="0.25">
      <c r="A210" s="1" t="s">
        <v>5</v>
      </c>
      <c r="B210" s="1">
        <f>VLOOKUP(A210,'KPI TYPE'!$A:$B,2,FALSE)</f>
        <v>20221005001</v>
      </c>
      <c r="C210" s="9" t="s">
        <v>426</v>
      </c>
      <c r="D210" s="2">
        <f>VLOOKUP(C210,'KPI GROUP'!$C210:$D582,2,FALSE)</f>
        <v>20220400209</v>
      </c>
      <c r="E210" s="1"/>
      <c r="F210" s="1" t="s">
        <v>427</v>
      </c>
      <c r="G210" s="2" t="str">
        <f t="shared" si="3"/>
        <v xml:space="preserve">INSERT INTO `hairisma_bpd`.`hr_kpi_group` (`KPI_GROUP_ID`, `KPI_TYPE_ID`, `GROUP_TITLE`, `DESCRIPTION`, `NUMBER_INDEX`) VALUES ('20220400209', '20221005001', 'Mengoptimalkan kapabilitas pengelolaan SDM', '', '209'); </v>
      </c>
    </row>
    <row r="211" spans="1:7" ht="14.25" customHeight="1" x14ac:dyDescent="0.25">
      <c r="A211" s="1" t="s">
        <v>5</v>
      </c>
      <c r="B211" s="1">
        <f>VLOOKUP(A211,'KPI TYPE'!$A:$B,2,FALSE)</f>
        <v>20221005001</v>
      </c>
      <c r="C211" s="26" t="s">
        <v>428</v>
      </c>
      <c r="D211" s="2">
        <f>VLOOKUP(C211,'KPI GROUP'!$C211:$D583,2,FALSE)</f>
        <v>20220400210</v>
      </c>
      <c r="E211" s="1"/>
      <c r="F211" s="1" t="s">
        <v>429</v>
      </c>
      <c r="G211" s="2" t="str">
        <f t="shared" si="3"/>
        <v xml:space="preserve">INSERT INTO `hairisma_bpd`.`hr_kpi_group` (`KPI_GROUP_ID`, `KPI_TYPE_ID`, `GROUP_TITLE`, `DESCRIPTION`, `NUMBER_INDEX`) VALUES ('20220400210', '20221005001', 'Mengoptimalkan pemenuhan pemegang jabatan atas posisi/jabatan kosong', '', '210'); </v>
      </c>
    </row>
    <row r="212" spans="1:7" ht="14.25" customHeight="1" x14ac:dyDescent="0.25">
      <c r="A212" s="1" t="s">
        <v>5</v>
      </c>
      <c r="B212" s="1">
        <f>VLOOKUP(A212,'KPI TYPE'!$A:$B,2,FALSE)</f>
        <v>20221005001</v>
      </c>
      <c r="C212" s="26" t="s">
        <v>430</v>
      </c>
      <c r="D212" s="2">
        <f>VLOOKUP(C212,'KPI GROUP'!$C212:$D584,2,FALSE)</f>
        <v>20220400211</v>
      </c>
      <c r="E212" s="1"/>
      <c r="F212" s="1" t="s">
        <v>431</v>
      </c>
      <c r="G212" s="2" t="str">
        <f t="shared" si="3"/>
        <v xml:space="preserve">INSERT INTO `hairisma_bpd`.`hr_kpi_group` (`KPI_GROUP_ID`, `KPI_TYPE_ID`, `GROUP_TITLE`, `DESCRIPTION`, `NUMBER_INDEX`) VALUES ('20220400211', '20221005001', 'Memastikan pengelolaan sistem remunerasi dan kompensasi yang transparan, objektif dan kompetitif', '', '211'); </v>
      </c>
    </row>
    <row r="213" spans="1:7" ht="14.25" customHeight="1" x14ac:dyDescent="0.25">
      <c r="A213" s="1" t="s">
        <v>5</v>
      </c>
      <c r="B213" s="1">
        <f>VLOOKUP(A213,'KPI TYPE'!$A:$B,2,FALSE)</f>
        <v>20221005001</v>
      </c>
      <c r="C213" s="26" t="s">
        <v>432</v>
      </c>
      <c r="D213" s="2">
        <f>VLOOKUP(C213,'KPI GROUP'!$C213:$D585,2,FALSE)</f>
        <v>20220400212</v>
      </c>
      <c r="E213" s="1"/>
      <c r="F213" s="1" t="s">
        <v>433</v>
      </c>
      <c r="G213" s="2" t="str">
        <f t="shared" si="3"/>
        <v xml:space="preserve">INSERT INTO `hairisma_bpd`.`hr_kpi_group` (`KPI_GROUP_ID`, `KPI_TYPE_ID`, `GROUP_TITLE`, `DESCRIPTION`, `NUMBER_INDEX`) VALUES ('20220400212', '20221005001', 'Mengoptimalkan pengelolaan talenta terbaik ', '', '212'); </v>
      </c>
    </row>
    <row r="214" spans="1:7" ht="14.25" customHeight="1" x14ac:dyDescent="0.25">
      <c r="A214" s="1" t="s">
        <v>5</v>
      </c>
      <c r="B214" s="1">
        <f>VLOOKUP(A214,'KPI TYPE'!$A:$B,2,FALSE)</f>
        <v>20221005001</v>
      </c>
      <c r="C214" s="12" t="s">
        <v>434</v>
      </c>
      <c r="D214" s="2">
        <f>VLOOKUP(C214,'KPI GROUP'!$C214:$D586,2,FALSE)</f>
        <v>20220400213</v>
      </c>
      <c r="E214" s="1"/>
      <c r="F214" s="1" t="s">
        <v>435</v>
      </c>
      <c r="G214" s="2" t="str">
        <f t="shared" si="3"/>
        <v xml:space="preserve">INSERT INTO `hairisma_bpd`.`hr_kpi_group` (`KPI_GROUP_ID`, `KPI_TYPE_ID`, `GROUP_TITLE`, `DESCRIPTION`, `NUMBER_INDEX`) VALUES ('20220400213', '20221005001', 'Mengoptimalkan sistem manajemen kinerja ', '', '213'); </v>
      </c>
    </row>
    <row r="215" spans="1:7" ht="14.25" customHeight="1" x14ac:dyDescent="0.25">
      <c r="A215" s="1" t="s">
        <v>5</v>
      </c>
      <c r="B215" s="1">
        <f>VLOOKUP(A215,'KPI TYPE'!$A:$B,2,FALSE)</f>
        <v>20221005001</v>
      </c>
      <c r="C215" s="11" t="s">
        <v>436</v>
      </c>
      <c r="D215" s="2">
        <f>VLOOKUP(C215,'KPI GROUP'!$C215:$D587,2,FALSE)</f>
        <v>20220400214</v>
      </c>
      <c r="E215" s="1"/>
      <c r="F215" s="1" t="s">
        <v>437</v>
      </c>
      <c r="G215" s="2" t="str">
        <f t="shared" si="3"/>
        <v xml:space="preserve">INSERT INTO `hairisma_bpd`.`hr_kpi_group` (`KPI_GROUP_ID`, `KPI_TYPE_ID`, `GROUP_TITLE`, `DESCRIPTION`, `NUMBER_INDEX`) VALUES ('20220400214', '20221005001', 'Mengoptimalkan perencanaan SDM', '', '214'); </v>
      </c>
    </row>
    <row r="216" spans="1:7" ht="14.25" customHeight="1" x14ac:dyDescent="0.25">
      <c r="A216" s="1" t="s">
        <v>5</v>
      </c>
      <c r="B216" s="1">
        <f>VLOOKUP(A216,'KPI TYPE'!$A:$B,2,FALSE)</f>
        <v>20221005001</v>
      </c>
      <c r="C216" s="25" t="s">
        <v>438</v>
      </c>
      <c r="D216" s="2">
        <f>VLOOKUP(C216,'KPI GROUP'!$C216:$D588,2,FALSE)</f>
        <v>20220400215</v>
      </c>
      <c r="E216" s="1"/>
      <c r="F216" s="1" t="s">
        <v>439</v>
      </c>
      <c r="G216" s="2" t="str">
        <f t="shared" si="3"/>
        <v xml:space="preserve">INSERT INTO `hairisma_bpd`.`hr_kpi_group` (`KPI_GROUP_ID`, `KPI_TYPE_ID`, `GROUP_TITLE`, `DESCRIPTION`, `NUMBER_INDEX`) VALUES ('20220400215', '20221005001', 'Mengoptimalkan implementasi program perubahan/transformasi', '', '215'); </v>
      </c>
    </row>
    <row r="217" spans="1:7" ht="14.25" customHeight="1" x14ac:dyDescent="0.25">
      <c r="A217" s="1" t="s">
        <v>5</v>
      </c>
      <c r="B217" s="1">
        <f>VLOOKUP(A217,'KPI TYPE'!$A:$B,2,FALSE)</f>
        <v>20221005001</v>
      </c>
      <c r="C217" s="40" t="s">
        <v>440</v>
      </c>
      <c r="D217" s="2">
        <f>VLOOKUP(C217,'KPI GROUP'!$C217:$D589,2,FALSE)</f>
        <v>20220400216</v>
      </c>
      <c r="E217" s="1"/>
      <c r="F217" s="1" t="s">
        <v>441</v>
      </c>
      <c r="G217" s="2" t="str">
        <f t="shared" si="3"/>
        <v xml:space="preserve">INSERT INTO `hairisma_bpd`.`hr_kpi_group` (`KPI_GROUP_ID`, `KPI_TYPE_ID`, `GROUP_TITLE`, `DESCRIPTION`, `NUMBER_INDEX`) VALUES ('20220400216', '20221005001', 'Mengoptimalkan implementasi kebijakan dan standar operasional prosedur (SOP) pengelolaan SDM', '', '216'); </v>
      </c>
    </row>
    <row r="218" spans="1:7" ht="14.25" customHeight="1" x14ac:dyDescent="0.25">
      <c r="A218" s="1" t="s">
        <v>5</v>
      </c>
      <c r="B218" s="1">
        <f>VLOOKUP(A218,'KPI TYPE'!$A:$B,2,FALSE)</f>
        <v>20221005001</v>
      </c>
      <c r="C218" s="42" t="s">
        <v>442</v>
      </c>
      <c r="D218" s="2">
        <f>VLOOKUP(C218,'KPI GROUP'!$C218:$D590,2,FALSE)</f>
        <v>20220400217</v>
      </c>
      <c r="E218" s="1"/>
      <c r="F218" s="1" t="s">
        <v>443</v>
      </c>
      <c r="G218" s="2" t="str">
        <f t="shared" si="3"/>
        <v xml:space="preserve">INSERT INTO `hairisma_bpd`.`hr_kpi_group` (`KPI_GROUP_ID`, `KPI_TYPE_ID`, `GROUP_TITLE`, `DESCRIPTION`, `NUMBER_INDEX`) VALUES ('20220400217', '20221005001', 'Mengoptimalkan internalisasi budaya kerja kepada seluruh karyawan', '', '217'); </v>
      </c>
    </row>
    <row r="219" spans="1:7" ht="14.25" customHeight="1" x14ac:dyDescent="0.25">
      <c r="A219" s="1" t="s">
        <v>5</v>
      </c>
      <c r="B219" s="1">
        <f>VLOOKUP(A219,'KPI TYPE'!$A:$B,2,FALSE)</f>
        <v>20221005001</v>
      </c>
      <c r="C219" s="12" t="s">
        <v>444</v>
      </c>
      <c r="D219" s="2">
        <f>VLOOKUP(C219,'KPI GROUP'!$C219:$D591,2,FALSE)</f>
        <v>20220400218</v>
      </c>
      <c r="E219" s="1"/>
      <c r="F219" s="1" t="s">
        <v>445</v>
      </c>
      <c r="G219" s="2" t="str">
        <f t="shared" si="3"/>
        <v xml:space="preserve">INSERT INTO `hairisma_bpd`.`hr_kpi_group` (`KPI_GROUP_ID`, `KPI_TYPE_ID`, `GROUP_TITLE`, `DESCRIPTION`, `NUMBER_INDEX`) VALUES ('20220400218', '20221005001', 'Mengoptimalkan sistem manajemen kinerja.', '', '218'); </v>
      </c>
    </row>
    <row r="220" spans="1:7" ht="14.25" customHeight="1" x14ac:dyDescent="0.25">
      <c r="A220" s="1" t="s">
        <v>5</v>
      </c>
      <c r="B220" s="1">
        <f>VLOOKUP(A220,'KPI TYPE'!$A:$B,2,FALSE)</f>
        <v>20221005001</v>
      </c>
      <c r="C220" s="25" t="s">
        <v>446</v>
      </c>
      <c r="D220" s="2">
        <f>VLOOKUP(C220,'KPI GROUP'!$C220:$D592,2,FALSE)</f>
        <v>20220400219</v>
      </c>
      <c r="E220" s="1"/>
      <c r="F220" s="1" t="s">
        <v>447</v>
      </c>
      <c r="G220" s="2" t="str">
        <f t="shared" si="3"/>
        <v xml:space="preserve">INSERT INTO `hairisma_bpd`.`hr_kpi_group` (`KPI_GROUP_ID`, `KPI_TYPE_ID`, `GROUP_TITLE`, `DESCRIPTION`, `NUMBER_INDEX`) VALUES ('20220400219', '20221005001', 'Mengoptimalkan internalisasi budaya kerja kepada seluruh karyawan.', '', '219'); </v>
      </c>
    </row>
    <row r="221" spans="1:7" ht="14.25" customHeight="1" x14ac:dyDescent="0.25">
      <c r="A221" s="1" t="s">
        <v>5</v>
      </c>
      <c r="B221" s="1">
        <f>VLOOKUP(A221,'KPI TYPE'!$A:$B,2,FALSE)</f>
        <v>20221005001</v>
      </c>
      <c r="C221" s="11" t="s">
        <v>448</v>
      </c>
      <c r="D221" s="2">
        <f>VLOOKUP(C221,'KPI GROUP'!$C221:$D593,2,FALSE)</f>
        <v>20220400220</v>
      </c>
      <c r="E221" s="1"/>
      <c r="F221" s="1" t="s">
        <v>449</v>
      </c>
      <c r="G221" s="2" t="str">
        <f t="shared" si="3"/>
        <v xml:space="preserve">INSERT INTO `hairisma_bpd`.`hr_kpi_group` (`KPI_GROUP_ID`, `KPI_TYPE_ID`, `GROUP_TITLE`, `DESCRIPTION`, `NUMBER_INDEX`) VALUES ('20220400220', '20221005001', 'Memastikan penerimaan dan penempatan karyawan di Kantor Pusat dan Kantor Cabang sesuai BPP dan SOP', '', '220'); </v>
      </c>
    </row>
    <row r="222" spans="1:7" ht="14.25" customHeight="1" x14ac:dyDescent="0.25">
      <c r="A222" s="1" t="s">
        <v>5</v>
      </c>
      <c r="B222" s="1">
        <f>VLOOKUP(A222,'KPI TYPE'!$A:$B,2,FALSE)</f>
        <v>20221005001</v>
      </c>
      <c r="C222" s="25" t="s">
        <v>450</v>
      </c>
      <c r="D222" s="2">
        <f>VLOOKUP(C222,'KPI GROUP'!$C222:$D594,2,FALSE)</f>
        <v>20220400221</v>
      </c>
      <c r="E222" s="1"/>
      <c r="F222" s="1" t="s">
        <v>451</v>
      </c>
      <c r="G222" s="2" t="str">
        <f t="shared" si="3"/>
        <v xml:space="preserve">INSERT INTO `hairisma_bpd`.`hr_kpi_group` (`KPI_GROUP_ID`, `KPI_TYPE_ID`, `GROUP_TITLE`, `DESCRIPTION`, `NUMBER_INDEX`) VALUES ('20220400221', '20221005001', 'Meningkatkan efektivitas sistem reward dan punishment karyawan ', '', '221'); </v>
      </c>
    </row>
    <row r="223" spans="1:7" ht="14.25" customHeight="1" x14ac:dyDescent="0.25">
      <c r="A223" s="1" t="s">
        <v>5</v>
      </c>
      <c r="B223" s="1">
        <f>VLOOKUP(A223,'KPI TYPE'!$A:$B,2,FALSE)</f>
        <v>20221005001</v>
      </c>
      <c r="C223" s="25" t="s">
        <v>452</v>
      </c>
      <c r="D223" s="2">
        <f>VLOOKUP(C223,'KPI GROUP'!$C223:$D595,2,FALSE)</f>
        <v>20220400222</v>
      </c>
      <c r="E223" s="1"/>
      <c r="F223" s="1" t="s">
        <v>453</v>
      </c>
      <c r="G223" s="2" t="str">
        <f t="shared" si="3"/>
        <v xml:space="preserve">INSERT INTO `hairisma_bpd`.`hr_kpi_group` (`KPI_GROUP_ID`, `KPI_TYPE_ID`, `GROUP_TITLE`, `DESCRIPTION`, `NUMBER_INDEX`) VALUES ('20220400222', '20221005001', 'Memastikan remunerasi karyawan dihitung dengan akurat dan dibayarkan tepat waktu.', '', '222'); </v>
      </c>
    </row>
    <row r="224" spans="1:7" ht="14.25" customHeight="1" x14ac:dyDescent="0.25">
      <c r="A224" s="1" t="s">
        <v>5</v>
      </c>
      <c r="B224" s="1">
        <f>VLOOKUP(A224,'KPI TYPE'!$A:$B,2,FALSE)</f>
        <v>20221005001</v>
      </c>
      <c r="C224" s="11" t="s">
        <v>454</v>
      </c>
      <c r="D224" s="2">
        <f>VLOOKUP(C224,'KPI GROUP'!$C224:$D596,2,FALSE)</f>
        <v>20220400223</v>
      </c>
      <c r="E224" s="1"/>
      <c r="F224" s="1" t="s">
        <v>455</v>
      </c>
      <c r="G224" s="2" t="str">
        <f t="shared" si="3"/>
        <v xml:space="preserve">INSERT INTO `hairisma_bpd`.`hr_kpi_group` (`KPI_GROUP_ID`, `KPI_TYPE_ID`, `GROUP_TITLE`, `DESCRIPTION`, `NUMBER_INDEX`) VALUES ('20220400223', '20221005001', 'Mengoptimalkan pengelolaan Sistem Informasi Manajemen (SIM) SDM Bank dalam mendukung bisnis Bank.', '', '223'); </v>
      </c>
    </row>
    <row r="225" spans="1:7" ht="14.25" customHeight="1" x14ac:dyDescent="0.25">
      <c r="A225" s="1" t="s">
        <v>5</v>
      </c>
      <c r="B225" s="1">
        <f>VLOOKUP(A225,'KPI TYPE'!$A:$B,2,FALSE)</f>
        <v>20221005001</v>
      </c>
      <c r="C225" s="25" t="s">
        <v>456</v>
      </c>
      <c r="D225" s="2">
        <f>VLOOKUP(C225,'KPI GROUP'!$C225:$D597,2,FALSE)</f>
        <v>20220400224</v>
      </c>
      <c r="E225" s="1"/>
      <c r="F225" s="1" t="s">
        <v>457</v>
      </c>
      <c r="G225" s="2" t="str">
        <f t="shared" si="3"/>
        <v xml:space="preserve">INSERT INTO `hairisma_bpd`.`hr_kpi_group` (`KPI_GROUP_ID`, `KPI_TYPE_ID`, `GROUP_TITLE`, `DESCRIPTION`, `NUMBER_INDEX`) VALUES ('20220400224', '20221005001', 'Mengoptimal pemenuhan tenaga alih daya sesuai kebutuhan organisasi', '', '224'); </v>
      </c>
    </row>
    <row r="226" spans="1:7" ht="14.25" customHeight="1" x14ac:dyDescent="0.25">
      <c r="A226" s="1" t="s">
        <v>5</v>
      </c>
      <c r="B226" s="1">
        <f>VLOOKUP(A226,'KPI TYPE'!$A:$B,2,FALSE)</f>
        <v>20221005001</v>
      </c>
      <c r="C226" s="11" t="s">
        <v>458</v>
      </c>
      <c r="D226" s="2">
        <f>VLOOKUP(C226,'KPI GROUP'!$C226:$D598,2,FALSE)</f>
        <v>20220400225</v>
      </c>
      <c r="E226" s="1"/>
      <c r="F226" s="1" t="s">
        <v>459</v>
      </c>
      <c r="G226" s="2" t="str">
        <f t="shared" si="3"/>
        <v xml:space="preserve">INSERT INTO `hairisma_bpd`.`hr_kpi_group` (`KPI_GROUP_ID`, `KPI_TYPE_ID`, `GROUP_TITLE`, `DESCRIPTION`, `NUMBER_INDEX`) VALUES ('20220400225', '20221005001', 'Mengoptimalkan pengelolaan database karyawan ', '', '225'); </v>
      </c>
    </row>
    <row r="227" spans="1:7" ht="14.25" customHeight="1" x14ac:dyDescent="0.25">
      <c r="A227" s="1" t="s">
        <v>5</v>
      </c>
      <c r="B227" s="1">
        <f>VLOOKUP(A227,'KPI TYPE'!$A:$B,2,FALSE)</f>
        <v>20221005001</v>
      </c>
      <c r="C227" s="25" t="s">
        <v>460</v>
      </c>
      <c r="D227" s="2">
        <f>VLOOKUP(C227,'KPI GROUP'!$C227:$D599,2,FALSE)</f>
        <v>20220400226</v>
      </c>
      <c r="E227" s="1"/>
      <c r="F227" s="1" t="s">
        <v>461</v>
      </c>
      <c r="G227" s="2" t="str">
        <f t="shared" si="3"/>
        <v xml:space="preserve">INSERT INTO `hairisma_bpd`.`hr_kpi_group` (`KPI_GROUP_ID`, `KPI_TYPE_ID`, `GROUP_TITLE`, `DESCRIPTION`, `NUMBER_INDEX`) VALUES ('20220400226', '20221005001', 'Memastikan remunerasi dan kompensasi karyawan dihitung dengan akurat dan dibayarkan tepat waktu.', '', '226'); </v>
      </c>
    </row>
    <row r="228" spans="1:7" ht="14.25" customHeight="1" x14ac:dyDescent="0.25">
      <c r="A228" s="1" t="s">
        <v>5</v>
      </c>
      <c r="B228" s="1">
        <f>VLOOKUP(A228,'KPI TYPE'!$A:$B,2,FALSE)</f>
        <v>20221005001</v>
      </c>
      <c r="C228" s="26" t="s">
        <v>462</v>
      </c>
      <c r="D228" s="2">
        <f>VLOOKUP(C228,'KPI GROUP'!$C228:$D600,2,FALSE)</f>
        <v>20220400227</v>
      </c>
      <c r="E228" s="1"/>
      <c r="F228" s="1" t="s">
        <v>463</v>
      </c>
      <c r="G228" s="2" t="str">
        <f t="shared" si="3"/>
        <v xml:space="preserve">INSERT INTO `hairisma_bpd`.`hr_kpi_group` (`KPI_GROUP_ID`, `KPI_TYPE_ID`, `GROUP_TITLE`, `DESCRIPTION`, `NUMBER_INDEX`) VALUES ('20220400227', '20221005001', 'Mengoptimalkan kemampuan dan kompetensi karyawan melalui program pelatihan ', '', '227'); </v>
      </c>
    </row>
    <row r="229" spans="1:7" ht="14.25" customHeight="1" x14ac:dyDescent="0.25">
      <c r="A229" s="1" t="s">
        <v>5</v>
      </c>
      <c r="B229" s="1">
        <f>VLOOKUP(A229,'KPI TYPE'!$A:$B,2,FALSE)</f>
        <v>20221005001</v>
      </c>
      <c r="C229" s="11" t="s">
        <v>464</v>
      </c>
      <c r="D229" s="2">
        <f>VLOOKUP(C229,'KPI GROUP'!$C229:$D601,2,FALSE)</f>
        <v>20220400228</v>
      </c>
      <c r="E229" s="1"/>
      <c r="F229" s="1" t="s">
        <v>465</v>
      </c>
      <c r="G229" s="2" t="str">
        <f t="shared" si="3"/>
        <v xml:space="preserve">INSERT INTO `hairisma_bpd`.`hr_kpi_group` (`KPI_GROUP_ID`, `KPI_TYPE_ID`, `GROUP_TITLE`, `DESCRIPTION`, `NUMBER_INDEX`) VALUES ('20220400228', '20221005001', 'Memastikan rencana program pembinaan karyawan sesuai dengan kebutuhan dan  ketentuan bank', '', '228'); </v>
      </c>
    </row>
    <row r="230" spans="1:7" ht="14.25" customHeight="1" x14ac:dyDescent="0.25">
      <c r="A230" s="1" t="s">
        <v>5</v>
      </c>
      <c r="B230" s="1">
        <f>VLOOKUP(A230,'KPI TYPE'!$A:$B,2,FALSE)</f>
        <v>20221005001</v>
      </c>
      <c r="C230" s="25" t="s">
        <v>466</v>
      </c>
      <c r="D230" s="2">
        <f>VLOOKUP(C230,'KPI GROUP'!$C230:$D602,2,FALSE)</f>
        <v>20220400229</v>
      </c>
      <c r="E230" s="1"/>
      <c r="F230" s="1" t="s">
        <v>467</v>
      </c>
      <c r="G230" s="2" t="str">
        <f t="shared" si="3"/>
        <v xml:space="preserve">INSERT INTO `hairisma_bpd`.`hr_kpi_group` (`KPI_GROUP_ID`, `KPI_TYPE_ID`, `GROUP_TITLE`, `DESCRIPTION`, `NUMBER_INDEX`) VALUES ('20220400229', '20221005001', 'Memastikan materi-materi pendidikan dan pelatihan sesuai dengan kebutuhan bank ', '', '229'); </v>
      </c>
    </row>
    <row r="231" spans="1:7" ht="14.25" customHeight="1" x14ac:dyDescent="0.25">
      <c r="A231" s="1" t="s">
        <v>5</v>
      </c>
      <c r="B231" s="1">
        <f>VLOOKUP(A231,'KPI TYPE'!$A:$B,2,FALSE)</f>
        <v>20221005001</v>
      </c>
      <c r="C231" s="40" t="s">
        <v>468</v>
      </c>
      <c r="D231" s="2">
        <f>VLOOKUP(C231,'KPI GROUP'!$C231:$D603,2,FALSE)</f>
        <v>20220400230</v>
      </c>
      <c r="E231" s="1"/>
      <c r="F231" s="1" t="s">
        <v>469</v>
      </c>
      <c r="G231" s="2" t="str">
        <f t="shared" si="3"/>
        <v xml:space="preserve">INSERT INTO `hairisma_bpd`.`hr_kpi_group` (`KPI_GROUP_ID`, `KPI_TYPE_ID`, `GROUP_TITLE`, `DESCRIPTION`, `NUMBER_INDEX`) VALUES ('20220400230', '20221005001', 'Mengoptimalkan program pendidikan dan pelatihan karyawan ', '', '230'); </v>
      </c>
    </row>
    <row r="232" spans="1:7" ht="14.25" customHeight="1" x14ac:dyDescent="0.25">
      <c r="A232" s="1" t="s">
        <v>5</v>
      </c>
      <c r="B232" s="1">
        <f>VLOOKUP(A232,'KPI TYPE'!$A:$B,2,FALSE)</f>
        <v>20221005001</v>
      </c>
      <c r="C232" s="25" t="s">
        <v>470</v>
      </c>
      <c r="D232" s="2">
        <f>VLOOKUP(C232,'KPI GROUP'!$C232:$D604,2,FALSE)</f>
        <v>20220400231</v>
      </c>
      <c r="E232" s="1"/>
      <c r="F232" s="1" t="s">
        <v>471</v>
      </c>
      <c r="G232" s="2" t="str">
        <f t="shared" si="3"/>
        <v xml:space="preserve">INSERT INTO `hairisma_bpd`.`hr_kpi_group` (`KPI_GROUP_ID`, `KPI_TYPE_ID`, `GROUP_TITLE`, `DESCRIPTION`, `NUMBER_INDEX`) VALUES ('20220400231', '20221005001', 'Mengoptimalkan pelayanan dan penyelesaian masalah kekaryawanan secara profesional.', '', '231'); </v>
      </c>
    </row>
    <row r="233" spans="1:7" ht="14.25" customHeight="1" x14ac:dyDescent="0.25">
      <c r="A233" s="1" t="s">
        <v>5</v>
      </c>
      <c r="B233" s="1">
        <f>VLOOKUP(A233,'KPI TYPE'!$A:$B,2,FALSE)</f>
        <v>20221005001</v>
      </c>
      <c r="C233" s="123" t="s">
        <v>1978</v>
      </c>
      <c r="D233" s="2">
        <f>VLOOKUP(C233,'KPI GROUP'!$C233:$D605,2,FALSE)</f>
        <v>20220400232</v>
      </c>
      <c r="E233" s="1"/>
      <c r="F233" s="1" t="s">
        <v>473</v>
      </c>
      <c r="G233" s="2" t="str">
        <f t="shared" si="3"/>
        <v xml:space="preserve">INSERT INTO `hairisma_bpd`.`hr_kpi_group` (`KPI_GROUP_ID`, `KPI_TYPE_ID`, `GROUP_TITLE`, `DESCRIPTION`, `NUMBER_INDEX`) VALUES ('20220400232', '20221005001', 'Memastikan pemenuhan layanan ATM Center yang berkualitas', '', '232'); </v>
      </c>
    </row>
    <row r="234" spans="1:7" ht="15" customHeight="1" x14ac:dyDescent="0.25">
      <c r="A234" s="1" t="s">
        <v>5</v>
      </c>
      <c r="B234" s="1">
        <f>VLOOKUP(A234,'KPI TYPE'!$A:$B,2,FALSE)</f>
        <v>20221005001</v>
      </c>
      <c r="C234" s="123" t="s">
        <v>1980</v>
      </c>
      <c r="D234" s="2">
        <f>VLOOKUP(C234,'KPI GROUP'!$C234:$D606,2,FALSE)</f>
        <v>20220400233</v>
      </c>
      <c r="E234" s="1"/>
      <c r="F234" s="1" t="s">
        <v>475</v>
      </c>
      <c r="G234" s="2" t="str">
        <f t="shared" si="3"/>
        <v xml:space="preserve">INSERT INTO `hairisma_bpd`.`hr_kpi_group` (`KPI_GROUP_ID`, `KPI_TYPE_ID`, `GROUP_TITLE`, `DESCRIPTION`, `NUMBER_INDEX`) VALUES ('20220400233', '20221005001', 'Memastikan pemenuhan layanan Card Center yang berkualitas', '', '233'); </v>
      </c>
    </row>
    <row r="235" spans="1:7" ht="14.25" customHeight="1" x14ac:dyDescent="0.25">
      <c r="A235" s="1" t="s">
        <v>5</v>
      </c>
      <c r="B235" s="1">
        <f>VLOOKUP(A235,'KPI TYPE'!$A:$B,2,FALSE)</f>
        <v>20221005001</v>
      </c>
      <c r="C235" s="139" t="s">
        <v>1985</v>
      </c>
      <c r="D235" s="2">
        <f>VLOOKUP(C235,'KPI GROUP'!$C235:$D607,2,FALSE)</f>
        <v>20220400234</v>
      </c>
      <c r="E235" s="1"/>
      <c r="F235" s="1" t="s">
        <v>477</v>
      </c>
      <c r="G235" s="2" t="str">
        <f t="shared" si="3"/>
        <v xml:space="preserve">INSERT INTO `hairisma_bpd`.`hr_kpi_group` (`KPI_GROUP_ID`, `KPI_TYPE_ID`, `GROUP_TITLE`, `DESCRIPTION`, `NUMBER_INDEX`) VALUES ('20220400234', '20221005001', 'Meningkatkan efektivitas koordinasi dengan Cabang terkait pengelolaan merchant', '', '234'); </v>
      </c>
    </row>
    <row r="236" spans="1:7" ht="14.25" customHeight="1" x14ac:dyDescent="0.25">
      <c r="A236" s="1" t="s">
        <v>5</v>
      </c>
      <c r="B236" s="1">
        <f>VLOOKUP(A236,'KPI TYPE'!$A:$B,2,FALSE)</f>
        <v>20221005001</v>
      </c>
      <c r="C236" s="349" t="s">
        <v>2025</v>
      </c>
      <c r="D236" s="2">
        <f>VLOOKUP(C236,'KPI GROUP'!$C236:$D608,2,FALSE)</f>
        <v>20220400235</v>
      </c>
      <c r="E236" s="1"/>
      <c r="F236" s="1" t="s">
        <v>479</v>
      </c>
      <c r="G236" s="2" t="str">
        <f t="shared" si="3"/>
        <v xml:space="preserve">INSERT INTO `hairisma_bpd`.`hr_kpi_group` (`KPI_GROUP_ID`, `KPI_TYPE_ID`, `GROUP_TITLE`, `DESCRIPTION`, `NUMBER_INDEX`) VALUES ('20220400235', '20221005001', 'Mengoptimalkan kapabilitas pengelolaan SDM ', '', '235'); </v>
      </c>
    </row>
    <row r="237" spans="1:7" ht="14.25" customHeight="1" x14ac:dyDescent="0.25">
      <c r="A237" s="1" t="s">
        <v>5</v>
      </c>
      <c r="B237" s="1">
        <f>VLOOKUP(A237,'KPI TYPE'!$A:$B,2,FALSE)</f>
        <v>20221005001</v>
      </c>
      <c r="C237" s="350" t="s">
        <v>795</v>
      </c>
      <c r="D237" s="2">
        <f>VLOOKUP(C237,'KPI GROUP'!$C237:$D609,2,FALSE)</f>
        <v>20220400236</v>
      </c>
      <c r="E237" s="1"/>
      <c r="F237" s="1" t="s">
        <v>481</v>
      </c>
      <c r="G237" s="2" t="str">
        <f t="shared" si="3"/>
        <v xml:space="preserve">INSERT INTO `hairisma_bpd`.`hr_kpi_group` (`KPI_GROUP_ID`, `KPI_TYPE_ID`, `GROUP_TITLE`, `DESCRIPTION`, `NUMBER_INDEX`) VALUES ('20220400236', '20221005001', 'Memastikan laporan finansial bank yang berkualiitas ', '', '236'); </v>
      </c>
    </row>
    <row r="238" spans="1:7" ht="14.25" customHeight="1" x14ac:dyDescent="0.25">
      <c r="A238" s="1" t="s">
        <v>5</v>
      </c>
      <c r="B238" s="1">
        <f>VLOOKUP(A238,'KPI TYPE'!$A:$B,2,FALSE)</f>
        <v>20221005001</v>
      </c>
      <c r="C238" s="349" t="s">
        <v>806</v>
      </c>
      <c r="D238" s="2">
        <f>VLOOKUP(C238,'KPI GROUP'!$C238:$D610,2,FALSE)</f>
        <v>20220400237</v>
      </c>
      <c r="E238" s="1"/>
      <c r="F238" s="1" t="s">
        <v>483</v>
      </c>
      <c r="G238" s="2" t="str">
        <f t="shared" si="3"/>
        <v xml:space="preserve">INSERT INTO `hairisma_bpd`.`hr_kpi_group` (`KPI_GROUP_ID`, `KPI_TYPE_ID`, `GROUP_TITLE`, `DESCRIPTION`, `NUMBER_INDEX`) VALUES ('20220400237', '20221005001', 'Memastikan kesesuaian anggaran pelaksanaan pelatihan/pendidikan Satuan Kerja dan Kantor Cabang 
', '', '237'); </v>
      </c>
    </row>
    <row r="239" spans="1:7" ht="14.25" customHeight="1" x14ac:dyDescent="0.25">
      <c r="A239" s="1" t="s">
        <v>5</v>
      </c>
      <c r="B239" s="1">
        <f>VLOOKUP(A239,'KPI TYPE'!$A:$B,2,FALSE)</f>
        <v>20221005001</v>
      </c>
      <c r="C239" s="349" t="s">
        <v>807</v>
      </c>
      <c r="D239" s="2">
        <f>VLOOKUP(C239,'KPI GROUP'!$C239:$D611,2,FALSE)</f>
        <v>20220400238</v>
      </c>
      <c r="E239" s="1"/>
      <c r="F239" s="1" t="s">
        <v>485</v>
      </c>
      <c r="G239" s="2" t="str">
        <f t="shared" si="3"/>
        <v xml:space="preserve">INSERT INTO `hairisma_bpd`.`hr_kpi_group` (`KPI_GROUP_ID`, `KPI_TYPE_ID`, `GROUP_TITLE`, `DESCRIPTION`, `NUMBER_INDEX`) VALUES ('20220400238', '20221005001', 'Mengoptimalkan penyelesaian permasalahan yang berkaitan dengan hubungan kekaryawan
dan hubungan industrial', '', '238'); </v>
      </c>
    </row>
    <row r="240" spans="1:7" ht="14.25" customHeight="1" x14ac:dyDescent="0.25">
      <c r="A240" s="1" t="s">
        <v>5</v>
      </c>
      <c r="B240" s="1">
        <f>VLOOKUP(A240,'KPI TYPE'!$A:$B,2,FALSE)</f>
        <v>20221005001</v>
      </c>
      <c r="C240" s="350" t="s">
        <v>794</v>
      </c>
      <c r="D240" s="2">
        <f>VLOOKUP(C240,'KPI GROUP'!$C240:$D612,2,FALSE)</f>
        <v>20220400239</v>
      </c>
      <c r="E240" s="1"/>
      <c r="F240" s="1" t="s">
        <v>487</v>
      </c>
      <c r="G240" s="2" t="str">
        <f t="shared" si="3"/>
        <v xml:space="preserve">INSERT INTO `hairisma_bpd`.`hr_kpi_group` (`KPI_GROUP_ID`, `KPI_TYPE_ID`, `GROUP_TITLE`, `DESCRIPTION`, `NUMBER_INDEX`) VALUES ('20220400239', '20221005001', 'Mengoptimlakan penyusunan Laporan Profil Risiko Operasional Bank', '', '239'); </v>
      </c>
    </row>
    <row r="241" spans="1:7" ht="14.25" customHeight="1" x14ac:dyDescent="0.25">
      <c r="A241" s="1" t="s">
        <v>5</v>
      </c>
      <c r="B241" s="1">
        <f>VLOOKUP(A241,'KPI TYPE'!$A:$B,2,FALSE)</f>
        <v>20221005001</v>
      </c>
      <c r="C241" s="350" t="s">
        <v>2067</v>
      </c>
      <c r="D241" s="2">
        <f>VLOOKUP(C241,'KPI GROUP'!$C241:$D613,2,FALSE)</f>
        <v>20220400240</v>
      </c>
      <c r="E241" s="1"/>
      <c r="F241" s="1" t="s">
        <v>489</v>
      </c>
      <c r="G241" s="2" t="str">
        <f t="shared" si="3"/>
        <v xml:space="preserve">INSERT INTO `hairisma_bpd`.`hr_kpi_group` (`KPI_GROUP_ID`, `KPI_TYPE_ID`, `GROUP_TITLE`, `DESCRIPTION`, `NUMBER_INDEX`) VALUES ('20220400240', '20221005001', 'Mengoptimalkan pengelolaan infrastuktur server   pada data center', '', '240'); </v>
      </c>
    </row>
    <row r="242" spans="1:7" ht="14.25" customHeight="1" x14ac:dyDescent="0.25">
      <c r="A242" s="1" t="s">
        <v>5</v>
      </c>
      <c r="B242" s="1">
        <f>VLOOKUP(A242,'KPI TYPE'!$A:$B,2,FALSE)</f>
        <v>20221005001</v>
      </c>
      <c r="C242" s="350" t="s">
        <v>792</v>
      </c>
      <c r="D242" s="2">
        <f>VLOOKUP(C242,'KPI GROUP'!$C242:$D614,2,FALSE)</f>
        <v>20220400241</v>
      </c>
      <c r="E242" s="1"/>
      <c r="F242" s="1" t="s">
        <v>491</v>
      </c>
      <c r="G242" s="2" t="str">
        <f t="shared" si="3"/>
        <v xml:space="preserve">INSERT INTO `hairisma_bpd`.`hr_kpi_group` (`KPI_GROUP_ID`, `KPI_TYPE_ID`, `GROUP_TITLE`, `DESCRIPTION`, `NUMBER_INDEX`) VALUES ('20220400241', '20221005001', 'Mengoptimalkan proses penerbitan surat utang, seperti obligasi, medium term note (MTN), negotiable certicate deposit (NCD) dan lainnya.', '', '241'); </v>
      </c>
    </row>
    <row r="243" spans="1:7" ht="14.25" customHeight="1" x14ac:dyDescent="0.25">
      <c r="A243" s="1" t="s">
        <v>5</v>
      </c>
      <c r="B243" s="1">
        <f>VLOOKUP(A243,'KPI TYPE'!$A:$B,2,FALSE)</f>
        <v>20221005001</v>
      </c>
      <c r="C243" s="350" t="s">
        <v>793</v>
      </c>
      <c r="D243" s="2">
        <f>VLOOKUP(C243,'KPI GROUP'!$C243:$D615,2,FALSE)</f>
        <v>20220400242</v>
      </c>
      <c r="E243" s="1"/>
      <c r="F243" s="1" t="s">
        <v>493</v>
      </c>
      <c r="G243" s="2" t="str">
        <f t="shared" si="3"/>
        <v xml:space="preserve">INSERT INTO `hairisma_bpd`.`hr_kpi_group` (`KPI_GROUP_ID`, `KPI_TYPE_ID`, `GROUP_TITLE`, `DESCRIPTION`, `NUMBER_INDEX`) VALUES ('20220400242', '20221005001', 'Memastikan efektifitas rekening saldo rupiah &amp; valas di Bank koresponden', '', '242'); </v>
      </c>
    </row>
    <row r="244" spans="1:7" ht="14.25" customHeight="1" x14ac:dyDescent="0.25">
      <c r="A244" s="1" t="s">
        <v>5</v>
      </c>
      <c r="B244" s="1">
        <f>VLOOKUP(A244,'KPI TYPE'!$A:$B,2,FALSE)</f>
        <v>20221005001</v>
      </c>
      <c r="C244" s="18" t="s">
        <v>768</v>
      </c>
      <c r="D244" s="2">
        <f>VLOOKUP(C244,'KPI GROUP'!$C244:$D616,2,FALSE)</f>
        <v>20220400243</v>
      </c>
      <c r="E244" s="1"/>
      <c r="F244" s="1" t="s">
        <v>495</v>
      </c>
      <c r="G244" s="2" t="str">
        <f t="shared" si="3"/>
        <v xml:space="preserve">INSERT INTO `hairisma_bpd`.`hr_kpi_group` (`KPI_GROUP_ID`, `KPI_TYPE_ID`, `GROUP_TITLE`, `DESCRIPTION`, `NUMBER_INDEX`) VALUES ('20220400243', '20221005001', 'Memastikan efektifitas pengelolaan masalah hukum internal secara optimal ', '', '243'); </v>
      </c>
    </row>
    <row r="245" spans="1:7" ht="14.25" customHeight="1" x14ac:dyDescent="0.25">
      <c r="A245" s="1" t="s">
        <v>5</v>
      </c>
      <c r="B245" s="1">
        <f>VLOOKUP(A245,'KPI TYPE'!$A:$B,2,FALSE)</f>
        <v>20221005001</v>
      </c>
      <c r="C245" s="18" t="s">
        <v>769</v>
      </c>
      <c r="D245" s="2">
        <f>VLOOKUP(C245,'KPI GROUP'!$C245:$D617,2,FALSE)</f>
        <v>20220400244</v>
      </c>
      <c r="E245" s="1"/>
      <c r="F245" s="1" t="s">
        <v>497</v>
      </c>
      <c r="G245" s="2" t="str">
        <f t="shared" si="3"/>
        <v xml:space="preserve">INSERT INTO `hairisma_bpd`.`hr_kpi_group` (`KPI_GROUP_ID`, `KPI_TYPE_ID`, `GROUP_TITLE`, `DESCRIPTION`, `NUMBER_INDEX`) VALUES ('20220400244', '20221005001', 'Memastikan efektifitas pengelolaan masalah hukum eksternal secara optimal ', '', '244'); </v>
      </c>
    </row>
    <row r="246" spans="1:7" ht="14.25" customHeight="1" x14ac:dyDescent="0.25">
      <c r="A246" s="1" t="s">
        <v>5</v>
      </c>
      <c r="B246" s="1">
        <f>VLOOKUP(A246,'KPI TYPE'!$A:$B,2,FALSE)</f>
        <v>20221005001</v>
      </c>
      <c r="C246" s="19" t="s">
        <v>770</v>
      </c>
      <c r="D246" s="2">
        <f>VLOOKUP(C246,'KPI GROUP'!$C246:$D618,2,FALSE)</f>
        <v>20220400245</v>
      </c>
      <c r="E246" s="1"/>
      <c r="F246" s="1" t="s">
        <v>499</v>
      </c>
      <c r="G246" s="2" t="str">
        <f t="shared" si="3"/>
        <v xml:space="preserve">INSERT INTO `hairisma_bpd`.`hr_kpi_group` (`KPI_GROUP_ID`, `KPI_TYPE_ID`, `GROUP_TITLE`, `DESCRIPTION`, `NUMBER_INDEX`) VALUES ('20220400245', '20221005001', 'Memastikan efektifitas pengelolaan masalah hukum eksternal', '', '245'); </v>
      </c>
    </row>
    <row r="247" spans="1:7" ht="14.25" customHeight="1" x14ac:dyDescent="0.25">
      <c r="A247" s="1" t="s">
        <v>5</v>
      </c>
      <c r="B247" s="1">
        <f>VLOOKUP(A247,'KPI TYPE'!$A:$B,2,FALSE)</f>
        <v>20221005001</v>
      </c>
      <c r="C247" s="71" t="s">
        <v>771</v>
      </c>
      <c r="D247" s="2">
        <f>VLOOKUP(C247,'KPI GROUP'!$C247:$D619,2,FALSE)</f>
        <v>20220400246</v>
      </c>
      <c r="E247" s="1"/>
      <c r="F247" s="1" t="s">
        <v>501</v>
      </c>
      <c r="G247" s="2" t="str">
        <f t="shared" si="3"/>
        <v xml:space="preserve">INSERT INTO `hairisma_bpd`.`hr_kpi_group` (`KPI_GROUP_ID`, `KPI_TYPE_ID`, `GROUP_TITLE`, `DESCRIPTION`, `NUMBER_INDEX`) VALUES ('20220400246', '20221005001', 'Memperkuat fungsi dan strategi manajemen risiko Bank 
', '', '246'); </v>
      </c>
    </row>
    <row r="248" spans="1:7" ht="14.25" customHeight="1" x14ac:dyDescent="0.25">
      <c r="A248" s="1" t="s">
        <v>5</v>
      </c>
      <c r="B248" s="1">
        <f>VLOOKUP(A248,'KPI TYPE'!$A:$B,2,FALSE)</f>
        <v>20221005001</v>
      </c>
      <c r="C248" s="24" t="s">
        <v>773</v>
      </c>
      <c r="D248" s="2">
        <f>VLOOKUP(C248,'KPI GROUP'!$C248:$D620,2,FALSE)</f>
        <v>20220400247</v>
      </c>
      <c r="E248" s="1"/>
      <c r="F248" s="1" t="s">
        <v>503</v>
      </c>
      <c r="G248" s="2" t="str">
        <f t="shared" si="3"/>
        <v xml:space="preserve">INSERT INTO `hairisma_bpd`.`hr_kpi_group` (`KPI_GROUP_ID`, `KPI_TYPE_ID`, `GROUP_TITLE`, `DESCRIPTION`, `NUMBER_INDEX`) VALUES ('20220400247', '20221005001', 'Mengoptimalkan pengelolaan kelebihan likuditas untuk bisnis treasury', '', '247'); </v>
      </c>
    </row>
    <row r="249" spans="1:7" ht="14.25" customHeight="1" x14ac:dyDescent="0.25">
      <c r="A249" s="1" t="s">
        <v>5</v>
      </c>
      <c r="B249" s="1">
        <f>VLOOKUP(A249,'KPI TYPE'!$A:$B,2,FALSE)</f>
        <v>20221005001</v>
      </c>
      <c r="C249" s="25" t="s">
        <v>774</v>
      </c>
      <c r="D249" s="2">
        <f>VLOOKUP(C249,'KPI GROUP'!$C249:$D621,2,FALSE)</f>
        <v>20220400248</v>
      </c>
      <c r="E249" s="1"/>
      <c r="F249" s="1" t="s">
        <v>505</v>
      </c>
      <c r="G249" s="2" t="str">
        <f t="shared" si="3"/>
        <v xml:space="preserve">INSERT INTO `hairisma_bpd`.`hr_kpi_group` (`KPI_GROUP_ID`, `KPI_TYPE_ID`, `GROUP_TITLE`, `DESCRIPTION`, `NUMBER_INDEX`) VALUES ('20220400248', '20221005001', 'Mengoptimalkan pengeloaan portofolio asset dan liability bank', '', '248'); </v>
      </c>
    </row>
    <row r="250" spans="1:7" ht="14.25" customHeight="1" x14ac:dyDescent="0.25">
      <c r="A250" s="1" t="s">
        <v>5</v>
      </c>
      <c r="B250" s="1">
        <f>VLOOKUP(A250,'KPI TYPE'!$A:$B,2,FALSE)</f>
        <v>20221005001</v>
      </c>
      <c r="C250" s="72" t="s">
        <v>775</v>
      </c>
      <c r="D250" s="2">
        <f>VLOOKUP(C250,'KPI GROUP'!$C250:$D622,2,FALSE)</f>
        <v>20220400249</v>
      </c>
      <c r="E250" s="1"/>
      <c r="F250" s="1" t="s">
        <v>507</v>
      </c>
      <c r="G250" s="2" t="str">
        <f t="shared" si="3"/>
        <v xml:space="preserve">INSERT INTO `hairisma_bpd`.`hr_kpi_group` (`KPI_GROUP_ID`, `KPI_TYPE_ID`, `GROUP_TITLE`, `DESCRIPTION`, `NUMBER_INDEX`) VALUES ('20220400249', '20221005001', 'Memastikan pengelolaan kebijakan manajemen pengadaan barang dan jasa secara optimal 
', '', '249'); </v>
      </c>
    </row>
    <row r="251" spans="1:7" ht="14.25" customHeight="1" x14ac:dyDescent="0.25">
      <c r="A251" s="1" t="s">
        <v>5</v>
      </c>
      <c r="B251" s="1">
        <f>VLOOKUP(A251,'KPI TYPE'!$A:$B,2,FALSE)</f>
        <v>20221005001</v>
      </c>
      <c r="C251" s="36" t="s">
        <v>776</v>
      </c>
      <c r="D251" s="2">
        <f>VLOOKUP(C251,'KPI GROUP'!$C251:$D623,2,FALSE)</f>
        <v>20220400250</v>
      </c>
      <c r="E251" s="1"/>
      <c r="F251" s="1" t="s">
        <v>509</v>
      </c>
      <c r="G251" s="2" t="str">
        <f t="shared" si="3"/>
        <v xml:space="preserve">INSERT INTO `hairisma_bpd`.`hr_kpi_group` (`KPI_GROUP_ID`, `KPI_TYPE_ID`, `GROUP_TITLE`, `DESCRIPTION`, `NUMBER_INDEX`) VALUES ('20220400250', '20221005001', 'Memastikan pengembangan sistem digitalisasi pengelolaan pengadaan berjalan sesuai tahapan 
', '', '250'); </v>
      </c>
    </row>
    <row r="252" spans="1:7" ht="14.25" customHeight="1" x14ac:dyDescent="0.25">
      <c r="A252" s="1" t="s">
        <v>5</v>
      </c>
      <c r="B252" s="1">
        <f>VLOOKUP(A252,'KPI TYPE'!$A:$B,2,FALSE)</f>
        <v>20221005001</v>
      </c>
      <c r="C252" s="35" t="s">
        <v>777</v>
      </c>
      <c r="D252" s="2">
        <f>VLOOKUP(C252,'KPI GROUP'!$C252:$D624,2,FALSE)</f>
        <v>20220400251</v>
      </c>
      <c r="E252" s="1"/>
      <c r="F252" s="1" t="s">
        <v>511</v>
      </c>
      <c r="G252" s="2" t="str">
        <f t="shared" si="3"/>
        <v xml:space="preserve">INSERT INTO `hairisma_bpd`.`hr_kpi_group` (`KPI_GROUP_ID`, `KPI_TYPE_ID`, `GROUP_TITLE`, `DESCRIPTION`, `NUMBER_INDEX`) VALUES ('20220400251', '20221005001', 'Memastikan pengelolaan manajemen aset dan logistik secara optimal
', '', '251'); </v>
      </c>
    </row>
    <row r="253" spans="1:7" ht="14.25" customHeight="1" x14ac:dyDescent="0.25">
      <c r="A253" s="1" t="s">
        <v>5</v>
      </c>
      <c r="B253" s="1">
        <f>VLOOKUP(A253,'KPI TYPE'!$A:$B,2,FALSE)</f>
        <v>20221005001</v>
      </c>
      <c r="C253" s="10" t="s">
        <v>778</v>
      </c>
      <c r="D253" s="2">
        <f>VLOOKUP(C253,'KPI GROUP'!$C253:$D625,2,FALSE)</f>
        <v>20220400252</v>
      </c>
      <c r="E253" s="1"/>
      <c r="F253" s="1" t="s">
        <v>513</v>
      </c>
      <c r="G253" s="2" t="str">
        <f t="shared" si="3"/>
        <v xml:space="preserve">INSERT INTO `hairisma_bpd`.`hr_kpi_group` (`KPI_GROUP_ID`, `KPI_TYPE_ID`, `GROUP_TITLE`, `DESCRIPTION`, `NUMBER_INDEX`) VALUES ('20220400252', '20221005001', 'Mengoptimalkan kapabilitas oganisasi ', '', '252'); </v>
      </c>
    </row>
    <row r="254" spans="1:7" ht="14.25" customHeight="1" x14ac:dyDescent="0.25">
      <c r="A254" s="1" t="s">
        <v>5</v>
      </c>
      <c r="B254" s="1">
        <f>VLOOKUP(A254,'KPI TYPE'!$A:$B,2,FALSE)</f>
        <v>20221005001</v>
      </c>
      <c r="C254" s="35" t="s">
        <v>779</v>
      </c>
      <c r="D254" s="2">
        <f>VLOOKUP(C254,'KPI GROUP'!$C254:$D626,2,FALSE)</f>
        <v>20220400253</v>
      </c>
      <c r="E254" s="1"/>
      <c r="F254" s="1" t="s">
        <v>515</v>
      </c>
      <c r="G254" s="2" t="str">
        <f t="shared" si="3"/>
        <v xml:space="preserve">INSERT INTO `hairisma_bpd`.`hr_kpi_group` (`KPI_GROUP_ID`, `KPI_TYPE_ID`, `GROUP_TITLE`, `DESCRIPTION`, `NUMBER_INDEX`) VALUES ('20220400253', '20221005001', 'Memastikan pengelolaan manajemen aset dan logistik secara optimal 
', '', '253'); </v>
      </c>
    </row>
    <row r="255" spans="1:7" ht="14.25" customHeight="1" x14ac:dyDescent="0.25">
      <c r="A255" s="1" t="s">
        <v>5</v>
      </c>
      <c r="B255" s="1">
        <f>VLOOKUP(A255,'KPI TYPE'!$A:$B,2,FALSE)</f>
        <v>20221005001</v>
      </c>
      <c r="C255" s="29" t="s">
        <v>780</v>
      </c>
      <c r="D255" s="2">
        <f>VLOOKUP(C255,'KPI GROUP'!$C255:$D627,2,FALSE)</f>
        <v>20220400254</v>
      </c>
      <c r="E255" s="1"/>
      <c r="F255" s="1" t="s">
        <v>517</v>
      </c>
      <c r="G255" s="2" t="str">
        <f t="shared" si="3"/>
        <v xml:space="preserve">INSERT INTO `hairisma_bpd`.`hr_kpi_group` (`KPI_GROUP_ID`, `KPI_TYPE_ID`, `GROUP_TITLE`, `DESCRIPTION`, `NUMBER_INDEX`) VALUES ('20220400254', '20221005001', 'Memastikan penyelenggaran kebijakan CSR secara optimal ', '', '254'); </v>
      </c>
    </row>
    <row r="256" spans="1:7" ht="14.25" customHeight="1" x14ac:dyDescent="0.25">
      <c r="A256" s="1" t="s">
        <v>5</v>
      </c>
      <c r="B256" s="1">
        <f>VLOOKUP(A256,'KPI TYPE'!$A:$B,2,FALSE)</f>
        <v>20221005001</v>
      </c>
      <c r="C256" s="26" t="s">
        <v>781</v>
      </c>
      <c r="D256" s="2">
        <f>VLOOKUP(C256,'KPI GROUP'!$C256:$D628,2,FALSE)</f>
        <v>20220400255</v>
      </c>
      <c r="E256" s="1"/>
      <c r="F256" s="1" t="s">
        <v>519</v>
      </c>
      <c r="G256" s="2" t="str">
        <f t="shared" ref="G256:G260" si="4">"INSERT INTO `hairisma_bpd`.`hr_kpi_group` (`KPI_GROUP_ID`, `KPI_TYPE_ID`, `GROUP_TITLE`, `DESCRIPTION`, `NUMBER_INDEX`) VALUES ('"&amp;D256&amp;"', '"&amp;B256&amp;"', '"&amp;C256&amp;"', '"&amp;E256&amp;"', '"&amp;F256&amp;"'); "</f>
        <v xml:space="preserve">INSERT INTO `hairisma_bpd`.`hr_kpi_group` (`KPI_GROUP_ID`, `KPI_TYPE_ID`, `GROUP_TITLE`, `DESCRIPTION`, `NUMBER_INDEX`) VALUES ('20220400255', '20221005001', 'Mmastikan pemenuhan riset yang berkualitas untuk menopang penyusunan Renstra dan RBB', '', '255'); </v>
      </c>
    </row>
    <row r="257" spans="1:7" ht="14.25" customHeight="1" x14ac:dyDescent="0.25">
      <c r="A257" s="1" t="s">
        <v>5</v>
      </c>
      <c r="B257" s="1">
        <f>VLOOKUP(A257,'KPI TYPE'!$A:$B,2,FALSE)</f>
        <v>20221005001</v>
      </c>
      <c r="C257" s="11" t="s">
        <v>782</v>
      </c>
      <c r="D257" s="2">
        <f>VLOOKUP(C257,'KPI GROUP'!$C257:$D629,2,FALSE)</f>
        <v>20220400256</v>
      </c>
      <c r="E257" s="1"/>
      <c r="F257" s="1" t="s">
        <v>521</v>
      </c>
      <c r="G257" s="2" t="str">
        <f t="shared" si="4"/>
        <v xml:space="preserve">INSERT INTO `hairisma_bpd`.`hr_kpi_group` (`KPI_GROUP_ID`, `KPI_TYPE_ID`, `GROUP_TITLE`, `DESCRIPTION`, `NUMBER_INDEX`) VALUES ('20220400256', '20221005001', 'Memasikan pemenuhan pelaksanaan penilaian kinerja sesuai timeline', '', '256'); </v>
      </c>
    </row>
    <row r="258" spans="1:7" ht="14.25" customHeight="1" x14ac:dyDescent="0.25">
      <c r="A258" s="1" t="s">
        <v>5</v>
      </c>
      <c r="B258" s="1">
        <f>VLOOKUP(A258,'KPI TYPE'!$A:$B,2,FALSE)</f>
        <v>20221005001</v>
      </c>
      <c r="C258" s="11" t="s">
        <v>783</v>
      </c>
      <c r="D258" s="2">
        <f>VLOOKUP(C258,'KPI GROUP'!$C258:$D630,2,FALSE)</f>
        <v>20220400257</v>
      </c>
      <c r="E258" s="1"/>
      <c r="F258" s="1" t="s">
        <v>523</v>
      </c>
      <c r="G258" s="2" t="str">
        <f t="shared" si="4"/>
        <v xml:space="preserve">INSERT INTO `hairisma_bpd`.`hr_kpi_group` (`KPI_GROUP_ID`, `KPI_TYPE_ID`, `GROUP_TITLE`, `DESCRIPTION`, `NUMBER_INDEX`) VALUES ('20220400257', '20221005001', 'Meningkatkan dukungan untuk penyiapan materi dalam keikutsertaan di ajang penghargaan yang diselenggarakan oleh pihak eksternal ', '', '257'); </v>
      </c>
    </row>
    <row r="259" spans="1:7" ht="14.25" customHeight="1" x14ac:dyDescent="0.25">
      <c r="A259" s="1" t="s">
        <v>5</v>
      </c>
      <c r="B259" s="1">
        <f>VLOOKUP(A259,'KPI TYPE'!$A:$B,2,FALSE)</f>
        <v>20221005001</v>
      </c>
      <c r="C259" s="24" t="s">
        <v>784</v>
      </c>
      <c r="D259" s="2">
        <f>VLOOKUP(C259,'KPI GROUP'!$C259:$D631,2,FALSE)</f>
        <v>20220400258</v>
      </c>
      <c r="E259" s="1"/>
      <c r="F259" s="1" t="s">
        <v>525</v>
      </c>
      <c r="G259" s="2" t="str">
        <f t="shared" si="4"/>
        <v xml:space="preserve">INSERT INTO `hairisma_bpd`.`hr_kpi_group` (`KPI_GROUP_ID`, `KPI_TYPE_ID`, `GROUP_TITLE`, `DESCRIPTION`, `NUMBER_INDEX`) VALUES ('20220400258', '20221005001', 'Persentase penyelesaiaan tindak lanjut hasil surprise audit dan/atau audit khusus dinyatakan tuntas sesuai dengan target waktu yang ditentukan dalam program audit', '', '258'); </v>
      </c>
    </row>
    <row r="260" spans="1:7" ht="15" customHeight="1" x14ac:dyDescent="0.25">
      <c r="A260" s="1" t="s">
        <v>5</v>
      </c>
      <c r="B260" s="1">
        <f>VLOOKUP(A260,'KPI TYPE'!$A:$B,2,FALSE)</f>
        <v>20221005001</v>
      </c>
      <c r="C260" s="9" t="s">
        <v>785</v>
      </c>
      <c r="D260" s="2">
        <f>VLOOKUP(C260,'KPI GROUP'!$C260:$D632,2,FALSE)</f>
        <v>20220400259</v>
      </c>
      <c r="E260" s="1"/>
      <c r="F260" s="1" t="s">
        <v>527</v>
      </c>
      <c r="G260" s="2" t="str">
        <f t="shared" si="4"/>
        <v xml:space="preserve">INSERT INTO `hairisma_bpd`.`hr_kpi_group` (`KPI_GROUP_ID`, `KPI_TYPE_ID`, `GROUP_TITLE`, `DESCRIPTION`, `NUMBER_INDEX`) VALUES ('20220400259', '20221005001', 'Meningkatnya rentabilitas bank yang optimal
', '', '259'); </v>
      </c>
    </row>
    <row r="261" spans="1:7" ht="15" customHeight="1" x14ac:dyDescent="0.25">
      <c r="A261" s="1" t="s">
        <v>5</v>
      </c>
      <c r="B261" s="1">
        <f>VLOOKUP(A261,'KPI TYPE'!$A:$B,2,FALSE)</f>
        <v>20221005001</v>
      </c>
      <c r="C261" s="44" t="s">
        <v>786</v>
      </c>
      <c r="D261" s="2">
        <f>VLOOKUP(C261,'KPI GROUP'!$C261:$D633,2,FALSE)</f>
        <v>20220400260</v>
      </c>
      <c r="E261" s="1"/>
      <c r="F261" s="1" t="s">
        <v>529</v>
      </c>
      <c r="G261" s="2" t="str">
        <f t="shared" ref="G261:G287" si="5">"INSERT INTO `hairisma_bpd`.`hr_kpi_group` (`KPI_GROUP_ID`, `KPI_TYPE_ID`, `GROUP_TITLE`, `DESCRIPTION`, `NUMBER_INDEX`) VALUES ('"&amp;D261&amp;"', '"&amp;B261&amp;"', '"&amp;C261&amp;"', '"&amp;E261&amp;"', '"&amp;F261&amp;"'); "</f>
        <v xml:space="preserve">INSERT INTO `hairisma_bpd`.`hr_kpi_group` (`KPI_GROUP_ID`, `KPI_TYPE_ID`, `GROUP_TITLE`, `DESCRIPTION`, `NUMBER_INDEX`) VALUES ('20220400260', '20221005001', 'Mengoptimlakan aktivitas penyelamatan Kredit', '', '260'); </v>
      </c>
    </row>
    <row r="262" spans="1:7" ht="15" customHeight="1" x14ac:dyDescent="0.25">
      <c r="A262" s="1" t="s">
        <v>5</v>
      </c>
      <c r="B262" s="1">
        <f>VLOOKUP(A262,'KPI TYPE'!$A:$B,2,FALSE)</f>
        <v>20221005001</v>
      </c>
      <c r="C262" s="11" t="s">
        <v>787</v>
      </c>
      <c r="D262" s="2">
        <f>VLOOKUP(C262,'KPI GROUP'!$C262:$D634,2,FALSE)</f>
        <v>20220400261</v>
      </c>
      <c r="E262" s="1"/>
      <c r="F262" s="1" t="s">
        <v>531</v>
      </c>
      <c r="G262" s="2" t="str">
        <f t="shared" si="5"/>
        <v xml:space="preserve">INSERT INTO `hairisma_bpd`.`hr_kpi_group` (`KPI_GROUP_ID`, `KPI_TYPE_ID`, `GROUP_TITLE`, `DESCRIPTION`, `NUMBER_INDEX`) VALUES ('20220400261', '20221005001', 'Memastikan prosedu operasional Kantor Cabang berjalan sesuai ketentuan', '', '261'); </v>
      </c>
    </row>
    <row r="263" spans="1:7" ht="14.25" customHeight="1" x14ac:dyDescent="0.25">
      <c r="A263" s="1" t="s">
        <v>5</v>
      </c>
      <c r="B263" s="1">
        <f>VLOOKUP(A263,'KPI TYPE'!$A:$B,2,FALSE)</f>
        <v>20221005001</v>
      </c>
      <c r="C263" s="11" t="s">
        <v>788</v>
      </c>
      <c r="D263" s="2">
        <f>VLOOKUP(C263,'KPI GROUP'!$C263:$D635,2,FALSE)</f>
        <v>20220400262</v>
      </c>
      <c r="E263" s="1"/>
      <c r="F263" s="1" t="s">
        <v>533</v>
      </c>
      <c r="G263" s="2" t="str">
        <f t="shared" si="5"/>
        <v xml:space="preserve">INSERT INTO `hairisma_bpd`.`hr_kpi_group` (`KPI_GROUP_ID`, `KPI_TYPE_ID`, `GROUP_TITLE`, `DESCRIPTION`, `NUMBER_INDEX`) VALUES ('20220400262', '20221005001', 'Memastikan keterserdiaan laporan evaluasi pengembangan produk kredit', '', '262'); </v>
      </c>
    </row>
    <row r="264" spans="1:7" ht="14.25" customHeight="1" x14ac:dyDescent="0.25">
      <c r="A264" s="1" t="s">
        <v>5</v>
      </c>
      <c r="B264" s="1">
        <f>VLOOKUP(A264,'KPI TYPE'!$A:$B,2,FALSE)</f>
        <v>20221005001</v>
      </c>
      <c r="C264" s="25" t="s">
        <v>789</v>
      </c>
      <c r="D264" s="2">
        <f>VLOOKUP(C264,'KPI GROUP'!$C264:$D636,2,FALSE)</f>
        <v>20220400263</v>
      </c>
      <c r="E264" s="1"/>
      <c r="F264" s="1" t="s">
        <v>535</v>
      </c>
      <c r="G264" s="2" t="str">
        <f t="shared" si="5"/>
        <v xml:space="preserve">INSERT INTO `hairisma_bpd`.`hr_kpi_group` (`KPI_GROUP_ID`, `KPI_TYPE_ID`, `GROUP_TITLE`, `DESCRIPTION`, `NUMBER_INDEX`) VALUES ('20220400263', '20221005001', 'Mengoptimalkan pelayanan dan penyelesaian masalah kekaryawanan secara professional.', '', '263'); </v>
      </c>
    </row>
    <row r="265" spans="1:7" ht="14.25" customHeight="1" x14ac:dyDescent="0.25">
      <c r="A265" s="1" t="s">
        <v>5</v>
      </c>
      <c r="B265" s="1">
        <f>VLOOKUP(A265,'KPI TYPE'!$A:$B,2,FALSE)</f>
        <v>20221005001</v>
      </c>
      <c r="C265" s="19" t="s">
        <v>574</v>
      </c>
      <c r="D265" s="2">
        <v>20220400264</v>
      </c>
      <c r="E265" s="1"/>
      <c r="F265" s="1" t="s">
        <v>537</v>
      </c>
      <c r="G265" s="2" t="str">
        <f t="shared" si="5"/>
        <v xml:space="preserve">INSERT INTO `hairisma_bpd`.`hr_kpi_group` (`KPI_GROUP_ID`, `KPI_TYPE_ID`, `GROUP_TITLE`, `DESCRIPTION`, `NUMBER_INDEX`) VALUES ('20220400264', '20221005001', 'Memastikan pengelolaan dan pelaporan Daftar Hitam Individual Bank (DHIB) dan Daftar Hitam Nasional (DHN) terkait kewajiban sebagai KPDHN sesuai dengan kebijakan/regulasi bank  dan memastikan pelaporan Laporan Berkala dan Laporan Insidentil sesuai ketentuan BI.', '', '264'); </v>
      </c>
    </row>
    <row r="266" spans="1:7" ht="14.25" customHeight="1" x14ac:dyDescent="0.25">
      <c r="A266" s="1" t="s">
        <v>5</v>
      </c>
      <c r="B266" s="1">
        <f>VLOOKUP(A266,'KPI TYPE'!$A:$B,2,FALSE)</f>
        <v>20221005001</v>
      </c>
      <c r="C266" s="353" t="s">
        <v>494</v>
      </c>
      <c r="D266" s="2">
        <f>VLOOKUP(C266,'KPI GROUP'!$C266:$D638,2,FALSE)</f>
        <v>20220400265</v>
      </c>
      <c r="E266" s="1"/>
      <c r="F266" s="1" t="s">
        <v>539</v>
      </c>
      <c r="G266" s="2" t="str">
        <f t="shared" si="5"/>
        <v xml:space="preserve">INSERT INTO `hairisma_bpd`.`hr_kpi_group` (`KPI_GROUP_ID`, `KPI_TYPE_ID`, `GROUP_TITLE`, `DESCRIPTION`, `NUMBER_INDEX`) VALUES ('20220400265', '20221005001', 'Meningkatkan efektivitas pemantauan dan evaluasi pemasaran produk dan layanan E-Banking dan Digital Banking', '', '265'); </v>
      </c>
    </row>
    <row r="267" spans="1:7" ht="14.25" customHeight="1" x14ac:dyDescent="0.25">
      <c r="A267" s="1" t="s">
        <v>5</v>
      </c>
      <c r="B267" s="1">
        <f>VLOOKUP(A267,'KPI TYPE'!$A:$B,2,FALSE)</f>
        <v>20221005001</v>
      </c>
      <c r="C267" s="352" t="s">
        <v>496</v>
      </c>
      <c r="D267" s="2">
        <f>VLOOKUP(C267,'KPI GROUP'!$C267:$D639,2,FALSE)</f>
        <v>20220400266</v>
      </c>
      <c r="E267" s="1"/>
      <c r="F267" s="1" t="s">
        <v>541</v>
      </c>
      <c r="G267" s="2" t="str">
        <f t="shared" si="5"/>
        <v xml:space="preserve">INSERT INTO `hairisma_bpd`.`hr_kpi_group` (`KPI_GROUP_ID`, `KPI_TYPE_ID`, `GROUP_TITLE`, `DESCRIPTION`, `NUMBER_INDEX`) VALUES ('20220400266', '20221005001', 'Memastikan ketersediaan materi promosi produk dan layanan E-Banking dan Digital Banking', '', '266'); </v>
      </c>
    </row>
    <row r="268" spans="1:7" ht="15" customHeight="1" x14ac:dyDescent="0.25">
      <c r="A268" s="1" t="s">
        <v>5</v>
      </c>
      <c r="B268" s="1">
        <f>VLOOKUP(A268,'KPI TYPE'!$A:$B,2,FALSE)</f>
        <v>20221005001</v>
      </c>
      <c r="C268" s="351" t="s">
        <v>498</v>
      </c>
      <c r="D268" s="2">
        <f>VLOOKUP(C268,'KPI GROUP'!$C268:$D640,2,FALSE)</f>
        <v>20220400267</v>
      </c>
      <c r="E268" s="1"/>
      <c r="F268" s="1" t="s">
        <v>543</v>
      </c>
      <c r="G268" s="2" t="str">
        <f t="shared" si="5"/>
        <v xml:space="preserve">INSERT INTO `hairisma_bpd`.`hr_kpi_group` (`KPI_GROUP_ID`, `KPI_TYPE_ID`, `GROUP_TITLE`, `DESCRIPTION`, `NUMBER_INDEX`) VALUES ('20220400267', '20221005001', 'Meningkatkan efektivitas koordinasi dengan Cabang terkait layanan E-Banking', '', '267'); </v>
      </c>
    </row>
    <row r="269" spans="1:7" ht="14.25" customHeight="1" x14ac:dyDescent="0.25">
      <c r="A269" s="1" t="s">
        <v>5</v>
      </c>
      <c r="B269" s="1">
        <f>VLOOKUP(A269,'KPI TYPE'!$A:$B,2,FALSE)</f>
        <v>20221005001</v>
      </c>
      <c r="C269" s="354" t="s">
        <v>500</v>
      </c>
      <c r="D269" s="2">
        <f>VLOOKUP(C269,'KPI GROUP'!$C269:$D641,2,FALSE)</f>
        <v>20220400268</v>
      </c>
      <c r="E269" s="1"/>
      <c r="F269" s="1" t="s">
        <v>545</v>
      </c>
      <c r="G269" s="2" t="str">
        <f t="shared" si="5"/>
        <v xml:space="preserve">INSERT INTO `hairisma_bpd`.`hr_kpi_group` (`KPI_GROUP_ID`, `KPI_TYPE_ID`, `GROUP_TITLE`, `DESCRIPTION`, `NUMBER_INDEX`) VALUES ('20220400268', '20221005001', 'Memastikan pemenuhan penyajian laporan pengelolaan layanan E-Banking', '', '268'); </v>
      </c>
    </row>
    <row r="270" spans="1:7" ht="15" customHeight="1" x14ac:dyDescent="0.25">
      <c r="A270" s="1" t="s">
        <v>5</v>
      </c>
      <c r="B270" s="1">
        <f>VLOOKUP(A270,'KPI TYPE'!$A:$B,2,FALSE)</f>
        <v>20221005001</v>
      </c>
      <c r="C270" s="355" t="s">
        <v>502</v>
      </c>
      <c r="D270" s="2">
        <f>VLOOKUP(C270,'KPI GROUP'!$C270:$D642,2,FALSE)</f>
        <v>20220400269</v>
      </c>
      <c r="E270" s="1"/>
      <c r="F270" s="1" t="s">
        <v>547</v>
      </c>
      <c r="G270" s="2" t="str">
        <f t="shared" si="5"/>
        <v xml:space="preserve">INSERT INTO `hairisma_bpd`.`hr_kpi_group` (`KPI_GROUP_ID`, `KPI_TYPE_ID`, `GROUP_TITLE`, `DESCRIPTION`, `NUMBER_INDEX`) VALUES ('20220400269', '20221005001', 'Meningkatkan efektivitas koordinasi dengan Cabang terkait layanan Digital Banking', '', '269'); </v>
      </c>
    </row>
    <row r="271" spans="1:7" ht="15" customHeight="1" x14ac:dyDescent="0.25">
      <c r="A271" s="1" t="s">
        <v>5</v>
      </c>
      <c r="B271" s="1">
        <f>VLOOKUP(A271,'KPI TYPE'!$A:$B,2,FALSE)</f>
        <v>20221005001</v>
      </c>
      <c r="C271" s="356" t="s">
        <v>504</v>
      </c>
      <c r="D271" s="2">
        <f>VLOOKUP(C271,'KPI GROUP'!$C271:$D643,2,FALSE)</f>
        <v>20220400270</v>
      </c>
      <c r="E271" s="1"/>
      <c r="F271" s="1" t="s">
        <v>549</v>
      </c>
      <c r="G271" s="2" t="str">
        <f t="shared" si="5"/>
        <v xml:space="preserve">INSERT INTO `hairisma_bpd`.`hr_kpi_group` (`KPI_GROUP_ID`, `KPI_TYPE_ID`, `GROUP_TITLE`, `DESCRIPTION`, `NUMBER_INDEX`) VALUES ('20220400270', '20221005001', 'Memastikan pemenuhan penyajian laporan pengelolaan layanan Digital Banking', '', '270'); </v>
      </c>
    </row>
    <row r="272" spans="1:7" ht="14.25" customHeight="1" x14ac:dyDescent="0.25">
      <c r="A272" s="1" t="s">
        <v>5</v>
      </c>
      <c r="B272" s="1">
        <f>VLOOKUP(A272,'KPI TYPE'!$A:$B,2,FALSE)</f>
        <v>20221005001</v>
      </c>
      <c r="C272" s="355" t="s">
        <v>506</v>
      </c>
      <c r="D272" s="2">
        <f>VLOOKUP(C272,'KPI GROUP'!$C272:$D644,2,FALSE)</f>
        <v>20220400271</v>
      </c>
      <c r="E272" s="1"/>
      <c r="F272" s="1" t="s">
        <v>551</v>
      </c>
      <c r="G272" s="2" t="str">
        <f t="shared" si="5"/>
        <v xml:space="preserve">INSERT INTO `hairisma_bpd`.`hr_kpi_group` (`KPI_GROUP_ID`, `KPI_TYPE_ID`, `GROUP_TITLE`, `DESCRIPTION`, `NUMBER_INDEX`) VALUES ('20220400271', '20221005001', 'Memastikan penerapan prinsip kehati-hatian dan pemenuhan ketentuan', '', '271'); </v>
      </c>
    </row>
    <row r="273" spans="1:7" ht="14.25" customHeight="1" x14ac:dyDescent="0.25">
      <c r="A273" s="1" t="s">
        <v>5</v>
      </c>
      <c r="B273" s="1">
        <f>VLOOKUP(A273,'KPI TYPE'!$A:$B,2,FALSE)</f>
        <v>20221005001</v>
      </c>
      <c r="C273" s="357" t="s">
        <v>694</v>
      </c>
      <c r="D273" s="2">
        <f>VLOOKUP(C273,'KPI GROUP'!$C273:$D645,2,FALSE)</f>
        <v>20220400272</v>
      </c>
      <c r="E273" s="1"/>
      <c r="F273" s="1" t="s">
        <v>553</v>
      </c>
      <c r="G273" s="2" t="str">
        <f t="shared" si="5"/>
        <v xml:space="preserve">INSERT INTO `hairisma_bpd`.`hr_kpi_group` (`KPI_GROUP_ID`, `KPI_TYPE_ID`, `GROUP_TITLE`, `DESCRIPTION`, `NUMBER_INDEX`) VALUES ('20220400272', '20221005001', 'Meningkatkan kualitas penawaran kredit korporasi sesuai kebutuhan nasabah', '', '272'); </v>
      </c>
    </row>
    <row r="274" spans="1:7" ht="14.25" customHeight="1" x14ac:dyDescent="0.25">
      <c r="A274" s="1" t="s">
        <v>5</v>
      </c>
      <c r="B274" s="1">
        <f>VLOOKUP(A274,'KPI TYPE'!$A:$B,2,FALSE)</f>
        <v>20221005001</v>
      </c>
      <c r="C274" s="358" t="s">
        <v>3727</v>
      </c>
      <c r="D274" s="2">
        <f>VLOOKUP(C274,'KPI GROUP'!$C274:$D646,2,FALSE)</f>
        <v>20220400273</v>
      </c>
      <c r="E274" s="1"/>
      <c r="F274" s="1" t="s">
        <v>555</v>
      </c>
      <c r="G274" s="2" t="str">
        <f t="shared" si="5"/>
        <v xml:space="preserve">INSERT INTO `hairisma_bpd`.`hr_kpi_group` (`KPI_GROUP_ID`, `KPI_TYPE_ID`, `GROUP_TITLE`, `DESCRIPTION`, `NUMBER_INDEX`) VALUES ('20220400273', '20221005001', 'Meningkatkan efektivitas relationship management terhadap nasabah korporat', '', '273'); </v>
      </c>
    </row>
    <row r="275" spans="1:7" ht="14.25" customHeight="1" x14ac:dyDescent="0.25">
      <c r="A275" s="1" t="s">
        <v>5</v>
      </c>
      <c r="B275" s="1">
        <f>VLOOKUP(A275,'KPI TYPE'!$A:$B,2,FALSE)</f>
        <v>20221005001</v>
      </c>
      <c r="C275" s="359" t="s">
        <v>698</v>
      </c>
      <c r="D275" s="2">
        <f>VLOOKUP(C275,'KPI GROUP'!$C275:$D647,2,FALSE)</f>
        <v>20220400274</v>
      </c>
      <c r="E275" s="1"/>
      <c r="F275" s="1" t="s">
        <v>557</v>
      </c>
      <c r="G275" s="2" t="str">
        <f t="shared" si="5"/>
        <v xml:space="preserve">INSERT INTO `hairisma_bpd`.`hr_kpi_group` (`KPI_GROUP_ID`, `KPI_TYPE_ID`, `GROUP_TITLE`, `DESCRIPTION`, `NUMBER_INDEX`) VALUES ('20220400274', '20221005001', 'Meningkatkan efektivitas pemantauan dan koordinasi pengelolaan dokumentasi dan sistem perkreditan', '', '274'); </v>
      </c>
    </row>
    <row r="276" spans="1:7" ht="14.25" customHeight="1" x14ac:dyDescent="0.25">
      <c r="A276" s="1" t="s">
        <v>5</v>
      </c>
      <c r="B276" s="1">
        <f>VLOOKUP(A276,'KPI TYPE'!$A:$B,2,FALSE)</f>
        <v>20221005001</v>
      </c>
      <c r="C276" s="360" t="s">
        <v>700</v>
      </c>
      <c r="D276" s="2">
        <f>VLOOKUP(C276,'KPI GROUP'!$C276:$D648,2,FALSE)</f>
        <v>20220400275</v>
      </c>
      <c r="E276" s="1"/>
      <c r="F276" s="1" t="s">
        <v>559</v>
      </c>
      <c r="G276" s="2" t="str">
        <f t="shared" si="5"/>
        <v xml:space="preserve">INSERT INTO `hairisma_bpd`.`hr_kpi_group` (`KPI_GROUP_ID`, `KPI_TYPE_ID`, `GROUP_TITLE`, `DESCRIPTION`, `NUMBER_INDEX`) VALUES ('20220400275', '20221005001', 'Meningkatkan efektivitas koordinasi dengan Kantor Cabang terkait transaksi perkreditan', '', '275'); </v>
      </c>
    </row>
    <row r="277" spans="1:7" ht="14.25" customHeight="1" x14ac:dyDescent="0.25">
      <c r="A277" s="1" t="s">
        <v>5</v>
      </c>
      <c r="B277" s="1">
        <f>VLOOKUP(A277,'KPI TYPE'!$A:$B,2,FALSE)</f>
        <v>20221005001</v>
      </c>
      <c r="C277" s="361" t="s">
        <v>702</v>
      </c>
      <c r="D277" s="2">
        <f>VLOOKUP(C277,'KPI GROUP'!$C277:$D649,2,FALSE)</f>
        <v>20220400276</v>
      </c>
      <c r="E277" s="1"/>
      <c r="F277" s="1" t="s">
        <v>561</v>
      </c>
      <c r="G277" s="2" t="str">
        <f t="shared" si="5"/>
        <v xml:space="preserve">INSERT INTO `hairisma_bpd`.`hr_kpi_group` (`KPI_GROUP_ID`, `KPI_TYPE_ID`, `GROUP_TITLE`, `DESCRIPTION`, `NUMBER_INDEX`) VALUES ('20220400276', '20221005001', 'Meningkatkan kualitas tata kelola penatausahaan dan penyimpanan agunan kredit', '', '276'); </v>
      </c>
    </row>
    <row r="278" spans="1:7" ht="14.25" customHeight="1" x14ac:dyDescent="0.25">
      <c r="A278" s="1" t="s">
        <v>5</v>
      </c>
      <c r="B278" s="1">
        <f>VLOOKUP(A278,'KPI TYPE'!$A:$B,2,FALSE)</f>
        <v>20221005001</v>
      </c>
      <c r="C278" s="362" t="s">
        <v>704</v>
      </c>
      <c r="D278" s="2">
        <f>VLOOKUP(C278,'KPI GROUP'!$C278:$D650,2,FALSE)</f>
        <v>20220400277</v>
      </c>
      <c r="E278" s="1"/>
      <c r="F278" s="1" t="s">
        <v>563</v>
      </c>
      <c r="G278" s="2" t="str">
        <f t="shared" si="5"/>
        <v xml:space="preserve">INSERT INTO `hairisma_bpd`.`hr_kpi_group` (`KPI_GROUP_ID`, `KPI_TYPE_ID`, `GROUP_TITLE`, `DESCRIPTION`, `NUMBER_INDEX`) VALUES ('20220400277', '20221005001', 'Meningkatkan efektivitas koordinasi dengan Kantor Cabang terkait permasalahan perkreditan', '', '277'); </v>
      </c>
    </row>
    <row r="279" spans="1:7" ht="14.25" customHeight="1" x14ac:dyDescent="0.25">
      <c r="A279" s="1" t="s">
        <v>5</v>
      </c>
      <c r="B279" s="1">
        <f>VLOOKUP(A279,'KPI TYPE'!$A:$B,2,FALSE)</f>
        <v>20221005001</v>
      </c>
      <c r="C279" s="362" t="s">
        <v>510</v>
      </c>
      <c r="D279" s="2">
        <f>VLOOKUP(C279,'KPI GROUP'!$C279:$D651,2,FALSE)</f>
        <v>20220400278</v>
      </c>
      <c r="E279" s="1"/>
      <c r="F279" s="1" t="s">
        <v>565</v>
      </c>
      <c r="G279" s="2" t="str">
        <f t="shared" si="5"/>
        <v xml:space="preserve">INSERT INTO `hairisma_bpd`.`hr_kpi_group` (`KPI_GROUP_ID`, `KPI_TYPE_ID`, `GROUP_TITLE`, `DESCRIPTION`, `NUMBER_INDEX`) VALUES ('20220400278', '20221005001', 'Memastikan pengelolaan manajemen risiko Bank sesuai ketentuan ', '', '278'); </v>
      </c>
    </row>
    <row r="280" spans="1:7" ht="14.25" customHeight="1" x14ac:dyDescent="0.25">
      <c r="A280" s="1" t="s">
        <v>5</v>
      </c>
      <c r="B280" s="1">
        <f>VLOOKUP(A280,'KPI TYPE'!$A:$B,2,FALSE)</f>
        <v>20221005001</v>
      </c>
      <c r="C280" s="363" t="s">
        <v>512</v>
      </c>
      <c r="D280" s="2">
        <f>VLOOKUP(C280,'KPI GROUP'!$C280:$D652,2,FALSE)</f>
        <v>20220400279</v>
      </c>
      <c r="E280" s="1"/>
      <c r="F280" s="1" t="s">
        <v>567</v>
      </c>
      <c r="G280" s="2" t="str">
        <f t="shared" si="5"/>
        <v xml:space="preserve">INSERT INTO `hairisma_bpd`.`hr_kpi_group` (`KPI_GROUP_ID`, `KPI_TYPE_ID`, `GROUP_TITLE`, `DESCRIPTION`, `NUMBER_INDEX`) VALUES ('20220400279', '20221005001', 'Memastikan pengelolaan manajemen risiko pengadaan barang dan jasa sesuai ketentuan', '', '279'); </v>
      </c>
    </row>
    <row r="281" spans="1:7" ht="14.25" customHeight="1" x14ac:dyDescent="0.25">
      <c r="A281" s="1" t="s">
        <v>5</v>
      </c>
      <c r="B281" s="1">
        <f>VLOOKUP(A281,'KPI TYPE'!$A:$B,2,FALSE)</f>
        <v>20221005001</v>
      </c>
      <c r="C281" s="364" t="s">
        <v>706</v>
      </c>
      <c r="D281" s="2">
        <f>VLOOKUP(C281,'KPI GROUP'!$C281:$D653,2,FALSE)</f>
        <v>20220400280</v>
      </c>
      <c r="E281" s="1"/>
      <c r="F281" s="1" t="s">
        <v>569</v>
      </c>
      <c r="G281" s="2" t="str">
        <f t="shared" si="5"/>
        <v xml:space="preserve">INSERT INTO `hairisma_bpd`.`hr_kpi_group` (`KPI_GROUP_ID`, `KPI_TYPE_ID`, `GROUP_TITLE`, `DESCRIPTION`, `NUMBER_INDEX`) VALUES ('20220400280', '20221005001', 'Mengoptimalkan pengembangan organisasi beserta kajian terhadap uraian tugas Divisi Sumber Daya Manusia', '', '280'); </v>
      </c>
    </row>
    <row r="282" spans="1:7" ht="14.25" customHeight="1" x14ac:dyDescent="0.25">
      <c r="A282" s="1" t="s">
        <v>5</v>
      </c>
      <c r="B282" s="1">
        <f>VLOOKUP(A282,'KPI TYPE'!$A:$B,2,FALSE)</f>
        <v>20221005001</v>
      </c>
      <c r="C282" s="364" t="s">
        <v>708</v>
      </c>
      <c r="D282" s="2">
        <f>VLOOKUP(C282,'KPI GROUP'!$C282:$D654,2,FALSE)</f>
        <v>20220400281</v>
      </c>
      <c r="E282" s="1"/>
      <c r="F282" s="1" t="s">
        <v>571</v>
      </c>
      <c r="G282" s="2" t="str">
        <f t="shared" si="5"/>
        <v xml:space="preserve">INSERT INTO `hairisma_bpd`.`hr_kpi_group` (`KPI_GROUP_ID`, `KPI_TYPE_ID`, `GROUP_TITLE`, `DESCRIPTION`, `NUMBER_INDEX`) VALUES ('20220400281', '20221005001', 'Mengoptimalkan penghargaan terhadap pencapaian kinerja terbaik.', '', '281'); </v>
      </c>
    </row>
    <row r="283" spans="1:7" ht="14.25" customHeight="1" x14ac:dyDescent="0.25">
      <c r="A283" s="1" t="s">
        <v>5</v>
      </c>
      <c r="B283" s="1">
        <f>VLOOKUP(A283,'KPI TYPE'!$A:$B,2,FALSE)</f>
        <v>20221005001</v>
      </c>
      <c r="C283" s="364" t="s">
        <v>710</v>
      </c>
      <c r="D283" s="2">
        <f>VLOOKUP(C283,'KPI GROUP'!$C283:$D655,2,FALSE)</f>
        <v>20220400282</v>
      </c>
      <c r="E283" s="1"/>
      <c r="F283" s="1" t="s">
        <v>573</v>
      </c>
      <c r="G283" s="2" t="str">
        <f t="shared" si="5"/>
        <v xml:space="preserve">INSERT INTO `hairisma_bpd`.`hr_kpi_group` (`KPI_GROUP_ID`, `KPI_TYPE_ID`, `GROUP_TITLE`, `DESCRIPTION`, `NUMBER_INDEX`) VALUES ('20220400282', '20221005001', 'Mengoptimalkan pengembangan High Potential/ Successor.', '', '282'); </v>
      </c>
    </row>
    <row r="284" spans="1:7" ht="14.25" customHeight="1" x14ac:dyDescent="0.25">
      <c r="A284" s="1" t="s">
        <v>5</v>
      </c>
      <c r="B284" s="1">
        <f>VLOOKUP(A284,'KPI TYPE'!$A:$B,2,FALSE)</f>
        <v>20221005001</v>
      </c>
      <c r="C284" s="362" t="s">
        <v>712</v>
      </c>
      <c r="D284" s="2">
        <f>VLOOKUP(C284,'KPI GROUP'!$C284:$D656,2,FALSE)</f>
        <v>20220400283</v>
      </c>
      <c r="E284" s="1"/>
      <c r="F284" s="1" t="s">
        <v>575</v>
      </c>
      <c r="G284" s="2" t="str">
        <f t="shared" si="5"/>
        <v xml:space="preserve">INSERT INTO `hairisma_bpd`.`hr_kpi_group` (`KPI_GROUP_ID`, `KPI_TYPE_ID`, `GROUP_TITLE`, `DESCRIPTION`, `NUMBER_INDEX`) VALUES ('20220400283', '20221005001', 'Mengoptimalkan kajian terhadap budaya kerja Bank BPD Bali', '', '283'); </v>
      </c>
    </row>
    <row r="285" spans="1:7" ht="15.75" customHeight="1" x14ac:dyDescent="0.25">
      <c r="A285" s="1" t="s">
        <v>5</v>
      </c>
      <c r="B285" s="1">
        <f>VLOOKUP(A285,'KPI TYPE'!$A:$B,2,FALSE)</f>
        <v>20221005001</v>
      </c>
      <c r="C285" s="364" t="s">
        <v>714</v>
      </c>
      <c r="D285" s="2">
        <f>VLOOKUP(C285,'KPI GROUP'!$C285:$D657,2,FALSE)</f>
        <v>20220400284</v>
      </c>
      <c r="E285" s="1"/>
      <c r="F285" s="1" t="s">
        <v>577</v>
      </c>
      <c r="G285" s="2" t="str">
        <f t="shared" si="5"/>
        <v xml:space="preserve">INSERT INTO `hairisma_bpd`.`hr_kpi_group` (`KPI_GROUP_ID`, `KPI_TYPE_ID`, `GROUP_TITLE`, `DESCRIPTION`, `NUMBER_INDEX`) VALUES ('20220400284', '20221005001', 'Mengoptimalkan kajian terhadap manajemen perubahan dalam Bank BPD Bali', '', '284'); </v>
      </c>
    </row>
    <row r="286" spans="1:7" ht="15.75" customHeight="1" x14ac:dyDescent="0.25">
      <c r="A286" s="1" t="s">
        <v>5</v>
      </c>
      <c r="B286" s="1">
        <f>VLOOKUP(A286,'KPI TYPE'!$A:$B,2,FALSE)</f>
        <v>20221005001</v>
      </c>
      <c r="C286" s="364" t="s">
        <v>716</v>
      </c>
      <c r="D286" s="2">
        <f>VLOOKUP(C286,'KPI GROUP'!$C286:$D658,2,FALSE)</f>
        <v>20220400285</v>
      </c>
      <c r="E286" s="1"/>
      <c r="F286" s="1" t="s">
        <v>579</v>
      </c>
      <c r="G286" s="2" t="str">
        <f t="shared" si="5"/>
        <v xml:space="preserve">INSERT INTO `hairisma_bpd`.`hr_kpi_group` (`KPI_GROUP_ID`, `KPI_TYPE_ID`, `GROUP_TITLE`, `DESCRIPTION`, `NUMBER_INDEX`) VALUES ('20220400285', '20221005001', 'Mengoptimalkan pengelolaan karyawan yang telah memasuki Masa Bebas Tugas sampai dengan Memasuki Masa Pensiun.', '', '285'); </v>
      </c>
    </row>
    <row r="287" spans="1:7" ht="15.75" customHeight="1" x14ac:dyDescent="0.25">
      <c r="A287" s="1" t="s">
        <v>5</v>
      </c>
      <c r="B287" s="1">
        <f>VLOOKUP(A287,'KPI TYPE'!$A:$B,2,FALSE)</f>
        <v>20221005001</v>
      </c>
      <c r="C287" s="364" t="s">
        <v>718</v>
      </c>
      <c r="D287" s="2">
        <f>VLOOKUP(C287,'KPI GROUP'!$C287:$D659,2,FALSE)</f>
        <v>20220400286</v>
      </c>
      <c r="E287" s="1"/>
      <c r="F287" s="1" t="s">
        <v>581</v>
      </c>
      <c r="G287" s="2" t="str">
        <f t="shared" si="5"/>
        <v xml:space="preserve">INSERT INTO `hairisma_bpd`.`hr_kpi_group` (`KPI_GROUP_ID`, `KPI_TYPE_ID`, `GROUP_TITLE`, `DESCRIPTION`, `NUMBER_INDEX`) VALUES ('20220400286', '20221005001', 'Mengoptimalkan pengelolaan administrasi termasuk cuti, asuransi kesehatan, detasir/penunjukan, perjalanan dinas, dana pensiun, pelaporan karyawan, pihak terkait dan tenaga alih daya', '', '286'); </v>
      </c>
    </row>
    <row r="288" spans="1:7" ht="15.75" customHeight="1" x14ac:dyDescent="0.25">
      <c r="A288" s="1" t="s">
        <v>5</v>
      </c>
      <c r="B288" s="1">
        <f>VLOOKUP(A288,'KPI TYPE'!$A:$B,2,FALSE)</f>
        <v>20221005001</v>
      </c>
      <c r="C288" s="364" t="s">
        <v>720</v>
      </c>
      <c r="D288" s="2">
        <f>VLOOKUP(C288,'KPI GROUP'!$C288:$D660,2,FALSE)</f>
        <v>20220400287</v>
      </c>
      <c r="F288" s="1" t="s">
        <v>583</v>
      </c>
      <c r="G288" s="2" t="str">
        <f t="shared" ref="G288:G350" si="6">"INSERT INTO `hairisma_bpd`.`hr_kpi_group` (`KPI_GROUP_ID`, `KPI_TYPE_ID`, `GROUP_TITLE`, `DESCRIPTION`, `NUMBER_INDEX`) VALUES ('"&amp;D288&amp;"', '"&amp;B288&amp;"', '"&amp;C288&amp;"', '"&amp;E288&amp;"', '"&amp;F288&amp;"'); "</f>
        <v xml:space="preserve">INSERT INTO `hairisma_bpd`.`hr_kpi_group` (`KPI_GROUP_ID`, `KPI_TYPE_ID`, `GROUP_TITLE`, `DESCRIPTION`, `NUMBER_INDEX`) VALUES ('20220400287', '20221005001', 'Memastikan pembentukan cadangan imbalan kerja karyawan dihitung sesuai ketentuan dan dilaksanakan tepat waktu', '', '287'); </v>
      </c>
    </row>
    <row r="289" spans="1:7" ht="15.75" customHeight="1" x14ac:dyDescent="0.25">
      <c r="A289" s="1" t="s">
        <v>5</v>
      </c>
      <c r="B289" s="1">
        <f>VLOOKUP(A289,'KPI TYPE'!$A:$B,2,FALSE)</f>
        <v>20221005001</v>
      </c>
      <c r="C289" s="364" t="s">
        <v>722</v>
      </c>
      <c r="D289" s="2">
        <f>VLOOKUP(C289,'KPI GROUP'!$C289:$D661,2,FALSE)</f>
        <v>20220400288</v>
      </c>
      <c r="F289" s="1" t="s">
        <v>585</v>
      </c>
      <c r="G289" s="2" t="str">
        <f t="shared" si="6"/>
        <v xml:space="preserve">INSERT INTO `hairisma_bpd`.`hr_kpi_group` (`KPI_GROUP_ID`, `KPI_TYPE_ID`, `GROUP_TITLE`, `DESCRIPTION`, `NUMBER_INDEX`) VALUES ('20220400288', '20221005001', 'Mengoptimalkan pengelolaan administrasi dokumen-dokumen terkait remunerasi, kompensasi/penggajian dan pajak penghasilan Karyawan', '', '288'); </v>
      </c>
    </row>
    <row r="290" spans="1:7" ht="15.75" customHeight="1" x14ac:dyDescent="0.25">
      <c r="A290" s="1" t="s">
        <v>5</v>
      </c>
      <c r="B290" s="1">
        <f>VLOOKUP(A290,'KPI TYPE'!$A:$B,2,FALSE)</f>
        <v>20221005001</v>
      </c>
      <c r="C290" s="362" t="s">
        <v>724</v>
      </c>
      <c r="D290" s="2">
        <f>VLOOKUP(C290,'KPI GROUP'!$C290:$D665,2,FALSE)</f>
        <v>20220400289</v>
      </c>
      <c r="F290" s="1" t="s">
        <v>587</v>
      </c>
      <c r="G290" s="2" t="str">
        <f t="shared" si="6"/>
        <v xml:space="preserve">INSERT INTO `hairisma_bpd`.`hr_kpi_group` (`KPI_GROUP_ID`, `KPI_TYPE_ID`, `GROUP_TITLE`, `DESCRIPTION`, `NUMBER_INDEX`) VALUES ('20220400289', '20221005001', 'Memastikan sistem kompensasi dan kesejahteraan karyawan mengikuti ketentuan yang berlaku khususnya terkait pajak.', '', '289'); </v>
      </c>
    </row>
    <row r="291" spans="1:7" ht="15.75" customHeight="1" x14ac:dyDescent="0.25">
      <c r="A291" s="1" t="s">
        <v>5</v>
      </c>
      <c r="B291" s="1">
        <f>VLOOKUP(A291,'KPI TYPE'!$A:$B,2,FALSE)</f>
        <v>20221005001</v>
      </c>
      <c r="C291" s="364" t="s">
        <v>728</v>
      </c>
      <c r="D291" s="2">
        <f>VLOOKUP(C291,'KPI GROUP'!$C291:$D666,2,FALSE)</f>
        <v>20220400290</v>
      </c>
      <c r="F291" s="1" t="s">
        <v>589</v>
      </c>
      <c r="G291" s="2" t="str">
        <f t="shared" si="6"/>
        <v xml:space="preserve">INSERT INTO `hairisma_bpd`.`hr_kpi_group` (`KPI_GROUP_ID`, `KPI_TYPE_ID`, `GROUP_TITLE`, `DESCRIPTION`, `NUMBER_INDEX`) VALUES ('20220400290', '20221005001', 'Mengoptimalkan evaluasi program pelatihan dan pendidikan karyawan, penyedia jasa pelatihan, dan penilaian atas hasil pelatihan dan pendidikan yang telah diikuti oleh karyawan.', '', '290'); </v>
      </c>
    </row>
    <row r="292" spans="1:7" ht="15.75" customHeight="1" x14ac:dyDescent="0.25">
      <c r="A292" s="1" t="s">
        <v>5</v>
      </c>
      <c r="B292" s="1">
        <f>VLOOKUP(A292,'KPI TYPE'!$A:$B,2,FALSE)</f>
        <v>20221005001</v>
      </c>
      <c r="C292" s="362" t="s">
        <v>730</v>
      </c>
      <c r="D292" s="2">
        <f>VLOOKUP(C292,'KPI GROUP'!$C292:$D667,2,FALSE)</f>
        <v>20220400291</v>
      </c>
      <c r="F292" s="1" t="s">
        <v>591</v>
      </c>
      <c r="G292" s="2" t="str">
        <f t="shared" si="6"/>
        <v xml:space="preserve">INSERT INTO `hairisma_bpd`.`hr_kpi_group` (`KPI_GROUP_ID`, `KPI_TYPE_ID`, `GROUP_TITLE`, `DESCRIPTION`, `NUMBER_INDEX`) VALUES ('20220400291', '20221005001', 'Mengoptimalkan pembinaan karyawan Bank BPD Bali', '', '291'); </v>
      </c>
    </row>
    <row r="293" spans="1:7" ht="15.75" customHeight="1" x14ac:dyDescent="0.25">
      <c r="A293" s="1" t="s">
        <v>5</v>
      </c>
      <c r="B293" s="1">
        <f>VLOOKUP(A293,'KPI TYPE'!$A:$B,2,FALSE)</f>
        <v>20221005001</v>
      </c>
      <c r="C293" s="365" t="s">
        <v>564</v>
      </c>
      <c r="D293" s="2">
        <f>VLOOKUP(C293,'KPI GROUP'!$C293:$D668,2,FALSE)</f>
        <v>20220400292</v>
      </c>
      <c r="F293" s="1" t="s">
        <v>593</v>
      </c>
      <c r="G293" s="2" t="str">
        <f t="shared" si="6"/>
        <v xml:space="preserve">INSERT INTO `hairisma_bpd`.`hr_kpi_group` (`KPI_GROUP_ID`, `KPI_TYPE_ID`, `GROUP_TITLE`, `DESCRIPTION`, `NUMBER_INDEX`) VALUES ('20220400292', '20221005001', 'Memastikan rekonsiliasi transaksi  bank', '', '292'); </v>
      </c>
    </row>
    <row r="294" spans="1:7" ht="15.75" customHeight="1" x14ac:dyDescent="0.25">
      <c r="A294" s="1" t="s">
        <v>5</v>
      </c>
      <c r="B294" s="1">
        <f>VLOOKUP(A294,'KPI TYPE'!$A:$B,2,FALSE)</f>
        <v>20221005001</v>
      </c>
      <c r="C294" s="365" t="s">
        <v>566</v>
      </c>
      <c r="D294" s="2">
        <f>VLOOKUP(C294,'KPI GROUP'!$C294:$D669,2,FALSE)</f>
        <v>20220400293</v>
      </c>
      <c r="F294" s="1" t="s">
        <v>595</v>
      </c>
      <c r="G294" s="2" t="str">
        <f t="shared" si="6"/>
        <v xml:space="preserve">INSERT INTO `hairisma_bpd`.`hr_kpi_group` (`KPI_GROUP_ID`, `KPI_TYPE_ID`, `GROUP_TITLE`, `DESCRIPTION`, `NUMBER_INDEX`) VALUES ('20220400293', '20221005001', 'Mengoptimalkan kegiatan administrasi operasional bank yang efektif dan efisien', '', '293'); </v>
      </c>
    </row>
    <row r="295" spans="1:7" ht="15.75" customHeight="1" x14ac:dyDescent="0.25">
      <c r="A295" s="1" t="s">
        <v>5</v>
      </c>
      <c r="B295" s="1">
        <f>VLOOKUP(A295,'KPI TYPE'!$A:$B,2,FALSE)</f>
        <v>20221005001</v>
      </c>
      <c r="C295" s="365" t="s">
        <v>568</v>
      </c>
      <c r="D295" s="2">
        <f>VLOOKUP(C295,'KPI GROUP'!$C295:$D670,2,FALSE)</f>
        <v>20220400294</v>
      </c>
      <c r="F295" s="1" t="s">
        <v>597</v>
      </c>
      <c r="G295" s="2" t="str">
        <f t="shared" si="6"/>
        <v xml:space="preserve">INSERT INTO `hairisma_bpd`.`hr_kpi_group` (`KPI_GROUP_ID`, `KPI_TYPE_ID`, `GROUP_TITLE`, `DESCRIPTION`, `NUMBER_INDEX`) VALUES ('20220400294', '20221005001', 'Memastikan transaksi SKNBI  sesuai ketentuan/regulasi bank', '', '294'); </v>
      </c>
    </row>
    <row r="296" spans="1:7" ht="15.75" customHeight="1" x14ac:dyDescent="0.25">
      <c r="A296" s="1" t="s">
        <v>5</v>
      </c>
      <c r="B296" s="1">
        <f>VLOOKUP(A296,'KPI TYPE'!$A:$B,2,FALSE)</f>
        <v>20221005001</v>
      </c>
      <c r="C296" s="365" t="s">
        <v>2045</v>
      </c>
      <c r="D296" s="2">
        <f>VLOOKUP(C296,'KPI GROUP'!$C296:$D671,2,FALSE)</f>
        <v>20220400295</v>
      </c>
      <c r="F296" s="1" t="s">
        <v>599</v>
      </c>
      <c r="G296" s="2" t="str">
        <f t="shared" si="6"/>
        <v xml:space="preserve">INSERT INTO `hairisma_bpd`.`hr_kpi_group` (`KPI_GROUP_ID`, `KPI_TYPE_ID`, `GROUP_TITLE`, `DESCRIPTION`, `NUMBER_INDEX`) VALUES ('20220400295', '20221005001', 'Memastikan pengiriman dan penerimaan  dana/ transfer dari/untuk nasabah sesuai ketentuan Bank Indonesia', '', '295'); </v>
      </c>
    </row>
    <row r="297" spans="1:7" ht="15.75" customHeight="1" x14ac:dyDescent="0.25">
      <c r="A297" s="1" t="s">
        <v>5</v>
      </c>
      <c r="B297" s="1">
        <f>VLOOKUP(A297,'KPI TYPE'!$A:$B,2,FALSE)</f>
        <v>20221005001</v>
      </c>
      <c r="C297" s="365" t="s">
        <v>572</v>
      </c>
      <c r="D297" s="2">
        <f>VLOOKUP(C297,'KPI GROUP'!$C297:$D672,2,FALSE)</f>
        <v>20220400296</v>
      </c>
      <c r="F297" s="1" t="s">
        <v>601</v>
      </c>
      <c r="G297" s="2" t="str">
        <f t="shared" si="6"/>
        <v xml:space="preserve">INSERT INTO `hairisma_bpd`.`hr_kpi_group` (`KPI_GROUP_ID`, `KPI_TYPE_ID`, `GROUP_TITLE`, `DESCRIPTION`, `NUMBER_INDEX`) VALUES ('20220400296', '20221005001', 'Memastikan penatausahaan  Cek dan/atau Bilyet Giro Kosong pada Bank dan memastikan pelaporan penggunaan dan penolakan  Cek dan Bilyet Giro sesuai ketentuan BI', '', '296'); </v>
      </c>
    </row>
    <row r="298" spans="1:7" ht="15.75" customHeight="1" x14ac:dyDescent="0.25">
      <c r="A298" s="1" t="s">
        <v>5</v>
      </c>
      <c r="B298" s="1">
        <f>VLOOKUP(A298,'KPI TYPE'!$A:$B,2,FALSE)</f>
        <v>20221005001</v>
      </c>
      <c r="C298" s="365" t="s">
        <v>576</v>
      </c>
      <c r="D298" s="2">
        <f>VLOOKUP(C298,'KPI GROUP'!$C298:$D673,2,FALSE)</f>
        <v>20220400297</v>
      </c>
      <c r="F298" s="1" t="s">
        <v>603</v>
      </c>
      <c r="G298" s="2" t="str">
        <f t="shared" si="6"/>
        <v xml:space="preserve">INSERT INTO `hairisma_bpd`.`hr_kpi_group` (`KPI_GROUP_ID`, `KPI_TYPE_ID`, `GROUP_TITLE`, `DESCRIPTION`, `NUMBER_INDEX`) VALUES ('20220400297', '20221005001', 'Memastikan transaksi lelang surat berharga ', '', '297'); </v>
      </c>
    </row>
    <row r="299" spans="1:7" ht="15.75" customHeight="1" x14ac:dyDescent="0.25">
      <c r="A299" s="1" t="s">
        <v>5</v>
      </c>
      <c r="B299" s="1">
        <f>VLOOKUP(A299,'KPI TYPE'!$A:$B,2,FALSE)</f>
        <v>20221005001</v>
      </c>
      <c r="C299" s="365" t="s">
        <v>2046</v>
      </c>
      <c r="D299" s="2">
        <f>VLOOKUP(C299,'KPI GROUP'!$C299:$D674,2,FALSE)</f>
        <v>20220400298</v>
      </c>
      <c r="F299" s="1" t="s">
        <v>605</v>
      </c>
      <c r="G299" s="2" t="str">
        <f t="shared" si="6"/>
        <v xml:space="preserve">INSERT INTO `hairisma_bpd`.`hr_kpi_group` (`KPI_GROUP_ID`, `KPI_TYPE_ID`, `GROUP_TITLE`, `DESCRIPTION`, `NUMBER_INDEX`) VALUES ('20220400298', '20221005001', 'Memastikan  approval transaksi pada sistem BI-RTGS dan sistem BI-SSSS', '', '298'); </v>
      </c>
    </row>
    <row r="300" spans="1:7" ht="15.75" customHeight="1" x14ac:dyDescent="0.25">
      <c r="A300" s="1" t="s">
        <v>5</v>
      </c>
      <c r="B300" s="1">
        <f>VLOOKUP(A300,'KPI TYPE'!$A:$B,2,FALSE)</f>
        <v>20221005001</v>
      </c>
      <c r="C300" s="365" t="s">
        <v>580</v>
      </c>
      <c r="D300" s="2">
        <f>VLOOKUP(C300,'KPI GROUP'!$C300:$D675,2,FALSE)</f>
        <v>20220400299</v>
      </c>
      <c r="F300" s="1" t="s">
        <v>607</v>
      </c>
      <c r="G300" s="2" t="str">
        <f t="shared" si="6"/>
        <v xml:space="preserve">INSERT INTO `hairisma_bpd`.`hr_kpi_group` (`KPI_GROUP_ID`, `KPI_TYPE_ID`, `GROUP_TITLE`, `DESCRIPTION`, `NUMBER_INDEX`) VALUES ('20220400299', '20221005001', 'Memastikan penempatan dana dan/atau pelunasan dana antar bank', '', '299'); </v>
      </c>
    </row>
    <row r="301" spans="1:7" ht="15.75" customHeight="1" x14ac:dyDescent="0.25">
      <c r="A301" s="1" t="s">
        <v>5</v>
      </c>
      <c r="B301" s="1">
        <f>VLOOKUP(A301,'KPI TYPE'!$A:$B,2,FALSE)</f>
        <v>20221005001</v>
      </c>
      <c r="C301" s="365" t="s">
        <v>2047</v>
      </c>
      <c r="D301" s="2">
        <f>VLOOKUP(C301,'KPI GROUP'!$C301:$D676,2,FALSE)</f>
        <v>20220400300</v>
      </c>
      <c r="F301" s="1" t="s">
        <v>609</v>
      </c>
      <c r="G301" s="2" t="str">
        <f t="shared" si="6"/>
        <v xml:space="preserve">INSERT INTO `hairisma_bpd`.`hr_kpi_group` (`KPI_GROUP_ID`, `KPI_TYPE_ID`, `GROUP_TITLE`, `DESCRIPTION`, `NUMBER_INDEX`) VALUES ('20220400300', '20221005001', 'Memastikan pemeliharaan Digital Certificate Hard Token maupun Soft Token secara berkala untuk menghindari kegagalan login (suspended)', '', '300'); </v>
      </c>
    </row>
    <row r="302" spans="1:7" ht="15.75" customHeight="1" x14ac:dyDescent="0.25">
      <c r="A302" s="1" t="s">
        <v>5</v>
      </c>
      <c r="B302" s="1">
        <f>VLOOKUP(A302,'KPI TYPE'!$A:$B,2,FALSE)</f>
        <v>20221005001</v>
      </c>
      <c r="C302" s="365" t="s">
        <v>584</v>
      </c>
      <c r="D302" s="2">
        <f>VLOOKUP(C302,'KPI GROUP'!$C302:$D677,2,FALSE)</f>
        <v>20220400301</v>
      </c>
      <c r="F302" s="1" t="s">
        <v>611</v>
      </c>
      <c r="G302" s="2" t="str">
        <f t="shared" si="6"/>
        <v xml:space="preserve">INSERT INTO `hairisma_bpd`.`hr_kpi_group` (`KPI_GROUP_ID`, `KPI_TYPE_ID`, `GROUP_TITLE`, `DESCRIPTION`, `NUMBER_INDEX`) VALUES ('20220400301', '20221005001', 'Mengembangkan kebijakan dan prosedur operasional bank yang berlaku ', '', '301'); </v>
      </c>
    </row>
    <row r="303" spans="1:7" ht="15.75" customHeight="1" x14ac:dyDescent="0.25">
      <c r="A303" s="1" t="s">
        <v>5</v>
      </c>
      <c r="B303" s="1">
        <f>VLOOKUP(A303,'KPI TYPE'!$A:$B,2,FALSE)</f>
        <v>20221005001</v>
      </c>
      <c r="C303" s="365" t="s">
        <v>586</v>
      </c>
      <c r="D303" s="2">
        <f>VLOOKUP(C303,'KPI GROUP'!$C303:$D678,2,FALSE)</f>
        <v>20220400302</v>
      </c>
      <c r="F303" s="1" t="s">
        <v>613</v>
      </c>
      <c r="G303" s="2" t="str">
        <f t="shared" si="6"/>
        <v xml:space="preserve">INSERT INTO `hairisma_bpd`.`hr_kpi_group` (`KPI_GROUP_ID`, `KPI_TYPE_ID`, `GROUP_TITLE`, `DESCRIPTION`, `NUMBER_INDEX`) VALUES ('20220400302', '20221005001', 'Mengembangkan proses analisis dan dampak keuangan atas Neraca dan Rugi/Laba', '', '302'); </v>
      </c>
    </row>
    <row r="304" spans="1:7" ht="15.75" customHeight="1" x14ac:dyDescent="0.25">
      <c r="A304" s="1" t="s">
        <v>5</v>
      </c>
      <c r="B304" s="1">
        <f>VLOOKUP(A304,'KPI TYPE'!$A:$B,2,FALSE)</f>
        <v>20221005001</v>
      </c>
      <c r="C304" s="365" t="s">
        <v>588</v>
      </c>
      <c r="D304" s="2">
        <f>VLOOKUP(C304,'KPI GROUP'!$C304:$D679,2,FALSE)</f>
        <v>20220400303</v>
      </c>
      <c r="F304" s="1" t="s">
        <v>615</v>
      </c>
      <c r="G304" s="2" t="str">
        <f t="shared" si="6"/>
        <v xml:space="preserve">INSERT INTO `hairisma_bpd`.`hr_kpi_group` (`KPI_GROUP_ID`, `KPI_TYPE_ID`, `GROUP_TITLE`, `DESCRIPTION`, `NUMBER_INDEX`) VALUES ('20220400303', '20221005001', 'Mengoptimalkan pengarsipan bukti transaksi bank sesuai ketentuan ', '', '303'); </v>
      </c>
    </row>
    <row r="305" spans="1:7" ht="15.75" customHeight="1" x14ac:dyDescent="0.25">
      <c r="A305" s="1" t="s">
        <v>5</v>
      </c>
      <c r="B305" s="1">
        <f>VLOOKUP(A305,'KPI TYPE'!$A:$B,2,FALSE)</f>
        <v>20221005001</v>
      </c>
      <c r="C305" s="365" t="s">
        <v>530</v>
      </c>
      <c r="D305" s="2">
        <f>VLOOKUP(C305,'KPI GROUP'!$C305:$D680,2,FALSE)</f>
        <v>20220400304</v>
      </c>
      <c r="F305" s="1" t="s">
        <v>617</v>
      </c>
      <c r="G305" s="2" t="str">
        <f t="shared" si="6"/>
        <v xml:space="preserve">INSERT INTO `hairisma_bpd`.`hr_kpi_group` (`KPI_GROUP_ID`, `KPI_TYPE_ID`, `GROUP_TITLE`, `DESCRIPTION`, `NUMBER_INDEX`) VALUES ('20220400304', '20221005001', 'Mengoptimalkan pemanfaatan survei sebagai dasar pengembangan layanan dan produk untuk pengembangan bisnis bank ', '', '304'); </v>
      </c>
    </row>
    <row r="306" spans="1:7" ht="15.75" customHeight="1" x14ac:dyDescent="0.25">
      <c r="A306" s="1" t="s">
        <v>5</v>
      </c>
      <c r="B306" s="1">
        <f>VLOOKUP(A306,'KPI TYPE'!$A:$B,2,FALSE)</f>
        <v>20221005001</v>
      </c>
      <c r="C306" s="365" t="s">
        <v>532</v>
      </c>
      <c r="D306" s="2">
        <f>VLOOKUP(C306,'KPI GROUP'!$C306:$D681,2,FALSE)</f>
        <v>20220400305</v>
      </c>
      <c r="F306" s="1" t="s">
        <v>619</v>
      </c>
      <c r="G306" s="2" t="str">
        <f t="shared" si="6"/>
        <v xml:space="preserve">INSERT INTO `hairisma_bpd`.`hr_kpi_group` (`KPI_GROUP_ID`, `KPI_TYPE_ID`, `GROUP_TITLE`, `DESCRIPTION`, `NUMBER_INDEX`) VALUES ('20220400305', '20221005001', 'Memastikan pemenuhan laporan realisasi dan penggunaan rencana kerja dan anggaran tahunan ke regulator', '', '305'); </v>
      </c>
    </row>
    <row r="307" spans="1:7" ht="15.75" customHeight="1" x14ac:dyDescent="0.25">
      <c r="A307" s="1" t="s">
        <v>5</v>
      </c>
      <c r="B307" s="1">
        <f>VLOOKUP(A307,'KPI TYPE'!$A:$B,2,FALSE)</f>
        <v>20221005001</v>
      </c>
      <c r="C307" s="365" t="s">
        <v>534</v>
      </c>
      <c r="D307" s="2">
        <f>VLOOKUP(C307,'KPI GROUP'!$C307:$D682,2,FALSE)</f>
        <v>20220400306</v>
      </c>
      <c r="F307" s="1" t="s">
        <v>621</v>
      </c>
      <c r="G307" s="2" t="str">
        <f t="shared" si="6"/>
        <v xml:space="preserve">INSERT INTO `hairisma_bpd`.`hr_kpi_group` (`KPI_GROUP_ID`, `KPI_TYPE_ID`, `GROUP_TITLE`, `DESCRIPTION`, `NUMBER_INDEX`) VALUES ('20220400306', '20221005001', 'Memastikan kualitas penyiapan materi untuk penyusunan berbagai kajian dan analisis', '', '306'); </v>
      </c>
    </row>
    <row r="308" spans="1:7" ht="15.75" customHeight="1" x14ac:dyDescent="0.25">
      <c r="A308" s="1" t="s">
        <v>5</v>
      </c>
      <c r="B308" s="1">
        <f>VLOOKUP(A308,'KPI TYPE'!$A:$B,2,FALSE)</f>
        <v>20221005001</v>
      </c>
      <c r="C308" s="365" t="s">
        <v>742</v>
      </c>
      <c r="D308" s="2">
        <f>VLOOKUP(C308,'KPI GROUP'!$C308:$D683,2,FALSE)</f>
        <v>20220400307</v>
      </c>
      <c r="F308" s="1" t="s">
        <v>623</v>
      </c>
      <c r="G308" s="2" t="str">
        <f t="shared" si="6"/>
        <v xml:space="preserve">INSERT INTO `hairisma_bpd`.`hr_kpi_group` (`KPI_GROUP_ID`, `KPI_TYPE_ID`, `GROUP_TITLE`, `DESCRIPTION`, `NUMBER_INDEX`) VALUES ('20220400307', '20221005001', 'Memastikan keterkinian pedoman pengembangan produk', '', '307'); </v>
      </c>
    </row>
    <row r="309" spans="1:7" ht="15.75" customHeight="1" x14ac:dyDescent="0.25">
      <c r="A309" s="1" t="s">
        <v>5</v>
      </c>
      <c r="B309" s="1">
        <f>VLOOKUP(A309,'KPI TYPE'!$A:$B,2,FALSE)</f>
        <v>20221005001</v>
      </c>
      <c r="C309" s="365" t="s">
        <v>2050</v>
      </c>
      <c r="D309" s="2">
        <f>VLOOKUP(C309,'KPI GROUP'!$C309:$D684,2,FALSE)</f>
        <v>20220400308</v>
      </c>
      <c r="F309" s="1" t="s">
        <v>625</v>
      </c>
      <c r="G309" s="2" t="str">
        <f t="shared" si="6"/>
        <v xml:space="preserve">INSERT INTO `hairisma_bpd`.`hr_kpi_group` (`KPI_GROUP_ID`, `KPI_TYPE_ID`, `GROUP_TITLE`, `DESCRIPTION`, `NUMBER_INDEX`) VALUES ('20220400308', '20221005001', 'Memastikan pemenuhan kualitas materi dan sarana promosi untuk penguatan  brand awareness dan brand image', '', '308'); </v>
      </c>
    </row>
    <row r="310" spans="1:7" ht="15.75" customHeight="1" x14ac:dyDescent="0.25">
      <c r="A310" s="1" t="s">
        <v>5</v>
      </c>
      <c r="B310" s="1">
        <f>VLOOKUP(A310,'KPI TYPE'!$A:$B,2,FALSE)</f>
        <v>20221005001</v>
      </c>
      <c r="C310" s="365" t="s">
        <v>2051</v>
      </c>
      <c r="D310" s="2">
        <f>VLOOKUP(C310,'KPI GROUP'!$C310:$D685,2,FALSE)</f>
        <v>20220400309</v>
      </c>
      <c r="F310" s="1" t="s">
        <v>627</v>
      </c>
      <c r="G310" s="2" t="str">
        <f t="shared" si="6"/>
        <v xml:space="preserve">INSERT INTO `hairisma_bpd`.`hr_kpi_group` (`KPI_GROUP_ID`, `KPI_TYPE_ID`, `GROUP_TITLE`, `DESCRIPTION`, `NUMBER_INDEX`) VALUES ('20220400309', '20221005001', 'Memastikan penayangan materi yang terkini untuk promosi outdoor', '', '309'); </v>
      </c>
    </row>
    <row r="311" spans="1:7" ht="15.75" customHeight="1" x14ac:dyDescent="0.25">
      <c r="A311" s="1" t="s">
        <v>5</v>
      </c>
      <c r="B311" s="1">
        <f>VLOOKUP(A311,'KPI TYPE'!$A:$B,2,FALSE)</f>
        <v>20221005001</v>
      </c>
      <c r="C311" s="365" t="s">
        <v>540</v>
      </c>
      <c r="D311" s="2">
        <f>VLOOKUP(C311,'KPI GROUP'!$C311:$D686,2,FALSE)</f>
        <v>20220400310</v>
      </c>
      <c r="F311" s="1" t="s">
        <v>629</v>
      </c>
      <c r="G311" s="2" t="str">
        <f t="shared" si="6"/>
        <v xml:space="preserve">INSERT INTO `hairisma_bpd`.`hr_kpi_group` (`KPI_GROUP_ID`, `KPI_TYPE_ID`, `GROUP_TITLE`, `DESCRIPTION`, `NUMBER_INDEX`) VALUES ('20220400310', '20221005001', 'Memastikan ketersediaan survei dan  kajian efektivitas organisasi', '', '310'); </v>
      </c>
    </row>
    <row r="312" spans="1:7" ht="15.75" customHeight="1" x14ac:dyDescent="0.25">
      <c r="A312" s="1" t="s">
        <v>5</v>
      </c>
      <c r="B312" s="1">
        <f>VLOOKUP(A312,'KPI TYPE'!$A:$B,2,FALSE)</f>
        <v>20221005001</v>
      </c>
      <c r="C312" s="365" t="s">
        <v>542</v>
      </c>
      <c r="D312" s="2">
        <f>VLOOKUP(C312,'KPI GROUP'!$C312:$D687,2,FALSE)</f>
        <v>20220400311</v>
      </c>
      <c r="F312" s="1" t="s">
        <v>631</v>
      </c>
      <c r="G312" s="2" t="str">
        <f t="shared" si="6"/>
        <v xml:space="preserve">INSERT INTO `hairisma_bpd`.`hr_kpi_group` (`KPI_GROUP_ID`, `KPI_TYPE_ID`, `GROUP_TITLE`, `DESCRIPTION`, `NUMBER_INDEX`) VALUES ('20220400311', '20221005001', 'Meningkatkan kepuasan mitra dalam pelaksanaan hubungan kelembagaan', '', '311'); </v>
      </c>
    </row>
    <row r="313" spans="1:7" ht="15.75" customHeight="1" x14ac:dyDescent="0.25">
      <c r="A313" s="1" t="s">
        <v>5</v>
      </c>
      <c r="B313" s="1">
        <f>VLOOKUP(A313,'KPI TYPE'!$A:$B,2,FALSE)</f>
        <v>20221005001</v>
      </c>
      <c r="C313" s="365" t="s">
        <v>744</v>
      </c>
      <c r="D313" s="2">
        <f>VLOOKUP(C313,'KPI GROUP'!$C313:$D687,2,FALSE)</f>
        <v>20220400312</v>
      </c>
      <c r="F313" s="1" t="s">
        <v>633</v>
      </c>
      <c r="G313" s="2" t="str">
        <f t="shared" si="6"/>
        <v xml:space="preserve">INSERT INTO `hairisma_bpd`.`hr_kpi_group` (`KPI_GROUP_ID`, `KPI_TYPE_ID`, `GROUP_TITLE`, `DESCRIPTION`, `NUMBER_INDEX`) VALUES ('20220400312', '20221005001', 'Memastikan keterkinian pedoman pengelolaan proyek', '', '312'); </v>
      </c>
    </row>
    <row r="314" spans="1:7" ht="15.75" customHeight="1" x14ac:dyDescent="0.25">
      <c r="A314" s="1" t="s">
        <v>5</v>
      </c>
      <c r="B314" s="1">
        <f>VLOOKUP(A314,'KPI TYPE'!$A:$B,2,FALSE)</f>
        <v>20221005001</v>
      </c>
      <c r="C314" s="365" t="s">
        <v>746</v>
      </c>
      <c r="D314" s="2">
        <f>VLOOKUP(C314,'KPI GROUP'!$C314:$D687,2,FALSE)</f>
        <v>20220400313</v>
      </c>
      <c r="F314" s="1" t="s">
        <v>635</v>
      </c>
      <c r="G314" s="2" t="str">
        <f t="shared" si="6"/>
        <v xml:space="preserve">INSERT INTO `hairisma_bpd`.`hr_kpi_group` (`KPI_GROUP_ID`, `KPI_TYPE_ID`, `GROUP_TITLE`, `DESCRIPTION`, `NUMBER_INDEX`) VALUES ('20220400313', '20221005001', 'Memastikan keterkinian pedoman Sistem Klasifikasi Kantor Cabang dan Kantor Cabang Pembantu', '', '313'); </v>
      </c>
    </row>
    <row r="315" spans="1:7" ht="15.75" customHeight="1" x14ac:dyDescent="0.25">
      <c r="A315" s="1" t="s">
        <v>5</v>
      </c>
      <c r="B315" s="1">
        <f>VLOOKUP(A315,'KPI TYPE'!$A:$B,2,FALSE)</f>
        <v>20221005001</v>
      </c>
      <c r="C315" s="365" t="s">
        <v>544</v>
      </c>
      <c r="D315" s="2">
        <f>VLOOKUP(C315,'KPI GROUP'!$C315:$D687,2,FALSE)</f>
        <v>20220400314</v>
      </c>
      <c r="F315" s="1" t="s">
        <v>637</v>
      </c>
      <c r="G315" s="2" t="str">
        <f t="shared" si="6"/>
        <v xml:space="preserve">INSERT INTO `hairisma_bpd`.`hr_kpi_group` (`KPI_GROUP_ID`, `KPI_TYPE_ID`, `GROUP_TITLE`, `DESCRIPTION`, `NUMBER_INDEX`) VALUES ('20220400314', '20221005001', 'Memastikan pemenuhan kualitas laporan evaluasi ', '', '314'); </v>
      </c>
    </row>
    <row r="316" spans="1:7" ht="15.75" customHeight="1" x14ac:dyDescent="0.25">
      <c r="A316" s="1" t="s">
        <v>5</v>
      </c>
      <c r="B316" s="1">
        <f>VLOOKUP(A316,'KPI TYPE'!$A:$B,2,FALSE)</f>
        <v>20221005001</v>
      </c>
      <c r="C316" s="365" t="s">
        <v>546</v>
      </c>
      <c r="D316" s="2">
        <f>VLOOKUP(C316,'KPI GROUP'!$C316:$D688,2,FALSE)</f>
        <v>20220400315</v>
      </c>
      <c r="F316" s="1" t="s">
        <v>639</v>
      </c>
      <c r="G316" s="2" t="str">
        <f t="shared" si="6"/>
        <v xml:space="preserve">INSERT INTO `hairisma_bpd`.`hr_kpi_group` (`KPI_GROUP_ID`, `KPI_TYPE_ID`, `GROUP_TITLE`, `DESCRIPTION`, `NUMBER_INDEX`) VALUES ('20220400315', '20221005001', 'Memastikan pelaksanaan monitoring dan evaluasi pencapaian program kerja keuangan berkelanjutan', '', '315'); </v>
      </c>
    </row>
    <row r="317" spans="1:7" ht="15.75" customHeight="1" x14ac:dyDescent="0.25">
      <c r="A317" s="1" t="s">
        <v>5</v>
      </c>
      <c r="B317" s="1">
        <f>VLOOKUP(A317,'KPI TYPE'!$A:$B,2,FALSE)</f>
        <v>20221005001</v>
      </c>
      <c r="C317" s="365" t="s">
        <v>548</v>
      </c>
      <c r="D317" s="2">
        <f>VLOOKUP(C317,'KPI GROUP'!$C317:$D689,2,FALSE)</f>
        <v>20220400316</v>
      </c>
      <c r="F317" s="1" t="s">
        <v>641</v>
      </c>
      <c r="G317" s="2" t="str">
        <f t="shared" si="6"/>
        <v xml:space="preserve">INSERT INTO `hairisma_bpd`.`hr_kpi_group` (`KPI_GROUP_ID`, `KPI_TYPE_ID`, `GROUP_TITLE`, `DESCRIPTION`, `NUMBER_INDEX`) VALUES ('20220400316', '20221005001', 'Meningkatkan kualitas monitoring dan evaluasi proyek program transformasi', '', '316'); </v>
      </c>
    </row>
    <row r="318" spans="1:7" ht="15.75" customHeight="1" x14ac:dyDescent="0.25">
      <c r="A318" s="1" t="s">
        <v>5</v>
      </c>
      <c r="B318" s="1">
        <f>VLOOKUP(A318,'KPI TYPE'!$A:$B,2,FALSE)</f>
        <v>20221005001</v>
      </c>
      <c r="C318" s="365" t="s">
        <v>550</v>
      </c>
      <c r="D318" s="2">
        <f>VLOOKUP(C318,'KPI GROUP'!$C318:$D690,2,FALSE)</f>
        <v>20220400317</v>
      </c>
      <c r="F318" s="1" t="s">
        <v>643</v>
      </c>
      <c r="G318" s="2" t="str">
        <f t="shared" si="6"/>
        <v xml:space="preserve">INSERT INTO `hairisma_bpd`.`hr_kpi_group` (`KPI_GROUP_ID`, `KPI_TYPE_ID`, `GROUP_TITLE`, `DESCRIPTION`, `NUMBER_INDEX`) VALUES ('20220400317', '20221005001', 'Meningkatkan kualitas rekomendasi untuk perbaikan proyek/program perubahan.', '', '317'); </v>
      </c>
    </row>
    <row r="319" spans="1:7" ht="15.75" customHeight="1" x14ac:dyDescent="0.25">
      <c r="A319" s="1" t="s">
        <v>5</v>
      </c>
      <c r="B319" s="1">
        <f>VLOOKUP(A319,'KPI TYPE'!$A:$B,2,FALSE)</f>
        <v>20221005001</v>
      </c>
      <c r="C319" s="365" t="s">
        <v>552</v>
      </c>
      <c r="D319" s="2">
        <f>VLOOKUP(C319,'KPI GROUP'!$C319:$D691,2,FALSE)</f>
        <v>20220400318</v>
      </c>
      <c r="F319" s="1" t="s">
        <v>645</v>
      </c>
      <c r="G319" s="2" t="str">
        <f t="shared" si="6"/>
        <v xml:space="preserve">INSERT INTO `hairisma_bpd`.`hr_kpi_group` (`KPI_GROUP_ID`, `KPI_TYPE_ID`, `GROUP_TITLE`, `DESCRIPTION`, `NUMBER_INDEX`) VALUES ('20220400318', '20221005001', 'Menjamin pelaksanaan keseluruhan audit yang berkualitas', '', '318'); </v>
      </c>
    </row>
    <row r="320" spans="1:7" ht="15.75" customHeight="1" x14ac:dyDescent="0.25">
      <c r="A320" s="1" t="s">
        <v>5</v>
      </c>
      <c r="B320" s="1">
        <f>VLOOKUP(A320,'KPI TYPE'!$A:$B,2,FALSE)</f>
        <v>20221005001</v>
      </c>
      <c r="C320" s="365" t="s">
        <v>554</v>
      </c>
      <c r="D320" s="2">
        <f>VLOOKUP(C320,'KPI GROUP'!$C320:$D692,2,FALSE)</f>
        <v>20220400319</v>
      </c>
      <c r="F320" s="1" t="s">
        <v>647</v>
      </c>
      <c r="G320" s="2" t="str">
        <f t="shared" si="6"/>
        <v xml:space="preserve">INSERT INTO `hairisma_bpd`.`hr_kpi_group` (`KPI_GROUP_ID`, `KPI_TYPE_ID`, `GROUP_TITLE`, `DESCRIPTION`, `NUMBER_INDEX`) VALUES ('20220400319', '20221005001', 'Memastikan penyusunan dan penyampaian Laporan Hasil Audit Umum (LHA) secara tepat waktu.', '', '319'); </v>
      </c>
    </row>
    <row r="321" spans="1:7" ht="15.75" customHeight="1" x14ac:dyDescent="0.25">
      <c r="A321" s="1" t="s">
        <v>5</v>
      </c>
      <c r="B321" s="1">
        <f>VLOOKUP(A321,'KPI TYPE'!$A:$B,2,FALSE)</f>
        <v>20221005001</v>
      </c>
      <c r="C321" s="365" t="s">
        <v>556</v>
      </c>
      <c r="D321" s="2">
        <f>VLOOKUP(C321,'KPI GROUP'!$C321:$D693,2,FALSE)</f>
        <v>20220400320</v>
      </c>
      <c r="F321" s="1" t="s">
        <v>649</v>
      </c>
      <c r="G321" s="2" t="str">
        <f t="shared" si="6"/>
        <v xml:space="preserve">INSERT INTO `hairisma_bpd`.`hr_kpi_group` (`KPI_GROUP_ID`, `KPI_TYPE_ID`, `GROUP_TITLE`, `DESCRIPTION`, `NUMBER_INDEX`) VALUES ('20220400320', '20221005001', 'Mengoptimalkan review, perubahan, perbaikan, atau perkembangan Buku Pedoman Perusahaan (BPP) dan/atau Standar Operasional Prosedur (SOP) dan/atau sistem-sistem operasional Strategi Anti Fraud', '', '320'); </v>
      </c>
    </row>
    <row r="322" spans="1:7" ht="15.75" customHeight="1" x14ac:dyDescent="0.25">
      <c r="A322" s="1" t="s">
        <v>5</v>
      </c>
      <c r="B322" s="1">
        <f>VLOOKUP(A322,'KPI TYPE'!$A:$B,2,FALSE)</f>
        <v>20221005001</v>
      </c>
      <c r="C322" s="365" t="s">
        <v>560</v>
      </c>
      <c r="D322" s="2">
        <f>VLOOKUP(C322,'KPI GROUP'!$C322:$D694,2,FALSE)</f>
        <v>20220400321</v>
      </c>
      <c r="F322" s="1" t="s">
        <v>651</v>
      </c>
      <c r="G322" s="2" t="str">
        <f t="shared" si="6"/>
        <v xml:space="preserve">INSERT INTO `hairisma_bpd`.`hr_kpi_group` (`KPI_GROUP_ID`, `KPI_TYPE_ID`, `GROUP_TITLE`, `DESCRIPTION`, `NUMBER_INDEX`) VALUES ('20220400321', '20221005001', 'Mengoptimalkan monitoring pasif ', '', '321'); </v>
      </c>
    </row>
    <row r="323" spans="1:7" ht="15.75" customHeight="1" x14ac:dyDescent="0.25">
      <c r="A323" s="1" t="s">
        <v>5</v>
      </c>
      <c r="B323" s="1">
        <f>VLOOKUP(A323,'KPI TYPE'!$A:$B,2,FALSE)</f>
        <v>20221005001</v>
      </c>
      <c r="C323" s="365" t="s">
        <v>2056</v>
      </c>
      <c r="D323" s="2">
        <f>VLOOKUP(C323,'KPI GROUP'!$C323:$D695,2,FALSE)</f>
        <v>20220400322</v>
      </c>
      <c r="F323" s="1" t="s">
        <v>653</v>
      </c>
      <c r="G323" s="2" t="str">
        <f t="shared" si="6"/>
        <v xml:space="preserve">INSERT INTO `hairisma_bpd`.`hr_kpi_group` (`KPI_GROUP_ID`, `KPI_TYPE_ID`, `GROUP_TITLE`, `DESCRIPTION`, `NUMBER_INDEX`) VALUES ('20220400322', '20221005001', 'Mengoptimalkan Research and Development pada sistem teknologi informasi bank', '', '322'); </v>
      </c>
    </row>
    <row r="324" spans="1:7" ht="15.75" customHeight="1" x14ac:dyDescent="0.25">
      <c r="A324" s="1" t="s">
        <v>5</v>
      </c>
      <c r="B324" s="1">
        <f>VLOOKUP(A324,'KPI TYPE'!$A:$B,2,FALSE)</f>
        <v>20221005001</v>
      </c>
      <c r="C324" s="365" t="s">
        <v>2057</v>
      </c>
      <c r="D324" s="2">
        <f>VLOOKUP(C324,'KPI GROUP'!$C324:$D696,2,FALSE)</f>
        <v>20220400323</v>
      </c>
      <c r="F324" s="1" t="s">
        <v>655</v>
      </c>
      <c r="G324" s="2" t="str">
        <f t="shared" si="6"/>
        <v xml:space="preserve">INSERT INTO `hairisma_bpd`.`hr_kpi_group` (`KPI_GROUP_ID`, `KPI_TYPE_ID`, `GROUP_TITLE`, `DESCRIPTION`, `NUMBER_INDEX`) VALUES ('20220400323', '20221005001', 'Mengoptimalkan pelaksanaan dan evaluasi capacity planning teknologi informasi', '', '323'); </v>
      </c>
    </row>
    <row r="325" spans="1:7" ht="15.75" customHeight="1" x14ac:dyDescent="0.25">
      <c r="A325" s="1" t="s">
        <v>5</v>
      </c>
      <c r="B325" s="1">
        <f>VLOOKUP(A325,'KPI TYPE'!$A:$B,2,FALSE)</f>
        <v>20221005001</v>
      </c>
      <c r="C325" s="365" t="s">
        <v>594</v>
      </c>
      <c r="D325" s="2">
        <f>VLOOKUP(C325,'KPI GROUP'!$C325:$D697,2,FALSE)</f>
        <v>20220400324</v>
      </c>
      <c r="F325" s="1" t="s">
        <v>657</v>
      </c>
      <c r="G325" s="2" t="str">
        <f t="shared" si="6"/>
        <v xml:space="preserve">INSERT INTO `hairisma_bpd`.`hr_kpi_group` (`KPI_GROUP_ID`, `KPI_TYPE_ID`, `GROUP_TITLE`, `DESCRIPTION`, `NUMBER_INDEX`) VALUES ('20220400324', '20221005001', 'Mengoptimalkan keamanan dan monitoring teknologi sistem informasi bank', '', '324'); </v>
      </c>
    </row>
    <row r="326" spans="1:7" ht="15.75" customHeight="1" x14ac:dyDescent="0.25">
      <c r="A326" s="1" t="s">
        <v>5</v>
      </c>
      <c r="B326" s="1">
        <f>VLOOKUP(A326,'KPI TYPE'!$A:$B,2,FALSE)</f>
        <v>20221005001</v>
      </c>
      <c r="C326" s="365" t="s">
        <v>596</v>
      </c>
      <c r="D326" s="2">
        <f>VLOOKUP(C326,'KPI GROUP'!$C326:$D698,2,FALSE)</f>
        <v>20220400325</v>
      </c>
      <c r="F326" s="1" t="s">
        <v>659</v>
      </c>
      <c r="G326" s="2" t="str">
        <f t="shared" si="6"/>
        <v xml:space="preserve">INSERT INTO `hairisma_bpd`.`hr_kpi_group` (`KPI_GROUP_ID`, `KPI_TYPE_ID`, `GROUP_TITLE`, `DESCRIPTION`, `NUMBER_INDEX`) VALUES ('20220400325', '20221005001', 'Memastikan kegiatan penilaian risiko pengamanan informasi bank', '', '325'); </v>
      </c>
    </row>
    <row r="327" spans="1:7" ht="15.75" customHeight="1" x14ac:dyDescent="0.25">
      <c r="A327" s="1" t="s">
        <v>5</v>
      </c>
      <c r="B327" s="1">
        <f>VLOOKUP(A327,'KPI TYPE'!$A:$B,2,FALSE)</f>
        <v>20221005001</v>
      </c>
      <c r="C327" s="365" t="s">
        <v>2060</v>
      </c>
      <c r="D327" s="2">
        <f>VLOOKUP(C327,'KPI GROUP'!$C327:$D699,2,FALSE)</f>
        <v>20220400326</v>
      </c>
      <c r="F327" s="1" t="s">
        <v>661</v>
      </c>
      <c r="G327" s="2" t="str">
        <f t="shared" si="6"/>
        <v xml:space="preserve">INSERT INTO `hairisma_bpd`.`hr_kpi_group` (`KPI_GROUP_ID`, `KPI_TYPE_ID`, `GROUP_TITLE`, `DESCRIPTION`, `NUMBER_INDEX`) VALUES ('20220400326', '20221005001', 'Meningkatkan pengelolaan aksesibilitas pengguna sistem core/non core banking', '', '326'); </v>
      </c>
    </row>
    <row r="328" spans="1:7" ht="15.75" customHeight="1" x14ac:dyDescent="0.25">
      <c r="A328" s="1" t="s">
        <v>5</v>
      </c>
      <c r="B328" s="1">
        <f>VLOOKUP(A328,'KPI TYPE'!$A:$B,2,FALSE)</f>
        <v>20221005001</v>
      </c>
      <c r="C328" s="365" t="s">
        <v>2061</v>
      </c>
      <c r="D328" s="2">
        <f>VLOOKUP(C328,'KPI GROUP'!$C328:$D700,2,FALSE)</f>
        <v>20220400327</v>
      </c>
      <c r="F328" s="1" t="s">
        <v>663</v>
      </c>
      <c r="G328" s="2" t="str">
        <f t="shared" si="6"/>
        <v xml:space="preserve">INSERT INTO `hairisma_bpd`.`hr_kpi_group` (`KPI_GROUP_ID`, `KPI_TYPE_ID`, `GROUP_TITLE`, `DESCRIPTION`, `NUMBER_INDEX`) VALUES ('20220400327', '20221005001', 'Mengoptimalkan  layanan core/non core system banking', '', '327'); </v>
      </c>
    </row>
    <row r="329" spans="1:7" ht="15.75" customHeight="1" x14ac:dyDescent="0.25">
      <c r="A329" s="1" t="s">
        <v>5</v>
      </c>
      <c r="B329" s="1">
        <f>VLOOKUP(A329,'KPI TYPE'!$A:$B,2,FALSE)</f>
        <v>20221005001</v>
      </c>
      <c r="C329" s="365" t="s">
        <v>600</v>
      </c>
      <c r="D329" s="2">
        <f>VLOOKUP(C329,'KPI GROUP'!$C329:$D701,2,FALSE)</f>
        <v>20220400328</v>
      </c>
      <c r="F329" s="1" t="s">
        <v>665</v>
      </c>
      <c r="G329" s="2" t="str">
        <f t="shared" si="6"/>
        <v xml:space="preserve">INSERT INTO `hairisma_bpd`.`hr_kpi_group` (`KPI_GROUP_ID`, `KPI_TYPE_ID`, `GROUP_TITLE`, `DESCRIPTION`, `NUMBER_INDEX`) VALUES ('20220400328', '20221005001', 'Memastikan pengelolaan IT Risk and Compliance bank', '', '328'); </v>
      </c>
    </row>
    <row r="330" spans="1:7" ht="15.75" customHeight="1" x14ac:dyDescent="0.25">
      <c r="A330" s="1" t="s">
        <v>5</v>
      </c>
      <c r="B330" s="1">
        <f>VLOOKUP(A330,'KPI TYPE'!$A:$B,2,FALSE)</f>
        <v>20221005001</v>
      </c>
      <c r="C330" s="365" t="s">
        <v>2062</v>
      </c>
      <c r="D330" s="2">
        <f>VLOOKUP(C330,'KPI GROUP'!$C330:$D702,2,FALSE)</f>
        <v>20220400329</v>
      </c>
      <c r="F330" s="1" t="s">
        <v>667</v>
      </c>
      <c r="G330" s="2" t="str">
        <f t="shared" si="6"/>
        <v xml:space="preserve">INSERT INTO `hairisma_bpd`.`hr_kpi_group` (`KPI_GROUP_ID`, `KPI_TYPE_ID`, `GROUP_TITLE`, `DESCRIPTION`, `NUMBER_INDEX`) VALUES ('20220400329', '20221005001', 'Memastikan self assessment penilaian risiko teknologi informasi bank', '', '329'); </v>
      </c>
    </row>
    <row r="331" spans="1:7" ht="15.75" customHeight="1" x14ac:dyDescent="0.25">
      <c r="A331" s="1" t="s">
        <v>5</v>
      </c>
      <c r="B331" s="1">
        <f>VLOOKUP(A331,'KPI TYPE'!$A:$B,2,FALSE)</f>
        <v>20221005001</v>
      </c>
      <c r="C331" s="365" t="s">
        <v>2064</v>
      </c>
      <c r="D331" s="2">
        <f>VLOOKUP(C331,'KPI GROUP'!$C331:$D703,2,FALSE)</f>
        <v>20220400330</v>
      </c>
      <c r="F331" s="1" t="s">
        <v>669</v>
      </c>
      <c r="G331" s="2" t="str">
        <f t="shared" si="6"/>
        <v xml:space="preserve">INSERT INTO `hairisma_bpd`.`hr_kpi_group` (`KPI_GROUP_ID`, `KPI_TYPE_ID`, `GROUP_TITLE`, `DESCRIPTION`, `NUMBER_INDEX`) VALUES ('20220400330', '20221005001', 'Memastikan pelaksanaan project TI bank secara end to end ', '', '330'); </v>
      </c>
    </row>
    <row r="332" spans="1:7" ht="15.75" customHeight="1" x14ac:dyDescent="0.25">
      <c r="A332" s="1" t="s">
        <v>5</v>
      </c>
      <c r="B332" s="1">
        <f>VLOOKUP(A332,'KPI TYPE'!$A:$B,2,FALSE)</f>
        <v>20221005001</v>
      </c>
      <c r="C332" s="365" t="s">
        <v>2065</v>
      </c>
      <c r="D332" s="2">
        <f>VLOOKUP(C332,'KPI GROUP'!$C332:$D704,2,FALSE)</f>
        <v>20220400331</v>
      </c>
      <c r="F332" s="1" t="s">
        <v>671</v>
      </c>
      <c r="G332" s="2" t="str">
        <f t="shared" si="6"/>
        <v xml:space="preserve">INSERT INTO `hairisma_bpd`.`hr_kpi_group` (`KPI_GROUP_ID`, `KPI_TYPE_ID`, `GROUP_TITLE`, `DESCRIPTION`, `NUMBER_INDEX`) VALUES ('20220400331', '20221005001', 'Mengoptimalkan pengelolaan administrasi dan pelaporan pada QA, planning dan budgeting', '', '331'); </v>
      </c>
    </row>
    <row r="333" spans="1:7" ht="15.75" customHeight="1" x14ac:dyDescent="0.25">
      <c r="A333" s="1" t="s">
        <v>5</v>
      </c>
      <c r="B333" s="1">
        <f>VLOOKUP(A333,'KPI TYPE'!$A:$B,2,FALSE)</f>
        <v>20221005001</v>
      </c>
      <c r="C333" s="365" t="s">
        <v>608</v>
      </c>
      <c r="D333" s="2">
        <f>VLOOKUP(C333,'KPI GROUP'!$C333:$D705,2,FALSE)</f>
        <v>20220400332</v>
      </c>
      <c r="F333" s="1" t="s">
        <v>673</v>
      </c>
      <c r="G333" s="2" t="str">
        <f t="shared" si="6"/>
        <v xml:space="preserve">INSERT INTO `hairisma_bpd`.`hr_kpi_group` (`KPI_GROUP_ID`, `KPI_TYPE_ID`, `GROUP_TITLE`, `DESCRIPTION`, `NUMBER_INDEX`) VALUES ('20220400332', '20221005001', 'Mengoptimalkan pasca implementasi project TI bank', '', '332'); </v>
      </c>
    </row>
    <row r="334" spans="1:7" ht="15.75" customHeight="1" x14ac:dyDescent="0.25">
      <c r="A334" s="1" t="s">
        <v>5</v>
      </c>
      <c r="B334" s="1">
        <f>VLOOKUP(A334,'KPI TYPE'!$A:$B,2,FALSE)</f>
        <v>20221005001</v>
      </c>
      <c r="C334" s="365" t="s">
        <v>610</v>
      </c>
      <c r="D334" s="2">
        <f>VLOOKUP(C334,'KPI GROUP'!$C334:$D706,2,FALSE)</f>
        <v>20220400333</v>
      </c>
      <c r="F334" s="1" t="s">
        <v>3692</v>
      </c>
      <c r="G334" s="2" t="str">
        <f t="shared" si="6"/>
        <v xml:space="preserve">INSERT INTO `hairisma_bpd`.`hr_kpi_group` (`KPI_GROUP_ID`, `KPI_TYPE_ID`, `GROUP_TITLE`, `DESCRIPTION`, `NUMBER_INDEX`) VALUES ('20220400333', '20221005001', 'Memastikan implementasi standar teknis dan rancangan pengamanan informasi ', '', '333'); </v>
      </c>
    </row>
    <row r="335" spans="1:7" ht="15.75" customHeight="1" x14ac:dyDescent="0.25">
      <c r="A335" s="1" t="s">
        <v>5</v>
      </c>
      <c r="B335" s="1">
        <f>VLOOKUP(A335,'KPI TYPE'!$A:$B,2,FALSE)</f>
        <v>20221005001</v>
      </c>
      <c r="C335" s="365" t="s">
        <v>612</v>
      </c>
      <c r="D335" s="2">
        <f>VLOOKUP(C335,'KPI GROUP'!$C335:$D707,2,FALSE)</f>
        <v>20220400334</v>
      </c>
      <c r="F335" s="1" t="s">
        <v>675</v>
      </c>
      <c r="G335" s="2" t="str">
        <f t="shared" si="6"/>
        <v xml:space="preserve">INSERT INTO `hairisma_bpd`.`hr_kpi_group` (`KPI_GROUP_ID`, `KPI_TYPE_ID`, `GROUP_TITLE`, `DESCRIPTION`, `NUMBER_INDEX`) VALUES ('20220400334', '20221005001', 'Mengembangkan ResearchandDevelopment teknologi jaringan komunikasi data ', '', '334'); </v>
      </c>
    </row>
    <row r="336" spans="1:7" ht="15.75" customHeight="1" x14ac:dyDescent="0.25">
      <c r="A336" s="1" t="s">
        <v>5</v>
      </c>
      <c r="B336" s="1">
        <f>VLOOKUP(A336,'KPI TYPE'!$A:$B,2,FALSE)</f>
        <v>20221005001</v>
      </c>
      <c r="C336" s="365" t="s">
        <v>750</v>
      </c>
      <c r="D336" s="2">
        <f>VLOOKUP(C336,'KPI GROUP'!$C336:$D708,2,FALSE)</f>
        <v>20220400335</v>
      </c>
      <c r="F336" s="1" t="s">
        <v>677</v>
      </c>
      <c r="G336" s="2" t="str">
        <f t="shared" si="6"/>
        <v xml:space="preserve">INSERT INTO `hairisma_bpd`.`hr_kpi_group` (`KPI_GROUP_ID`, `KPI_TYPE_ID`, `GROUP_TITLE`, `DESCRIPTION`, `NUMBER_INDEX`) VALUES ('20220400335', '20221005001', 'Mengoptimalkan project RBB dan non RBB ', '', '335'); </v>
      </c>
    </row>
    <row r="337" spans="1:7" ht="15.75" customHeight="1" x14ac:dyDescent="0.25">
      <c r="A337" s="1" t="s">
        <v>5</v>
      </c>
      <c r="B337" s="1">
        <f>VLOOKUP(A337,'KPI TYPE'!$A:$B,2,FALSE)</f>
        <v>20221005001</v>
      </c>
      <c r="C337" s="365" t="s">
        <v>2068</v>
      </c>
      <c r="D337" s="2">
        <f>VLOOKUP(C337,'KPI GROUP'!$C337:$D709,2,FALSE)</f>
        <v>20220400336</v>
      </c>
      <c r="F337" s="1" t="s">
        <v>679</v>
      </c>
      <c r="G337" s="2" t="str">
        <f t="shared" si="6"/>
        <v xml:space="preserve">INSERT INTO `hairisma_bpd`.`hr_kpi_group` (`KPI_GROUP_ID`, `KPI_TYPE_ID`, `GROUP_TITLE`, `DESCRIPTION`, `NUMBER_INDEX`) VALUES ('20220400336', '20221005001', 'Mengoptimalkan pengelolaan database  engine  baru', '', '336'); </v>
      </c>
    </row>
    <row r="338" spans="1:7" ht="15.75" customHeight="1" x14ac:dyDescent="0.25">
      <c r="A338" s="1" t="s">
        <v>5</v>
      </c>
      <c r="B338" s="1">
        <f>VLOOKUP(A338,'KPI TYPE'!$A:$B,2,FALSE)</f>
        <v>20221005001</v>
      </c>
      <c r="C338" s="365" t="s">
        <v>2069</v>
      </c>
      <c r="D338" s="2">
        <f>VLOOKUP(C338,'KPI GROUP'!$C338:$D710,2,FALSE)</f>
        <v>20220400337</v>
      </c>
      <c r="F338" s="1" t="s">
        <v>681</v>
      </c>
      <c r="G338" s="2" t="str">
        <f t="shared" si="6"/>
        <v xml:space="preserve">INSERT INTO `hairisma_bpd`.`hr_kpi_group` (`KPI_GROUP_ID`, `KPI_TYPE_ID`, `GROUP_TITLE`, `DESCRIPTION`, `NUMBER_INDEX`) VALUES ('20220400337', '20221005001', 'Mengoptimalkan replikasi database pada data center dan  data recovery center', '', '337'); </v>
      </c>
    </row>
    <row r="339" spans="1:7" ht="15.75" customHeight="1" x14ac:dyDescent="0.25">
      <c r="A339" s="1" t="s">
        <v>5</v>
      </c>
      <c r="B339" s="1">
        <f>VLOOKUP(A339,'KPI TYPE'!$A:$B,2,FALSE)</f>
        <v>20221005001</v>
      </c>
      <c r="C339" s="365" t="s">
        <v>2070</v>
      </c>
      <c r="D339" s="2">
        <f>VLOOKUP(C339,'KPI GROUP'!$C339:$D711,2,FALSE)</f>
        <v>20220400338</v>
      </c>
      <c r="F339" s="1" t="s">
        <v>683</v>
      </c>
      <c r="G339" s="2" t="str">
        <f t="shared" si="6"/>
        <v xml:space="preserve">INSERT INTO `hairisma_bpd`.`hr_kpi_group` (`KPI_GROUP_ID`, `KPI_TYPE_ID`, `GROUP_TITLE`, `DESCRIPTION`, `NUMBER_INDEX`) VALUES ('20220400338', '20221005001', 'Memastikan aktivasi proprietary license pada kantor pusat dan cabang', '', '338'); </v>
      </c>
    </row>
    <row r="340" spans="1:7" ht="15.75" customHeight="1" x14ac:dyDescent="0.25">
      <c r="A340" s="1" t="s">
        <v>5</v>
      </c>
      <c r="B340" s="1">
        <f>VLOOKUP(A340,'KPI TYPE'!$A:$B,2,FALSE)</f>
        <v>20221005001</v>
      </c>
      <c r="C340" s="365" t="s">
        <v>622</v>
      </c>
      <c r="D340" s="2">
        <f>VLOOKUP(C340,'KPI GROUP'!$C340:$D712,2,FALSE)</f>
        <v>20220400339</v>
      </c>
      <c r="F340" s="1" t="s">
        <v>685</v>
      </c>
      <c r="G340" s="2" t="str">
        <f t="shared" si="6"/>
        <v xml:space="preserve">INSERT INTO `hairisma_bpd`.`hr_kpi_group` (`KPI_GROUP_ID`, `KPI_TYPE_ID`, `GROUP_TITLE`, `DESCRIPTION`, `NUMBER_INDEX`) VALUES ('20220400339', '20221005001', 'Mengembangkan ResearchandDevelopment teknologi infrastruktur server, perangkat kritikal DC/DRC dan database  serta security TI', '', '339'); </v>
      </c>
    </row>
    <row r="341" spans="1:7" ht="15.75" customHeight="1" x14ac:dyDescent="0.25">
      <c r="A341" s="1" t="s">
        <v>5</v>
      </c>
      <c r="B341" s="1">
        <f>VLOOKUP(A341,'KPI TYPE'!$A:$B,2,FALSE)</f>
        <v>20221005001</v>
      </c>
      <c r="C341" s="365" t="s">
        <v>624</v>
      </c>
      <c r="D341" s="2">
        <f>VLOOKUP(C341,'KPI GROUP'!$C341:$D713,2,FALSE)</f>
        <v>20220400340</v>
      </c>
      <c r="F341" s="1" t="s">
        <v>687</v>
      </c>
      <c r="G341" s="2" t="str">
        <f t="shared" si="6"/>
        <v xml:space="preserve">INSERT INTO `hairisma_bpd`.`hr_kpi_group` (`KPI_GROUP_ID`, `KPI_TYPE_ID`, `GROUP_TITLE`, `DESCRIPTION`, `NUMBER_INDEX`) VALUES ('20220400340', '20221005001', 'Meningkatkan pemeliharaan perangkat keras/lunak dan sistem operasi (OS) secara berkala', '', '340'); </v>
      </c>
    </row>
    <row r="342" spans="1:7" ht="15.75" customHeight="1" x14ac:dyDescent="0.25">
      <c r="A342" s="1" t="s">
        <v>5</v>
      </c>
      <c r="B342" s="1">
        <f>VLOOKUP(A342,'KPI TYPE'!$A:$B,2,FALSE)</f>
        <v>20221005001</v>
      </c>
      <c r="C342" s="365" t="s">
        <v>2074</v>
      </c>
      <c r="D342" s="2">
        <f>VLOOKUP(C342,'KPI GROUP'!$C342:$D714,2,FALSE)</f>
        <v>20220400341</v>
      </c>
      <c r="F342" s="1" t="s">
        <v>689</v>
      </c>
      <c r="G342" s="2" t="str">
        <f t="shared" si="6"/>
        <v xml:space="preserve">INSERT INTO `hairisma_bpd`.`hr_kpi_group` (`KPI_GROUP_ID`, `KPI_TYPE_ID`, `GROUP_TITLE`, `DESCRIPTION`, `NUMBER_INDEX`) VALUES ('20220400341', '20221005001', 'Mengoptimalkan pelaksanaan dan evaluasi capacity planning perangkat keras dan server pada Data Center dan Data Recovery Center', '', '341'); </v>
      </c>
    </row>
    <row r="343" spans="1:7" ht="15.75" customHeight="1" x14ac:dyDescent="0.25">
      <c r="A343" s="1" t="s">
        <v>5</v>
      </c>
      <c r="B343" s="1">
        <f>VLOOKUP(A343,'KPI TYPE'!$A:$B,2,FALSE)</f>
        <v>20221005001</v>
      </c>
      <c r="C343" s="365" t="s">
        <v>2075</v>
      </c>
      <c r="D343" s="2">
        <f>VLOOKUP(C343,'KPI GROUP'!$C343:$D715,2,FALSE)</f>
        <v>20220400342</v>
      </c>
      <c r="F343" s="1" t="s">
        <v>691</v>
      </c>
      <c r="G343" s="2" t="str">
        <f t="shared" si="6"/>
        <v xml:space="preserve">INSERT INTO `hairisma_bpd`.`hr_kpi_group` (`KPI_GROUP_ID`, `KPI_TYPE_ID`, `GROUP_TITLE`, `DESCRIPTION`, `NUMBER_INDEX`) VALUES ('20220400342', '20221005001', 'Meningkatkan inquiry, investigasi
dan diagnostik terkait kelemahan sistem core/non core banking', '', '342'); </v>
      </c>
    </row>
    <row r="344" spans="1:7" ht="15.75" customHeight="1" x14ac:dyDescent="0.25">
      <c r="A344" s="1" t="s">
        <v>5</v>
      </c>
      <c r="B344" s="1">
        <f>VLOOKUP(A344,'KPI TYPE'!$A:$B,2,FALSE)</f>
        <v>20221005001</v>
      </c>
      <c r="C344" s="365" t="s">
        <v>2076</v>
      </c>
      <c r="D344" s="2">
        <f>VLOOKUP(C344,'KPI GROUP'!$C344:$D716,2,FALSE)</f>
        <v>20220400343</v>
      </c>
      <c r="F344" s="1" t="s">
        <v>693</v>
      </c>
      <c r="G344" s="2" t="str">
        <f t="shared" si="6"/>
        <v xml:space="preserve">INSERT INTO `hairisma_bpd`.`hr_kpi_group` (`KPI_GROUP_ID`, `KPI_TYPE_ID`, `GROUP_TITLE`, `DESCRIPTION`, `NUMBER_INDEX`) VALUES ('20220400343', '20221005001', 'Mengoptimalkan aktivitas UAT (User Acceptance Test)  secara efektif dan efisien', '', '343'); </v>
      </c>
    </row>
    <row r="345" spans="1:7" ht="15.75" customHeight="1" x14ac:dyDescent="0.25">
      <c r="A345" s="1" t="s">
        <v>5</v>
      </c>
      <c r="B345" s="1">
        <f>VLOOKUP(A345,'KPI TYPE'!$A:$B,2,FALSE)</f>
        <v>20221005001</v>
      </c>
      <c r="C345" s="365" t="s">
        <v>2077</v>
      </c>
      <c r="D345" s="2">
        <f>VLOOKUP(C345,'KPI GROUP'!$C345:$D717,2,FALSE)</f>
        <v>20220400344</v>
      </c>
      <c r="F345" s="1" t="s">
        <v>695</v>
      </c>
      <c r="G345" s="2" t="str">
        <f t="shared" si="6"/>
        <v xml:space="preserve">INSERT INTO `hairisma_bpd`.`hr_kpi_group` (`KPI_GROUP_ID`, `KPI_TYPE_ID`, `GROUP_TITLE`, `DESCRIPTION`, `NUMBER_INDEX`) VALUES ('20220400344', '20221005001', 'Meningkatkan pemeliharaan perangkat keras dan sarana penunjang di Data Center dan Disaster Recovery Center', '', '344'); </v>
      </c>
    </row>
    <row r="346" spans="1:7" ht="15.75" customHeight="1" x14ac:dyDescent="0.25">
      <c r="A346" s="1" t="s">
        <v>5</v>
      </c>
      <c r="B346" s="1">
        <f>VLOOKUP(A346,'KPI TYPE'!$A:$B,2,FALSE)</f>
        <v>20221005001</v>
      </c>
      <c r="C346" s="365" t="s">
        <v>2078</v>
      </c>
      <c r="D346" s="2">
        <f>VLOOKUP(C346,'KPI GROUP'!$C346:$D718,2,FALSE)</f>
        <v>20220400345</v>
      </c>
      <c r="F346" s="1" t="s">
        <v>697</v>
      </c>
      <c r="G346" s="2" t="str">
        <f t="shared" si="6"/>
        <v xml:space="preserve">INSERT INTO `hairisma_bpd`.`hr_kpi_group` (`KPI_GROUP_ID`, `KPI_TYPE_ID`, `GROUP_TITLE`, `DESCRIPTION`, `NUMBER_INDEX`) VALUES ('20220400345', '20221005001', 'Mengoptimalkan change control management   atas pengelolaan perangkat keras, OS dan infrastruktur komunikasi TI bank', '', '345'); </v>
      </c>
    </row>
    <row r="347" spans="1:7" ht="15.75" customHeight="1" x14ac:dyDescent="0.25">
      <c r="A347" s="1" t="s">
        <v>5</v>
      </c>
      <c r="B347" s="1">
        <f>VLOOKUP(A347,'KPI TYPE'!$A:$B,2,FALSE)</f>
        <v>20221005001</v>
      </c>
      <c r="C347" s="365" t="s">
        <v>2079</v>
      </c>
      <c r="D347" s="2">
        <f>VLOOKUP(C347,'KPI GROUP'!$C347:$D719,2,FALSE)</f>
        <v>20220400346</v>
      </c>
      <c r="F347" s="1" t="s">
        <v>699</v>
      </c>
      <c r="G347" s="2" t="str">
        <f t="shared" si="6"/>
        <v xml:space="preserve">INSERT INTO `hairisma_bpd`.`hr_kpi_group` (`KPI_GROUP_ID`, `KPI_TYPE_ID`, `GROUP_TITLE`, `DESCRIPTION`, `NUMBER_INDEX`) VALUES ('20220400346', '20221005001', 'Mengembangkan kebijakan dan prosedur terkait Data Center dan DRC', '', '346'); </v>
      </c>
    </row>
    <row r="348" spans="1:7" ht="15.75" customHeight="1" x14ac:dyDescent="0.25">
      <c r="A348" s="1" t="s">
        <v>5</v>
      </c>
      <c r="B348" s="1">
        <f>VLOOKUP(A348,'KPI TYPE'!$A:$B,2,FALSE)</f>
        <v>20221005001</v>
      </c>
      <c r="C348" s="365" t="s">
        <v>2081</v>
      </c>
      <c r="D348" s="2">
        <f>VLOOKUP(C348,'KPI GROUP'!$C348:$D720,2,FALSE)</f>
        <v>20220400347</v>
      </c>
      <c r="F348" s="1" t="s">
        <v>701</v>
      </c>
      <c r="G348" s="2" t="str">
        <f t="shared" si="6"/>
        <v xml:space="preserve">INSERT INTO `hairisma_bpd`.`hr_kpi_group` (`KPI_GROUP_ID`, `KPI_TYPE_ID`, `GROUP_TITLE`, `DESCRIPTION`, `NUMBER_INDEX`) VALUES ('20220400347', '20221005001', 'Mengoptimalkan pasca implementasi core/non core system banking/middleware untuk internal dan eksternal', '', '347'); </v>
      </c>
    </row>
    <row r="349" spans="1:7" ht="15.75" customHeight="1" x14ac:dyDescent="0.25">
      <c r="A349" s="1" t="s">
        <v>5</v>
      </c>
      <c r="B349" s="1">
        <f>VLOOKUP(A349,'KPI TYPE'!$A:$B,2,FALSE)</f>
        <v>20221005001</v>
      </c>
      <c r="C349" s="365" t="s">
        <v>2082</v>
      </c>
      <c r="D349" s="2">
        <f>VLOOKUP(C349,'KPI GROUP'!$C349:$D721,2,FALSE)</f>
        <v>20220400348</v>
      </c>
      <c r="F349" s="1" t="s">
        <v>703</v>
      </c>
      <c r="G349" s="2" t="str">
        <f t="shared" si="6"/>
        <v xml:space="preserve">INSERT INTO `hairisma_bpd`.`hr_kpi_group` (`KPI_GROUP_ID`, `KPI_TYPE_ID`, `GROUP_TITLE`, `DESCRIPTION`, `NUMBER_INDEX`) VALUES ('20220400348', '20221005001', 'Mengoptimalkan aktivitas migrasi  fitur pada core/non core system banking ke production core/non core system banking', '', '348'); </v>
      </c>
    </row>
    <row r="350" spans="1:7" ht="15.75" customHeight="1" x14ac:dyDescent="0.25">
      <c r="A350" s="1" t="s">
        <v>5</v>
      </c>
      <c r="B350" s="1">
        <f>VLOOKUP(A350,'KPI TYPE'!$A:$B,2,FALSE)</f>
        <v>20221005001</v>
      </c>
      <c r="C350" s="365" t="s">
        <v>2083</v>
      </c>
      <c r="D350" s="2">
        <f>VLOOKUP(C350,'KPI GROUP'!$C350:$D722,2,FALSE)</f>
        <v>20220400349</v>
      </c>
      <c r="F350" s="1" t="s">
        <v>705</v>
      </c>
      <c r="G350" s="2" t="str">
        <f t="shared" si="6"/>
        <v xml:space="preserve">INSERT INTO `hairisma_bpd`.`hr_kpi_group` (`KPI_GROUP_ID`, `KPI_TYPE_ID`, `GROUP_TITLE`, `DESCRIPTION`, `NUMBER_INDEX`) VALUES ('20220400349', '20221005001', 'Mengoptimalkan pasca implementasi core system banking untuk internal dan eksternal', '', '349'); </v>
      </c>
    </row>
    <row r="351" spans="1:7" ht="15.75" customHeight="1" x14ac:dyDescent="0.25">
      <c r="A351" s="1" t="s">
        <v>5</v>
      </c>
      <c r="B351" s="1">
        <f>VLOOKUP(A351,'KPI TYPE'!$A:$B,2,FALSE)</f>
        <v>20221005001</v>
      </c>
      <c r="C351" s="365" t="s">
        <v>2084</v>
      </c>
      <c r="D351" s="2">
        <f>VLOOKUP(C351,'KPI GROUP'!$C351:$D723,2,FALSE)</f>
        <v>20220400350</v>
      </c>
      <c r="F351" s="1" t="s">
        <v>707</v>
      </c>
      <c r="G351" s="2" t="str">
        <f t="shared" ref="G351:G375" si="7">"INSERT INTO `hairisma_bpd`.`hr_kpi_group` (`KPI_GROUP_ID`, `KPI_TYPE_ID`, `GROUP_TITLE`, `DESCRIPTION`, `NUMBER_INDEX`) VALUES ('"&amp;D351&amp;"', '"&amp;B351&amp;"', '"&amp;C351&amp;"', '"&amp;E351&amp;"', '"&amp;F351&amp;"'); "</f>
        <v xml:space="preserve">INSERT INTO `hairisma_bpd`.`hr_kpi_group` (`KPI_GROUP_ID`, `KPI_TYPE_ID`, `GROUP_TITLE`, `DESCRIPTION`, `NUMBER_INDEX`) VALUES ('20220400350', '20221005001', 'Mengoptimalkan aktivitas migrasi  fitur pada core system banking ke production core system banking', '', '350'); </v>
      </c>
    </row>
    <row r="352" spans="1:7" ht="15.75" customHeight="1" x14ac:dyDescent="0.25">
      <c r="A352" s="1" t="s">
        <v>5</v>
      </c>
      <c r="B352" s="1">
        <f>VLOOKUP(A352,'KPI TYPE'!$A:$B,2,FALSE)</f>
        <v>20221005001</v>
      </c>
      <c r="C352" s="365" t="s">
        <v>2085</v>
      </c>
      <c r="D352" s="2">
        <f>VLOOKUP(C352,'KPI GROUP'!$C352:$D724,2,FALSE)</f>
        <v>20220400351</v>
      </c>
      <c r="F352" s="1" t="s">
        <v>709</v>
      </c>
      <c r="G352" s="2" t="str">
        <f t="shared" si="7"/>
        <v xml:space="preserve">INSERT INTO `hairisma_bpd`.`hr_kpi_group` (`KPI_GROUP_ID`, `KPI_TYPE_ID`, `GROUP_TITLE`, `DESCRIPTION`, `NUMBER_INDEX`) VALUES ('20220400351', '20221005001', 'Mengoptimalkan pasca implementasi non core system banking untuk internal dan eksternal', '', '351'); </v>
      </c>
    </row>
    <row r="353" spans="1:7" ht="15.75" customHeight="1" x14ac:dyDescent="0.25">
      <c r="A353" s="1" t="s">
        <v>5</v>
      </c>
      <c r="B353" s="1">
        <f>VLOOKUP(A353,'KPI TYPE'!$A:$B,2,FALSE)</f>
        <v>20221005001</v>
      </c>
      <c r="C353" s="365" t="s">
        <v>2086</v>
      </c>
      <c r="D353" s="2">
        <f>VLOOKUP(C353,'KPI GROUP'!$C353:$D725,2,FALSE)</f>
        <v>20220400352</v>
      </c>
      <c r="F353" s="1" t="s">
        <v>711</v>
      </c>
      <c r="G353" s="2" t="str">
        <f t="shared" si="7"/>
        <v xml:space="preserve">INSERT INTO `hairisma_bpd`.`hr_kpi_group` (`KPI_GROUP_ID`, `KPI_TYPE_ID`, `GROUP_TITLE`, `DESCRIPTION`, `NUMBER_INDEX`) VALUES ('20220400352', '20221005001', 'Mengoptimalkan aktivitas migrasi  fitur pada non core system banking ke production core system banking', '', '352'); </v>
      </c>
    </row>
    <row r="354" spans="1:7" ht="15.75" customHeight="1" x14ac:dyDescent="0.25">
      <c r="A354" s="1" t="s">
        <v>5</v>
      </c>
      <c r="B354" s="1">
        <f>VLOOKUP(A354,'KPI TYPE'!$A:$B,2,FALSE)</f>
        <v>20221005001</v>
      </c>
      <c r="C354" s="365" t="s">
        <v>2087</v>
      </c>
      <c r="D354" s="2">
        <f>VLOOKUP(C354,'KPI GROUP'!$C354:$D726,2,FALSE)</f>
        <v>20220400353</v>
      </c>
      <c r="F354" s="1" t="s">
        <v>713</v>
      </c>
      <c r="G354" s="2" t="str">
        <f t="shared" si="7"/>
        <v xml:space="preserve">INSERT INTO `hairisma_bpd`.`hr_kpi_group` (`KPI_GROUP_ID`, `KPI_TYPE_ID`, `GROUP_TITLE`, `DESCRIPTION`, `NUMBER_INDEX`) VALUES ('20220400353', '20221005001', 'Mengoptimalkan pasca implementasi sistem middleware untuk internal dan eksternal', '', '353'); </v>
      </c>
    </row>
    <row r="355" spans="1:7" ht="15.75" customHeight="1" x14ac:dyDescent="0.25">
      <c r="A355" s="1" t="s">
        <v>5</v>
      </c>
      <c r="B355" s="1">
        <f>VLOOKUP(A355,'KPI TYPE'!$A:$B,2,FALSE)</f>
        <v>20221005001</v>
      </c>
      <c r="C355" s="365" t="s">
        <v>2088</v>
      </c>
      <c r="D355" s="2">
        <f>VLOOKUP(C355,'KPI GROUP'!$C355:$D727,2,FALSE)</f>
        <v>20220400354</v>
      </c>
      <c r="F355" s="1" t="s">
        <v>715</v>
      </c>
      <c r="G355" s="2" t="str">
        <f t="shared" si="7"/>
        <v xml:space="preserve">INSERT INTO `hairisma_bpd`.`hr_kpi_group` (`KPI_GROUP_ID`, `KPI_TYPE_ID`, `GROUP_TITLE`, `DESCRIPTION`, `NUMBER_INDEX`) VALUES ('20220400354', '20221005001', 'Mengoptimalkan aktivitas migrasi  fitur pada sistem middleware ke production sistem middleware', '', '354'); </v>
      </c>
    </row>
    <row r="356" spans="1:7" ht="15.75" customHeight="1" x14ac:dyDescent="0.25">
      <c r="A356" s="1" t="s">
        <v>5</v>
      </c>
      <c r="B356" s="1">
        <f>VLOOKUP(A356,'KPI TYPE'!$A:$B,2,FALSE)</f>
        <v>20221005001</v>
      </c>
      <c r="C356" s="365" t="s">
        <v>734</v>
      </c>
      <c r="D356" s="2">
        <f>VLOOKUP(C356,'KPI GROUP'!$C356:$D728,2,FALSE)</f>
        <v>20220400355</v>
      </c>
      <c r="F356" s="1" t="s">
        <v>717</v>
      </c>
      <c r="G356" s="2" t="str">
        <f t="shared" si="7"/>
        <v xml:space="preserve">INSERT INTO `hairisma_bpd`.`hr_kpi_group` (`KPI_GROUP_ID`, `KPI_TYPE_ID`, `GROUP_TITLE`, `DESCRIPTION`, `NUMBER_INDEX`) VALUES ('20220400355', '20221005001', 'Mengoptimalkan rencana korporasi : penerbitan surat berharga (usulan #1)', '', '355'); </v>
      </c>
    </row>
    <row r="357" spans="1:7" ht="15.75" customHeight="1" x14ac:dyDescent="0.25">
      <c r="A357" s="1" t="s">
        <v>5</v>
      </c>
      <c r="B357" s="1">
        <f>VLOOKUP(A357,'KPI TYPE'!$A:$B,2,FALSE)</f>
        <v>20221005001</v>
      </c>
      <c r="C357" s="365" t="s">
        <v>736</v>
      </c>
      <c r="D357" s="2">
        <f>VLOOKUP(C357,'KPI GROUP'!$C357:$D729,2,FALSE)</f>
        <v>20220400356</v>
      </c>
      <c r="F357" s="1" t="s">
        <v>719</v>
      </c>
      <c r="G357" s="2" t="str">
        <f t="shared" si="7"/>
        <v xml:space="preserve">INSERT INTO `hairisma_bpd`.`hr_kpi_group` (`KPI_GROUP_ID`, `KPI_TYPE_ID`, `GROUP_TITLE`, `DESCRIPTION`, `NUMBER_INDEX`) VALUES ('20220400356', '20221005001', 'Meningkatkan aktivitas bisnis treasury (Usulan #2)', '', '356'); </v>
      </c>
    </row>
    <row r="358" spans="1:7" ht="15.75" customHeight="1" x14ac:dyDescent="0.25">
      <c r="A358" s="1" t="s">
        <v>5</v>
      </c>
      <c r="B358" s="1">
        <f>VLOOKUP(A358,'KPI TYPE'!$A:$B,2,FALSE)</f>
        <v>20221005001</v>
      </c>
      <c r="C358" s="365" t="s">
        <v>514</v>
      </c>
      <c r="D358" s="2">
        <f>VLOOKUP(C358,'KPI GROUP'!$C358:$D730,2,FALSE)</f>
        <v>20220400357</v>
      </c>
      <c r="F358" s="1" t="s">
        <v>721</v>
      </c>
      <c r="G358" s="2" t="str">
        <f t="shared" si="7"/>
        <v xml:space="preserve">INSERT INTO `hairisma_bpd`.`hr_kpi_group` (`KPI_GROUP_ID`, `KPI_TYPE_ID`, `GROUP_TITLE`, `DESCRIPTION`, `NUMBER_INDEX`) VALUES ('20220400357', '20221005001', 'Mengoptimalkan pengelolaan proses administrasi penyelesaian transaksi, kebenaran input data, reuters/refinitiv, bloomberg, deal slip, updating worksheet harian', '', '357'); </v>
      </c>
    </row>
    <row r="359" spans="1:7" ht="15.75" customHeight="1" x14ac:dyDescent="0.25">
      <c r="A359" s="1" t="s">
        <v>5</v>
      </c>
      <c r="B359" s="1">
        <f>VLOOKUP(A359,'KPI TYPE'!$A:$B,2,FALSE)</f>
        <v>20221005001</v>
      </c>
      <c r="C359" s="365" t="s">
        <v>518</v>
      </c>
      <c r="D359" s="2">
        <f>VLOOKUP(C359,'KPI GROUP'!$C359:$D731,2,FALSE)</f>
        <v>20220400358</v>
      </c>
      <c r="F359" s="1" t="s">
        <v>723</v>
      </c>
      <c r="G359" s="2" t="str">
        <f t="shared" si="7"/>
        <v xml:space="preserve">INSERT INTO `hairisma_bpd`.`hr_kpi_group` (`KPI_GROUP_ID`, `KPI_TYPE_ID`, `GROUP_TITLE`, `DESCRIPTION`, `NUMBER_INDEX`) VALUES ('20220400358', '20221005001', 'Memastikan ketersediaan kajian dalam pengelolaan portofolio asset dan liability bank', '', '358'); </v>
      </c>
    </row>
    <row r="360" spans="1:7" ht="15.75" customHeight="1" x14ac:dyDescent="0.25">
      <c r="A360" s="1" t="s">
        <v>5</v>
      </c>
      <c r="B360" s="1">
        <f>VLOOKUP(A360,'KPI TYPE'!$A:$B,2,FALSE)</f>
        <v>20221005001</v>
      </c>
      <c r="C360" s="365" t="s">
        <v>520</v>
      </c>
      <c r="D360" s="2">
        <f>VLOOKUP(C360,'KPI GROUP'!$C360:$D732,2,FALSE)</f>
        <v>20220400359</v>
      </c>
      <c r="F360" s="1" t="s">
        <v>725</v>
      </c>
      <c r="G360" s="2" t="str">
        <f t="shared" si="7"/>
        <v xml:space="preserve">INSERT INTO `hairisma_bpd`.`hr_kpi_group` (`KPI_GROUP_ID`, `KPI_TYPE_ID`, `GROUP_TITLE`, `DESCRIPTION`, `NUMBER_INDEX`) VALUES ('20220400359', '20221005001', 'Mengoptimalkan posisi secondary reserve rupiah', '', '359'); </v>
      </c>
    </row>
    <row r="361" spans="1:7" ht="15.75" customHeight="1" x14ac:dyDescent="0.25">
      <c r="A361" s="1" t="s">
        <v>5</v>
      </c>
      <c r="B361" s="1">
        <f>VLOOKUP(A361,'KPI TYPE'!$A:$B,2,FALSE)</f>
        <v>20221005001</v>
      </c>
      <c r="C361" s="365" t="s">
        <v>524</v>
      </c>
      <c r="D361" s="2">
        <f>VLOOKUP(C361,'KPI GROUP'!$C361:$D733,2,FALSE)</f>
        <v>20220400360</v>
      </c>
      <c r="F361" s="1" t="s">
        <v>727</v>
      </c>
      <c r="G361" s="2" t="str">
        <f t="shared" si="7"/>
        <v xml:space="preserve">INSERT INTO `hairisma_bpd`.`hr_kpi_group` (`KPI_GROUP_ID`, `KPI_TYPE_ID`, `GROUP_TITLE`, `DESCRIPTION`, `NUMBER_INDEX`) VALUES ('20220400360', '20221005001', 'Mengoptimalkan posisi dan perhitungan Net Open Position (NOP)', '', '360'); </v>
      </c>
    </row>
    <row r="362" spans="1:7" ht="15.75" customHeight="1" x14ac:dyDescent="0.25">
      <c r="A362" s="1" t="s">
        <v>5</v>
      </c>
      <c r="B362" s="1">
        <f>VLOOKUP(A362,'KPI TYPE'!$A:$B,2,FALSE)</f>
        <v>20221005001</v>
      </c>
      <c r="C362" s="365" t="s">
        <v>738</v>
      </c>
      <c r="D362" s="2">
        <f>VLOOKUP(C362,'KPI GROUP'!$C362:$D734,2,FALSE)</f>
        <v>20220400361</v>
      </c>
      <c r="F362" s="1" t="s">
        <v>729</v>
      </c>
      <c r="G362" s="2" t="str">
        <f t="shared" si="7"/>
        <v xml:space="preserve">INSERT INTO `hairisma_bpd`.`hr_kpi_group` (`KPI_GROUP_ID`, `KPI_TYPE_ID`, `GROUP_TITLE`, `DESCRIPTION`, `NUMBER_INDEX`) VALUES ('20220400361', '20221005001', 'Mengoptimalkan perluasan kantor cabang devisa (usulan #1)', '', '361'); </v>
      </c>
    </row>
    <row r="363" spans="1:7" ht="15.75" customHeight="1" x14ac:dyDescent="0.25">
      <c r="A363" s="1" t="s">
        <v>5</v>
      </c>
      <c r="B363" s="1">
        <f>VLOOKUP(A363,'KPI TYPE'!$A:$B,2,FALSE)</f>
        <v>20221005001</v>
      </c>
      <c r="C363" s="365" t="s">
        <v>740</v>
      </c>
      <c r="D363" s="2">
        <f>VLOOKUP(C363,'KPI GROUP'!$C363:$D735,2,FALSE)</f>
        <v>20220400362</v>
      </c>
      <c r="F363" s="1" t="s">
        <v>731</v>
      </c>
      <c r="G363" s="2" t="str">
        <f t="shared" si="7"/>
        <v xml:space="preserve">INSERT INTO `hairisma_bpd`.`hr_kpi_group` (`KPI_GROUP_ID`, `KPI_TYPE_ID`, `GROUP_TITLE`, `DESCRIPTION`, `NUMBER_INDEX`) VALUES ('20220400362', '20221005001', 'Mengoptimalkan pengembangan Bisnis Treasury (usulan #2)', '', '362'); </v>
      </c>
    </row>
    <row r="364" spans="1:7" ht="15.75" customHeight="1" x14ac:dyDescent="0.25">
      <c r="A364" s="1" t="s">
        <v>5</v>
      </c>
      <c r="B364" s="1">
        <f>VLOOKUP(A364,'KPI TYPE'!$A:$B,2,FALSE)</f>
        <v>20221005001</v>
      </c>
      <c r="C364" s="365" t="s">
        <v>526</v>
      </c>
      <c r="D364" s="2">
        <f>VLOOKUP(C364,'KPI GROUP'!$C364:$D736,2,FALSE)</f>
        <v>20220400363</v>
      </c>
      <c r="F364" s="1" t="s">
        <v>733</v>
      </c>
      <c r="G364" s="2" t="str">
        <f t="shared" si="7"/>
        <v xml:space="preserve">INSERT INTO `hairisma_bpd`.`hr_kpi_group` (`KPI_GROUP_ID`, `KPI_TYPE_ID`, `GROUP_TITLE`, `DESCRIPTION`, `NUMBER_INDEX`) VALUES ('20220400363', '20221005001', 'Mengoptimalkan penyelesaian transaksi jasa/layanan luar negeri baik remittance, western union money transfer dan BPD Bali Money Changer', '', '363'); </v>
      </c>
    </row>
    <row r="365" spans="1:7" ht="15.75" customHeight="1" x14ac:dyDescent="0.25">
      <c r="A365" s="1" t="s">
        <v>5</v>
      </c>
      <c r="B365" s="1">
        <f>VLOOKUP(A365,'KPI TYPE'!$A:$B,2,FALSE)</f>
        <v>20221005001</v>
      </c>
      <c r="C365" s="365" t="s">
        <v>528</v>
      </c>
      <c r="D365" s="2">
        <f>VLOOKUP(C365,'KPI GROUP'!$C365:$D737,2,FALSE)</f>
        <v>20220400364</v>
      </c>
      <c r="F365" s="1" t="s">
        <v>735</v>
      </c>
      <c r="G365" s="2" t="str">
        <f t="shared" si="7"/>
        <v xml:space="preserve">INSERT INTO `hairisma_bpd`.`hr_kpi_group` (`KPI_GROUP_ID`, `KPI_TYPE_ID`, `GROUP_TITLE`, `DESCRIPTION`, `NUMBER_INDEX`) VALUES ('20220400364', '20221005001', 'Mengoptimalkan penyelesaian penerusan transaksi Trade Finance', '', '364'); </v>
      </c>
    </row>
    <row r="366" spans="1:7" ht="15.75" customHeight="1" x14ac:dyDescent="0.25">
      <c r="A366" s="1" t="s">
        <v>5</v>
      </c>
      <c r="B366" s="1">
        <f>VLOOKUP(A366,'KPI TYPE'!$A:$B,2,FALSE)</f>
        <v>20221005001</v>
      </c>
      <c r="C366" s="29" t="s">
        <v>772</v>
      </c>
      <c r="D366" s="2">
        <f>VLOOKUP(C366,'KPI GROUP'!$C366:$D738,2,FALSE)</f>
        <v>20220400365</v>
      </c>
      <c r="F366" s="1" t="s">
        <v>737</v>
      </c>
      <c r="G366" s="2" t="str">
        <f t="shared" si="7"/>
        <v xml:space="preserve">INSERT INTO `hairisma_bpd`.`hr_kpi_group` (`KPI_GROUP_ID`, `KPI_TYPE_ID`, `GROUP_TITLE`, `DESCRIPTION`, `NUMBER_INDEX`) VALUES ('20220400365', '20221005001', 'Memperkuat fungsi dan strategi manajemen risiko Bank ', '', '365'); </v>
      </c>
    </row>
    <row r="367" spans="1:7" ht="15.75" customHeight="1" x14ac:dyDescent="0.25">
      <c r="A367" s="1" t="s">
        <v>5</v>
      </c>
      <c r="B367" s="1">
        <f>VLOOKUP(A367,'KPI TYPE'!$A:$B,2,FALSE)</f>
        <v>20221005001</v>
      </c>
      <c r="C367" s="1" t="s">
        <v>472</v>
      </c>
      <c r="D367" s="2">
        <f>VLOOKUP(C367,'KPI GROUP'!$C367:$D739,2,FALSE)</f>
        <v>20220400366</v>
      </c>
      <c r="F367" s="1" t="s">
        <v>739</v>
      </c>
      <c r="G367" s="2" t="str">
        <f t="shared" si="7"/>
        <v xml:space="preserve">INSERT INTO `hairisma_bpd`.`hr_kpi_group` (`KPI_GROUP_ID`, `KPI_TYPE_ID`, `GROUP_TITLE`, `DESCRIPTION`, `NUMBER_INDEX`) VALUES ('20220400366', '20221005001', 'Mengoptimalkan kegiatan promosi produk dana dan jasa untuk meningkatkan loyalitas nasabah', '', '366'); </v>
      </c>
    </row>
    <row r="368" spans="1:7" ht="15.75" customHeight="1" x14ac:dyDescent="0.25">
      <c r="A368" s="1" t="s">
        <v>5</v>
      </c>
      <c r="B368" s="1">
        <f>VLOOKUP(A368,'KPI TYPE'!$A:$B,2,FALSE)</f>
        <v>20221005001</v>
      </c>
      <c r="C368" s="137" t="s">
        <v>474</v>
      </c>
      <c r="D368" s="2">
        <f>VLOOKUP(C368,'KPI GROUP'!$C368:$D740,2,FALSE)</f>
        <v>20220400367</v>
      </c>
      <c r="F368" s="1" t="s">
        <v>741</v>
      </c>
      <c r="G368" s="2" t="str">
        <f t="shared" si="7"/>
        <v xml:space="preserve">INSERT INTO `hairisma_bpd`.`hr_kpi_group` (`KPI_GROUP_ID`, `KPI_TYPE_ID`, `GROUP_TITLE`, `DESCRIPTION`, `NUMBER_INDEX`) VALUES ('20220400367', '20221005001', 'Memastikan ketersediaan sistem dan prosedur untuk implementasi strategi pendanaan, ', '', '367'); </v>
      </c>
    </row>
    <row r="369" spans="1:7" ht="15.75" customHeight="1" x14ac:dyDescent="0.25">
      <c r="A369" s="1" t="s">
        <v>5</v>
      </c>
      <c r="B369" s="1">
        <f>VLOOKUP(A369,'KPI TYPE'!$A:$B,2,FALSE)</f>
        <v>20221005001</v>
      </c>
      <c r="C369" s="137" t="s">
        <v>476</v>
      </c>
      <c r="D369" s="2">
        <f>VLOOKUP(C369,'KPI GROUP'!$C369:$D741,2,FALSE)</f>
        <v>20220400368</v>
      </c>
      <c r="F369" s="1" t="s">
        <v>743</v>
      </c>
      <c r="G369" s="2" t="str">
        <f t="shared" si="7"/>
        <v xml:space="preserve">INSERT INTO `hairisma_bpd`.`hr_kpi_group` (`KPI_GROUP_ID`, `KPI_TYPE_ID`, `GROUP_TITLE`, `DESCRIPTION`, `NUMBER_INDEX`) VALUES ('20220400368', '20221005001', 'Meningkatkan efektivitas pemantauan dan evaluasi layanan finansial terhadap Pemda  ', '', '368'); </v>
      </c>
    </row>
    <row r="370" spans="1:7" ht="15.75" customHeight="1" x14ac:dyDescent="0.25">
      <c r="A370" s="1" t="s">
        <v>5</v>
      </c>
      <c r="B370" s="1">
        <f>VLOOKUP(A370,'KPI TYPE'!$A:$B,2,FALSE)</f>
        <v>20221005001</v>
      </c>
      <c r="C370" s="132" t="s">
        <v>478</v>
      </c>
      <c r="D370" s="2">
        <f>VLOOKUP(C370,'KPI GROUP'!$C370:$D742,2,FALSE)</f>
        <v>20220400369</v>
      </c>
      <c r="F370" s="1" t="s">
        <v>745</v>
      </c>
      <c r="G370" s="2" t="str">
        <f t="shared" si="7"/>
        <v xml:space="preserve">INSERT INTO `hairisma_bpd`.`hr_kpi_group` (`KPI_GROUP_ID`, `KPI_TYPE_ID`, `GROUP_TITLE`, `DESCRIPTION`, `NUMBER_INDEX`) VALUES ('20220400369', '20221005001', 'Meningkatkan kerjasama terkait produk dana dan jasa', '', '369'); </v>
      </c>
    </row>
    <row r="371" spans="1:7" ht="15.75" customHeight="1" x14ac:dyDescent="0.25">
      <c r="A371" s="1" t="s">
        <v>5</v>
      </c>
      <c r="B371" s="1">
        <f>VLOOKUP(A371,'KPI TYPE'!$A:$B,2,FALSE)</f>
        <v>20221005001</v>
      </c>
      <c r="C371" s="123" t="s">
        <v>480</v>
      </c>
      <c r="D371" s="2">
        <f>VLOOKUP(C371,'KPI GROUP'!$C371:$D743,2,FALSE)</f>
        <v>20220400370</v>
      </c>
      <c r="F371" s="1" t="s">
        <v>747</v>
      </c>
      <c r="G371" s="2" t="str">
        <f t="shared" si="7"/>
        <v xml:space="preserve">INSERT INTO `hairisma_bpd`.`hr_kpi_group` (`KPI_GROUP_ID`, `KPI_TYPE_ID`, `GROUP_TITLE`, `DESCRIPTION`, `NUMBER_INDEX`) VALUES ('20220400370', '20221005001', 'Meningkatkan kualitas penyampaian laporan pengaduan konsumen dan perlindungan konsumen', '', '370'); </v>
      </c>
    </row>
    <row r="372" spans="1:7" ht="15.75" customHeight="1" x14ac:dyDescent="0.25">
      <c r="A372" s="1" t="s">
        <v>5</v>
      </c>
      <c r="B372" s="1">
        <f>VLOOKUP(A372,'KPI TYPE'!$A:$B,2,FALSE)</f>
        <v>20221005001</v>
      </c>
      <c r="C372" s="138" t="s">
        <v>482</v>
      </c>
      <c r="D372" s="2">
        <f>VLOOKUP(C372,'KPI GROUP'!$C372:$D744,2,FALSE)</f>
        <v>20220400371</v>
      </c>
      <c r="F372" s="1" t="s">
        <v>749</v>
      </c>
      <c r="G372" s="2" t="str">
        <f t="shared" si="7"/>
        <v xml:space="preserve">INSERT INTO `hairisma_bpd`.`hr_kpi_group` (`KPI_GROUP_ID`, `KPI_TYPE_ID`, `GROUP_TITLE`, `DESCRIPTION`, `NUMBER_INDEX`) VALUES ('20220400371', '20221005001', 'Memastikan ketersediaan SOP terkini', '', '371'); </v>
      </c>
    </row>
    <row r="373" spans="1:7" ht="15.75" customHeight="1" x14ac:dyDescent="0.25">
      <c r="A373" s="1" t="s">
        <v>5</v>
      </c>
      <c r="B373" s="1">
        <f>VLOOKUP(A373,'KPI TYPE'!$A:$B,2,FALSE)</f>
        <v>20221005001</v>
      </c>
      <c r="C373" s="123" t="s">
        <v>486</v>
      </c>
      <c r="D373" s="2">
        <f>VLOOKUP(C373,'KPI GROUP'!$C373:$D745,2,FALSE)</f>
        <v>20220400372</v>
      </c>
      <c r="F373" s="1" t="s">
        <v>751</v>
      </c>
      <c r="G373" s="2" t="str">
        <f t="shared" si="7"/>
        <v xml:space="preserve">INSERT INTO `hairisma_bpd`.`hr_kpi_group` (`KPI_GROUP_ID`, `KPI_TYPE_ID`, `GROUP_TITLE`, `DESCRIPTION`, `NUMBER_INDEX`) VALUES ('20220400372', '20221005001', 'Meningkatkan efektivitas evaluasi dan koordinasi dengan Cabang terkait pengelolaan kartu dan APMK', '', '372'); </v>
      </c>
    </row>
    <row r="374" spans="1:7" ht="15.75" customHeight="1" x14ac:dyDescent="0.25">
      <c r="A374" s="1" t="s">
        <v>5</v>
      </c>
      <c r="B374" s="1">
        <f>VLOOKUP(A374,'KPI TYPE'!$A:$B,2,FALSE)</f>
        <v>20221005001</v>
      </c>
      <c r="C374" s="121" t="s">
        <v>488</v>
      </c>
      <c r="D374" s="2">
        <f>VLOOKUP(C374,'KPI GROUP'!$C374:$D746,2,FALSE)</f>
        <v>20220400373</v>
      </c>
      <c r="F374" s="1" t="s">
        <v>753</v>
      </c>
      <c r="G374" s="2" t="str">
        <f t="shared" si="7"/>
        <v xml:space="preserve">INSERT INTO `hairisma_bpd`.`hr_kpi_group` (`KPI_GROUP_ID`, `KPI_TYPE_ID`, `GROUP_TITLE`, `DESCRIPTION`, `NUMBER_INDEX`) VALUES ('20220400373', '20221005001', 'Mengoptimalkan operasional  layanan terkait merchant', '', '373'); </v>
      </c>
    </row>
    <row r="375" spans="1:7" ht="15.75" customHeight="1" x14ac:dyDescent="0.25">
      <c r="A375" s="1" t="s">
        <v>5</v>
      </c>
      <c r="B375" s="1">
        <f>VLOOKUP(A375,'KPI TYPE'!$A:$B,2,FALSE)</f>
        <v>20221005001</v>
      </c>
      <c r="C375" s="1" t="s">
        <v>492</v>
      </c>
      <c r="D375" s="2">
        <f>VLOOKUP(C375,'KPI GROUP'!$C375:$D747,2,FALSE)</f>
        <v>20220400384</v>
      </c>
      <c r="F375" s="1" t="s">
        <v>755</v>
      </c>
      <c r="G375" s="2" t="str">
        <f t="shared" si="7"/>
        <v xml:space="preserve">INSERT INTO `hairisma_bpd`.`hr_kpi_group` (`KPI_GROUP_ID`, `KPI_TYPE_ID`, `GROUP_TITLE`, `DESCRIPTION`, `NUMBER_INDEX`) VALUES ('20220400384', '20221005001', 'Meningkatkan kualitas kajian pengembangan produk dan layanan E-Banking dan Digital Banking', '', '374'); </v>
      </c>
    </row>
    <row r="376" spans="1:7" ht="15.75" customHeight="1" x14ac:dyDescent="0.25">
      <c r="A376" s="1"/>
      <c r="B376" s="1"/>
      <c r="C376" s="1"/>
      <c r="D376" s="2"/>
      <c r="F376" s="1"/>
      <c r="G376" s="2"/>
    </row>
    <row r="377" spans="1:7" ht="15.75" customHeight="1" x14ac:dyDescent="0.25">
      <c r="A377" s="1"/>
      <c r="B377" s="1"/>
      <c r="C377" s="1"/>
      <c r="D377" s="2"/>
      <c r="F377" s="1"/>
      <c r="G377" s="2"/>
    </row>
    <row r="378" spans="1:7" ht="15.75" customHeight="1" x14ac:dyDescent="0.25">
      <c r="A378" s="1"/>
      <c r="B378" s="1"/>
      <c r="C378" s="1"/>
      <c r="D378" s="2"/>
      <c r="F378" s="1"/>
      <c r="G378" s="2"/>
    </row>
    <row r="379" spans="1:7" ht="15.75" customHeight="1" x14ac:dyDescent="0.25">
      <c r="A379" s="1"/>
      <c r="B379" s="1"/>
      <c r="C379" s="1"/>
      <c r="D379" s="2"/>
      <c r="F379" s="1"/>
      <c r="G379" s="2"/>
    </row>
    <row r="380" spans="1:7" ht="15.75" customHeight="1" x14ac:dyDescent="0.25">
      <c r="A380" s="1"/>
      <c r="B380" s="1"/>
      <c r="C380" s="1"/>
      <c r="D380" s="2"/>
      <c r="F380" s="1"/>
      <c r="G380" s="2"/>
    </row>
    <row r="381" spans="1:7" ht="15.75" customHeight="1" x14ac:dyDescent="0.25">
      <c r="A381" s="1"/>
      <c r="B381" s="1"/>
      <c r="C381" s="1"/>
      <c r="D381" s="2"/>
      <c r="F381" s="1"/>
      <c r="G381" s="2"/>
    </row>
    <row r="382" spans="1:7" ht="15.75" customHeight="1" x14ac:dyDescent="0.25">
      <c r="A382" s="1"/>
      <c r="B382" s="1"/>
      <c r="C382" s="1"/>
      <c r="D382" s="2"/>
      <c r="F382" s="1"/>
      <c r="G382" s="2"/>
    </row>
    <row r="383" spans="1:7" ht="15.75" customHeight="1" x14ac:dyDescent="0.25">
      <c r="A383" s="1"/>
      <c r="B383" s="1"/>
      <c r="C383" s="1"/>
      <c r="D383" s="2"/>
      <c r="F383" s="1"/>
      <c r="G383" s="2"/>
    </row>
    <row r="384" spans="1:7" ht="15.75" customHeight="1" x14ac:dyDescent="0.25">
      <c r="A384" s="1"/>
      <c r="B384" s="1"/>
      <c r="C384" s="1"/>
      <c r="D384" s="2"/>
      <c r="F384" s="1"/>
      <c r="G384" s="2"/>
    </row>
    <row r="385" spans="1:7" ht="15.75" customHeight="1" x14ac:dyDescent="0.25">
      <c r="A385" s="1"/>
      <c r="B385" s="1"/>
      <c r="C385" s="1"/>
      <c r="D385" s="2"/>
      <c r="F385" s="1"/>
      <c r="G385" s="2"/>
    </row>
    <row r="386" spans="1:7" ht="15.75" customHeight="1" x14ac:dyDescent="0.25">
      <c r="A386" s="1"/>
      <c r="B386" s="1"/>
      <c r="C386" s="1"/>
      <c r="D386" s="2"/>
      <c r="F386" s="1"/>
      <c r="G386" s="2"/>
    </row>
    <row r="387" spans="1:7" ht="15.75" customHeight="1" x14ac:dyDescent="0.25">
      <c r="A387" s="1"/>
      <c r="B387" s="1"/>
      <c r="C387" s="1"/>
      <c r="D387" s="2"/>
      <c r="F387" s="1"/>
      <c r="G387" s="2"/>
    </row>
    <row r="388" spans="1:7" ht="15.75" customHeight="1" x14ac:dyDescent="0.25"/>
    <row r="389" spans="1:7" ht="15.75" customHeight="1" x14ac:dyDescent="0.25"/>
    <row r="390" spans="1:7" ht="15.75" customHeight="1" x14ac:dyDescent="0.25"/>
    <row r="391" spans="1:7" ht="15.75" customHeight="1" x14ac:dyDescent="0.25"/>
    <row r="392" spans="1:7" ht="15.75" customHeight="1" x14ac:dyDescent="0.25"/>
    <row r="393" spans="1:7" ht="15.75" customHeight="1" x14ac:dyDescent="0.25"/>
    <row r="394" spans="1:7" ht="15.75" customHeight="1" x14ac:dyDescent="0.25"/>
    <row r="395" spans="1:7" ht="15.75" customHeight="1" x14ac:dyDescent="0.25"/>
    <row r="396" spans="1:7" ht="15.75" customHeight="1" x14ac:dyDescent="0.25"/>
    <row r="397" spans="1:7" ht="15.75" customHeight="1" x14ac:dyDescent="0.25"/>
    <row r="398" spans="1:7" ht="15.75" customHeight="1" x14ac:dyDescent="0.25"/>
    <row r="399" spans="1:7" ht="15.75" customHeight="1" x14ac:dyDescent="0.25"/>
    <row r="400" spans="1:7"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sheetData>
  <autoFilter ref="A1:E1" xr:uid="{00000000-0009-0000-0000-000002000000}"/>
  <phoneticPr fontId="26" type="noConversion"/>
  <conditionalFormatting sqref="C1 C375:C1048576">
    <cfRule type="duplicateValues" dxfId="9" priority="3"/>
  </conditionalFormatting>
  <conditionalFormatting sqref="C366:C374">
    <cfRule type="duplicateValues" dxfId="8" priority="2"/>
  </conditionalFormatting>
  <pageMargins left="0.7" right="0.7" top="0.75" bottom="0.75" header="0" footer="0"/>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K978"/>
  <sheetViews>
    <sheetView topLeftCell="A151" zoomScaleNormal="100" workbookViewId="0">
      <selection activeCell="I163" sqref="I163"/>
    </sheetView>
  </sheetViews>
  <sheetFormatPr defaultColWidth="14.42578125" defaultRowHeight="15" customHeight="1" x14ac:dyDescent="0.25"/>
  <cols>
    <col min="1" max="1" width="23.28515625" style="415" bestFit="1" customWidth="1"/>
    <col min="2" max="2" width="34.85546875" bestFit="1" customWidth="1"/>
    <col min="3" max="3" width="16.140625" customWidth="1"/>
    <col min="4" max="4" width="21.7109375" bestFit="1" customWidth="1"/>
    <col min="5" max="5" width="19.28515625" bestFit="1" customWidth="1"/>
    <col min="6" max="6" width="31.5703125" customWidth="1"/>
    <col min="7" max="7" width="10.140625" customWidth="1"/>
    <col min="8" max="11" width="8.7109375" customWidth="1"/>
  </cols>
  <sheetData>
    <row r="1" spans="1:11" ht="14.25" customHeight="1" x14ac:dyDescent="0.25">
      <c r="A1" s="414" t="s">
        <v>2121</v>
      </c>
      <c r="B1" s="4" t="s">
        <v>2122</v>
      </c>
      <c r="C1" s="156" t="s">
        <v>10</v>
      </c>
      <c r="D1" s="4" t="s">
        <v>2123</v>
      </c>
      <c r="E1" s="156" t="s">
        <v>2124</v>
      </c>
      <c r="F1" s="127" t="s">
        <v>1965</v>
      </c>
    </row>
    <row r="2" spans="1:11" ht="14.25" customHeight="1" x14ac:dyDescent="0.25">
      <c r="A2" s="413">
        <v>202205020001</v>
      </c>
      <c r="B2" s="368" t="s">
        <v>11</v>
      </c>
      <c r="C2" s="2">
        <f>VLOOKUP(B2,'KPI GROUP LEVEL INDUX'!$C:$D,2,FALSE)</f>
        <v>20220400001</v>
      </c>
      <c r="D2" s="70" t="s">
        <v>2125</v>
      </c>
      <c r="E2" s="1" t="str">
        <f>VLOOKUP(D2,'MASTER POSITION'!$A:$B,2,FALSE)</f>
        <v>504404597098770900</v>
      </c>
      <c r="F2" s="369" t="str">
        <f>_xlfn.CONCAT(B2,D2)</f>
        <v>Meningkatnya pendapatanKepala Divisi Dana &amp; Jasa</v>
      </c>
      <c r="G2" s="369" t="str">
        <f>"INSERT INTO `hr_kpi_group_position` (`KPI_GROUP_POSITION_ID`, `KPI_GROUP_ID`, `POSITION_ID`) VALUES ('"&amp;A2&amp;"', '"&amp;C2&amp;"', '"&amp;E2&amp;"'); "</f>
        <v xml:space="preserve">INSERT INTO `hr_kpi_group_position` (`KPI_GROUP_POSITION_ID`, `KPI_GROUP_ID`, `POSITION_ID`) VALUES ('202205020001', '20220400001', '504404597098770900'); </v>
      </c>
    </row>
    <row r="3" spans="1:11" ht="14.25" customHeight="1" x14ac:dyDescent="0.25">
      <c r="A3" s="413">
        <v>202205020002</v>
      </c>
      <c r="B3" s="344" t="s">
        <v>13</v>
      </c>
      <c r="C3" s="2">
        <f>VLOOKUP(B3,'KPI GROUP LEVEL INDUX'!$C:$D,2,FALSE)</f>
        <v>20220400002</v>
      </c>
      <c r="D3" s="70" t="s">
        <v>2125</v>
      </c>
      <c r="E3" s="1" t="str">
        <f>VLOOKUP(D3,'MASTER POSITION'!$A:$B,2,FALSE)</f>
        <v>504404597098770900</v>
      </c>
      <c r="F3" s="369" t="str">
        <f t="shared" ref="F3:F66" si="0">_xlfn.CONCAT(B3,D3)</f>
        <v>Terjaganya operasional bank yang efisienKepala Divisi Dana &amp; Jasa</v>
      </c>
      <c r="G3" s="369" t="str">
        <f t="shared" ref="G3:G66" si="1">"INSERT INTO `hr_kpi_group_position` (`KPI_GROUP_POSITION_ID`, `KPI_GROUP_ID`, `POSITION_ID`) VALUES ('"&amp;A3&amp;"', '"&amp;C3&amp;"', '"&amp;E3&amp;"'); "</f>
        <v xml:space="preserve">INSERT INTO `hr_kpi_group_position` (`KPI_GROUP_POSITION_ID`, `KPI_GROUP_ID`, `POSITION_ID`) VALUES ('202205020002', '20220400002', '504404597098770900'); </v>
      </c>
    </row>
    <row r="4" spans="1:11" ht="14.25" customHeight="1" x14ac:dyDescent="0.25">
      <c r="A4" s="413">
        <v>202205020003</v>
      </c>
      <c r="B4" s="344" t="s">
        <v>3998</v>
      </c>
      <c r="C4" s="2">
        <f>VLOOKUP(B4,'KPI GROUP LEVEL INDUX'!$C:$D,2,FALSE)</f>
        <v>20220400003</v>
      </c>
      <c r="D4" s="70" t="s">
        <v>2125</v>
      </c>
      <c r="E4" s="1" t="str">
        <f>VLOOKUP(D4,'MASTER POSITION'!$A:$B,2,FALSE)</f>
        <v>504404597098770900</v>
      </c>
      <c r="F4" s="369" t="str">
        <f t="shared" si="0"/>
        <v>Meningkatnya kemampuan sebagai agent of regional developmentKepala Divisi Dana &amp; Jasa</v>
      </c>
      <c r="G4" s="369" t="str">
        <f t="shared" si="1"/>
        <v xml:space="preserve">INSERT INTO `hr_kpi_group_position` (`KPI_GROUP_POSITION_ID`, `KPI_GROUP_ID`, `POSITION_ID`) VALUES ('202205020003', '20220400003', '504404597098770900'); </v>
      </c>
    </row>
    <row r="5" spans="1:11" ht="14.25" customHeight="1" x14ac:dyDescent="0.25">
      <c r="A5" s="413">
        <v>202205020004</v>
      </c>
      <c r="B5" s="344" t="s">
        <v>17</v>
      </c>
      <c r="C5" s="2">
        <f>VLOOKUP(B5,'KPI GROUP LEVEL INDUX'!$C:$D,2,FALSE)</f>
        <v>20220400004</v>
      </c>
      <c r="D5" s="70" t="s">
        <v>2125</v>
      </c>
      <c r="E5" s="1" t="str">
        <f>VLOOKUP(D5,'MASTER POSITION'!$A:$B,2,FALSE)</f>
        <v>504404597098770900</v>
      </c>
      <c r="F5" s="369" t="str">
        <f t="shared" si="0"/>
        <v>Memperluas jangkauan layanan keuangan Kepala Divisi Dana &amp; Jasa</v>
      </c>
      <c r="G5" s="369" t="str">
        <f t="shared" si="1"/>
        <v xml:space="preserve">INSERT INTO `hr_kpi_group_position` (`KPI_GROUP_POSITION_ID`, `KPI_GROUP_ID`, `POSITION_ID`) VALUES ('202205020004', '20220400004', '504404597098770900'); </v>
      </c>
    </row>
    <row r="6" spans="1:11" ht="14.25" customHeight="1" x14ac:dyDescent="0.25">
      <c r="A6" s="413">
        <v>202205020005</v>
      </c>
      <c r="B6" s="344" t="s">
        <v>19</v>
      </c>
      <c r="C6" s="2">
        <f>VLOOKUP(B6,'KPI GROUP LEVEL INDUX'!$C:$D,2,FALSE)</f>
        <v>20220400005</v>
      </c>
      <c r="D6" s="70" t="s">
        <v>2125</v>
      </c>
      <c r="E6" s="1" t="str">
        <f>VLOOKUP(D6,'MASTER POSITION'!$A:$B,2,FALSE)</f>
        <v>504404597098770900</v>
      </c>
      <c r="F6" s="369" t="str">
        <f t="shared" si="0"/>
        <v>Meningkatkan pertumbuhan dana  pihak ketiga berbiaya kompetitifKepala Divisi Dana &amp; Jasa</v>
      </c>
      <c r="G6" s="369" t="str">
        <f t="shared" si="1"/>
        <v xml:space="preserve">INSERT INTO `hr_kpi_group_position` (`KPI_GROUP_POSITION_ID`, `KPI_GROUP_ID`, `POSITION_ID`) VALUES ('202205020005', '20220400005', '504404597098770900'); </v>
      </c>
    </row>
    <row r="7" spans="1:11" ht="14.25" customHeight="1" x14ac:dyDescent="0.25">
      <c r="A7" s="413">
        <v>202205020006</v>
      </c>
      <c r="B7" s="344" t="s">
        <v>21</v>
      </c>
      <c r="C7" s="2">
        <f>VLOOKUP(B7,'KPI GROUP LEVEL INDUX'!$C:$D,2,FALSE)</f>
        <v>20220400006</v>
      </c>
      <c r="D7" s="70" t="s">
        <v>2125</v>
      </c>
      <c r="E7" s="1" t="str">
        <f>VLOOKUP(D7,'MASTER POSITION'!$A:$B,2,FALSE)</f>
        <v>504404597098770900</v>
      </c>
      <c r="F7" s="369" t="str">
        <f t="shared" si="0"/>
        <v>Mengoptimalkan aset produktif bankKepala Divisi Dana &amp; Jasa</v>
      </c>
      <c r="G7" s="369" t="str">
        <f t="shared" si="1"/>
        <v xml:space="preserve">INSERT INTO `hr_kpi_group_position` (`KPI_GROUP_POSITION_ID`, `KPI_GROUP_ID`, `POSITION_ID`) VALUES ('202205020006', '20220400006', '504404597098770900'); </v>
      </c>
      <c r="J7" s="127"/>
      <c r="K7" s="2" t="s">
        <v>2126</v>
      </c>
    </row>
    <row r="8" spans="1:11" ht="14.25" customHeight="1" x14ac:dyDescent="0.25">
      <c r="A8" s="413">
        <v>202205020007</v>
      </c>
      <c r="B8" s="342" t="s">
        <v>23</v>
      </c>
      <c r="C8" s="2">
        <f>VLOOKUP(B8,'KPI GROUP LEVEL INDUX'!$C:$D,2,FALSE)</f>
        <v>20220400007</v>
      </c>
      <c r="D8" s="70" t="s">
        <v>2125</v>
      </c>
      <c r="E8" s="1" t="str">
        <f>VLOOKUP(D8,'MASTER POSITION'!$A:$B,2,FALSE)</f>
        <v>504404597098770900</v>
      </c>
      <c r="F8" s="369" t="str">
        <f t="shared" si="0"/>
        <v>Meningkatkan kualitas pengelolaan Governance, Risk Management dan ComplianceKepala Divisi Dana &amp; Jasa</v>
      </c>
      <c r="G8" s="369" t="str">
        <f t="shared" si="1"/>
        <v xml:space="preserve">INSERT INTO `hr_kpi_group_position` (`KPI_GROUP_POSITION_ID`, `KPI_GROUP_ID`, `POSITION_ID`) VALUES ('202205020007', '20220400007', '504404597098770900'); </v>
      </c>
      <c r="J8" s="94"/>
      <c r="K8" s="2" t="s">
        <v>2120</v>
      </c>
    </row>
    <row r="9" spans="1:11" ht="14.25" customHeight="1" x14ac:dyDescent="0.25">
      <c r="A9" s="413">
        <v>202205020008</v>
      </c>
      <c r="B9" s="343" t="s">
        <v>3999</v>
      </c>
      <c r="C9" s="2">
        <f>VLOOKUP(B9,'KPI GROUP LEVEL INDUX'!$C:$D,2,FALSE)</f>
        <v>20220400010</v>
      </c>
      <c r="D9" s="70" t="s">
        <v>2125</v>
      </c>
      <c r="E9" s="1" t="str">
        <f>VLOOKUP(D9,'MASTER POSITION'!$A:$B,2,FALSE)</f>
        <v>504404597098770900</v>
      </c>
      <c r="F9" s="369" t="str">
        <f t="shared" si="0"/>
        <v>Memastikan pemenuhan availability layanan digital bankingKepala Divisi Dana &amp; Jasa</v>
      </c>
      <c r="G9" s="369" t="str">
        <f t="shared" si="1"/>
        <v xml:space="preserve">INSERT INTO `hr_kpi_group_position` (`KPI_GROUP_POSITION_ID`, `KPI_GROUP_ID`, `POSITION_ID`) VALUES ('202205020008', '20220400010', '504404597098770900'); </v>
      </c>
      <c r="J9" s="156"/>
      <c r="K9" s="2" t="s">
        <v>2112</v>
      </c>
    </row>
    <row r="10" spans="1:11" ht="14.25" customHeight="1" x14ac:dyDescent="0.25">
      <c r="A10" s="413">
        <v>202205020009</v>
      </c>
      <c r="B10" s="344" t="s">
        <v>27</v>
      </c>
      <c r="C10" s="2">
        <f>VLOOKUP(B10,'KPI GROUP LEVEL INDUX'!$C:$D,2,FALSE)</f>
        <v>20220400009</v>
      </c>
      <c r="D10" s="70" t="s">
        <v>2125</v>
      </c>
      <c r="E10" s="1" t="str">
        <f>VLOOKUP(D10,'MASTER POSITION'!$A:$B,2,FALSE)</f>
        <v>504404597098770900</v>
      </c>
      <c r="F10" s="369" t="str">
        <f t="shared" si="0"/>
        <v>Memperkuat internalisasi budaya perusahaan Kepala Divisi Dana &amp; Jasa</v>
      </c>
      <c r="G10" s="369" t="str">
        <f t="shared" si="1"/>
        <v xml:space="preserve">INSERT INTO `hr_kpi_group_position` (`KPI_GROUP_POSITION_ID`, `KPI_GROUP_ID`, `POSITION_ID`) VALUES ('202205020009', '20220400009', '504404597098770900'); </v>
      </c>
      <c r="J10" s="101"/>
      <c r="K10" s="2" t="s">
        <v>2113</v>
      </c>
    </row>
    <row r="11" spans="1:11" ht="14.25" customHeight="1" x14ac:dyDescent="0.25">
      <c r="A11" s="413">
        <v>202205020010</v>
      </c>
      <c r="B11" s="343" t="s">
        <v>4000</v>
      </c>
      <c r="C11" s="2">
        <f>VLOOKUP(B11,'KPI GROUP LEVEL INDUX'!$C:$D,2,FALSE)</f>
        <v>20220400011</v>
      </c>
      <c r="D11" s="70" t="s">
        <v>2125</v>
      </c>
      <c r="E11" s="1" t="str">
        <f>VLOOKUP(D11,'MASTER POSITION'!$A:$B,2,FALSE)</f>
        <v>504404597098770900</v>
      </c>
      <c r="F11" s="369" t="str">
        <f t="shared" si="0"/>
        <v>Meningkatkan kualitas layanan Card Center dan E-BankingKepala Divisi Dana &amp; Jasa</v>
      </c>
      <c r="G11" s="369" t="str">
        <f t="shared" si="1"/>
        <v xml:space="preserve">INSERT INTO `hr_kpi_group_position` (`KPI_GROUP_POSITION_ID`, `KPI_GROUP_ID`, `POSITION_ID`) VALUES ('202205020010', '20220400011', '504404597098770900'); </v>
      </c>
    </row>
    <row r="12" spans="1:11" ht="14.25" customHeight="1" x14ac:dyDescent="0.25">
      <c r="A12" s="413">
        <v>202205020011</v>
      </c>
      <c r="B12" s="368" t="s">
        <v>11</v>
      </c>
      <c r="C12" s="2">
        <f>VLOOKUP(B12,'KPI GROUP LEVEL INDUX'!$C:$D,2,FALSE)</f>
        <v>20220400001</v>
      </c>
      <c r="D12" s="370" t="s">
        <v>2140</v>
      </c>
      <c r="E12" s="1" t="str">
        <f>VLOOKUP(D12,'MASTER POSITION'!$A:$B,2,FALSE)</f>
        <v>504404745805580536</v>
      </c>
      <c r="F12" s="369" t="str">
        <f t="shared" si="0"/>
        <v>Meningkatnya pendapatanKepala Bagian Dana &amp; Hubungan Kelembagaan</v>
      </c>
      <c r="G12" s="369" t="str">
        <f t="shared" si="1"/>
        <v xml:space="preserve">INSERT INTO `hr_kpi_group_position` (`KPI_GROUP_POSITION_ID`, `KPI_GROUP_ID`, `POSITION_ID`) VALUES ('202205020011', '20220400001', '504404745805580536'); </v>
      </c>
    </row>
    <row r="13" spans="1:11" ht="14.25" customHeight="1" x14ac:dyDescent="0.25">
      <c r="A13" s="413">
        <v>202205020012</v>
      </c>
      <c r="B13" s="344" t="s">
        <v>3998</v>
      </c>
      <c r="C13" s="2">
        <f>VLOOKUP(B13,'KPI GROUP LEVEL INDUX'!$C:$D,2,FALSE)</f>
        <v>20220400003</v>
      </c>
      <c r="D13" s="370" t="s">
        <v>2140</v>
      </c>
      <c r="E13" s="1" t="str">
        <f>VLOOKUP(D13,'MASTER POSITION'!$A:$B,2,FALSE)</f>
        <v>504404745805580536</v>
      </c>
      <c r="F13" s="369" t="str">
        <f t="shared" si="0"/>
        <v>Meningkatnya kemampuan sebagai agent of regional developmentKepala Bagian Dana &amp; Hubungan Kelembagaan</v>
      </c>
      <c r="G13" s="369" t="str">
        <f t="shared" si="1"/>
        <v xml:space="preserve">INSERT INTO `hr_kpi_group_position` (`KPI_GROUP_POSITION_ID`, `KPI_GROUP_ID`, `POSITION_ID`) VALUES ('202205020012', '20220400003', '504404745805580536'); </v>
      </c>
    </row>
    <row r="14" spans="1:11" ht="14.25" customHeight="1" x14ac:dyDescent="0.25">
      <c r="A14" s="413">
        <v>202205020013</v>
      </c>
      <c r="B14" s="344" t="s">
        <v>19</v>
      </c>
      <c r="C14" s="2">
        <f>VLOOKUP(B14,'KPI GROUP LEVEL INDUX'!$C:$D,2,FALSE)</f>
        <v>20220400005</v>
      </c>
      <c r="D14" s="370" t="s">
        <v>2140</v>
      </c>
      <c r="E14" s="1" t="str">
        <f>VLOOKUP(D14,'MASTER POSITION'!$A:$B,2,FALSE)</f>
        <v>504404745805580536</v>
      </c>
      <c r="F14" s="369" t="str">
        <f t="shared" si="0"/>
        <v>Meningkatkan pertumbuhan dana  pihak ketiga berbiaya kompetitifKepala Bagian Dana &amp; Hubungan Kelembagaan</v>
      </c>
      <c r="G14" s="369" t="str">
        <f t="shared" si="1"/>
        <v xml:space="preserve">INSERT INTO `hr_kpi_group_position` (`KPI_GROUP_POSITION_ID`, `KPI_GROUP_ID`, `POSITION_ID`) VALUES ('202205020013', '20220400005', '504404745805580536'); </v>
      </c>
    </row>
    <row r="15" spans="1:11" ht="14.25" customHeight="1" x14ac:dyDescent="0.25">
      <c r="A15" s="413">
        <v>202205020014</v>
      </c>
      <c r="B15" s="344" t="s">
        <v>21</v>
      </c>
      <c r="C15" s="2">
        <f>VLOOKUP(B15,'KPI GROUP LEVEL INDUX'!$C:$D,2,FALSE)</f>
        <v>20220400006</v>
      </c>
      <c r="D15" s="370" t="s">
        <v>2140</v>
      </c>
      <c r="E15" s="1" t="str">
        <f>VLOOKUP(D15,'MASTER POSITION'!$A:$B,2,FALSE)</f>
        <v>504404745805580536</v>
      </c>
      <c r="F15" s="369" t="str">
        <f t="shared" si="0"/>
        <v>Mengoptimalkan aset produktif bankKepala Bagian Dana &amp; Hubungan Kelembagaan</v>
      </c>
      <c r="G15" s="369" t="str">
        <f t="shared" si="1"/>
        <v xml:space="preserve">INSERT INTO `hr_kpi_group_position` (`KPI_GROUP_POSITION_ID`, `KPI_GROUP_ID`, `POSITION_ID`) VALUES ('202205020014', '20220400006', '504404745805580536'); </v>
      </c>
    </row>
    <row r="16" spans="1:11" ht="14.25" customHeight="1" x14ac:dyDescent="0.25">
      <c r="A16" s="413">
        <v>202205020015</v>
      </c>
      <c r="B16" s="342" t="s">
        <v>23</v>
      </c>
      <c r="C16" s="2">
        <f>VLOOKUP(B16,'KPI GROUP LEVEL INDUX'!$C:$D,2,FALSE)</f>
        <v>20220400007</v>
      </c>
      <c r="D16" s="370" t="s">
        <v>2140</v>
      </c>
      <c r="E16" s="1" t="str">
        <f>VLOOKUP(D16,'MASTER POSITION'!$A:$B,2,FALSE)</f>
        <v>504404745805580536</v>
      </c>
      <c r="F16" s="369" t="str">
        <f t="shared" si="0"/>
        <v>Meningkatkan kualitas pengelolaan Governance, Risk Management dan ComplianceKepala Bagian Dana &amp; Hubungan Kelembagaan</v>
      </c>
      <c r="G16" s="369" t="str">
        <f t="shared" si="1"/>
        <v xml:space="preserve">INSERT INTO `hr_kpi_group_position` (`KPI_GROUP_POSITION_ID`, `KPI_GROUP_ID`, `POSITION_ID`) VALUES ('202205020015', '20220400007', '504404745805580536'); </v>
      </c>
    </row>
    <row r="17" spans="1:7" ht="14.25" customHeight="1" x14ac:dyDescent="0.25">
      <c r="A17" s="413">
        <v>202205020016</v>
      </c>
      <c r="B17" s="367" t="s">
        <v>11</v>
      </c>
      <c r="C17" s="2">
        <f>VLOOKUP(B17,'KPI GROUP LEVEL INDUX'!$C:$D,2,FALSE)</f>
        <v>20220400001</v>
      </c>
      <c r="D17" s="371" t="s">
        <v>2144</v>
      </c>
      <c r="E17" s="1" t="str">
        <f>VLOOKUP(D17,'MASTER POSITION'!$A:$B,2,FALSE)</f>
        <v>504404768936581586</v>
      </c>
      <c r="F17" s="369" t="str">
        <f t="shared" si="0"/>
        <v>Meningkatnya pendapatanOfficer Pengembangan Produk &amp; Pemasaran Dana</v>
      </c>
      <c r="G17" s="369" t="str">
        <f t="shared" si="1"/>
        <v xml:space="preserve">INSERT INTO `hr_kpi_group_position` (`KPI_GROUP_POSITION_ID`, `KPI_GROUP_ID`, `POSITION_ID`) VALUES ('202205020016', '20220400001', '504404768936581586'); </v>
      </c>
    </row>
    <row r="18" spans="1:7" ht="14.25" customHeight="1" x14ac:dyDescent="0.25">
      <c r="A18" s="413">
        <v>202205020017</v>
      </c>
      <c r="B18" s="344" t="s">
        <v>3998</v>
      </c>
      <c r="C18" s="2">
        <f>VLOOKUP(B18,'KPI GROUP LEVEL INDUX'!$C:$D,2,FALSE)</f>
        <v>20220400003</v>
      </c>
      <c r="D18" s="371" t="s">
        <v>2144</v>
      </c>
      <c r="E18" s="1" t="str">
        <f>VLOOKUP(D18,'MASTER POSITION'!$A:$B,2,FALSE)</f>
        <v>504404768936581586</v>
      </c>
      <c r="F18" s="369" t="str">
        <f t="shared" si="0"/>
        <v>Meningkatnya kemampuan sebagai agent of regional developmentOfficer Pengembangan Produk &amp; Pemasaran Dana</v>
      </c>
      <c r="G18" s="369" t="str">
        <f t="shared" si="1"/>
        <v xml:space="preserve">INSERT INTO `hr_kpi_group_position` (`KPI_GROUP_POSITION_ID`, `KPI_GROUP_ID`, `POSITION_ID`) VALUES ('202205020017', '20220400003', '504404768936581586'); </v>
      </c>
    </row>
    <row r="19" spans="1:7" ht="14.25" customHeight="1" x14ac:dyDescent="0.25">
      <c r="A19" s="413">
        <v>202205020018</v>
      </c>
      <c r="B19" s="344" t="s">
        <v>19</v>
      </c>
      <c r="C19" s="2">
        <f>VLOOKUP(B19,'KPI GROUP LEVEL INDUX'!$C:$D,2,FALSE)</f>
        <v>20220400005</v>
      </c>
      <c r="D19" s="371" t="s">
        <v>2144</v>
      </c>
      <c r="E19" s="1" t="str">
        <f>VLOOKUP(D19,'MASTER POSITION'!$A:$B,2,FALSE)</f>
        <v>504404768936581586</v>
      </c>
      <c r="F19" s="369" t="str">
        <f t="shared" si="0"/>
        <v>Meningkatkan pertumbuhan dana  pihak ketiga berbiaya kompetitifOfficer Pengembangan Produk &amp; Pemasaran Dana</v>
      </c>
      <c r="G19" s="369" t="str">
        <f t="shared" si="1"/>
        <v xml:space="preserve">INSERT INTO `hr_kpi_group_position` (`KPI_GROUP_POSITION_ID`, `KPI_GROUP_ID`, `POSITION_ID`) VALUES ('202205020018', '20220400005', '504404768936581586'); </v>
      </c>
    </row>
    <row r="20" spans="1:7" ht="14.25" customHeight="1" x14ac:dyDescent="0.25">
      <c r="A20" s="413">
        <v>202205020019</v>
      </c>
      <c r="B20" s="344" t="s">
        <v>21</v>
      </c>
      <c r="C20" s="2">
        <f>VLOOKUP(B20,'KPI GROUP LEVEL INDUX'!$C:$D,2,FALSE)</f>
        <v>20220400006</v>
      </c>
      <c r="D20" s="371" t="s">
        <v>2144</v>
      </c>
      <c r="E20" s="1" t="str">
        <f>VLOOKUP(D20,'MASTER POSITION'!$A:$B,2,FALSE)</f>
        <v>504404768936581586</v>
      </c>
      <c r="F20" s="369" t="str">
        <f t="shared" si="0"/>
        <v>Mengoptimalkan aset produktif bankOfficer Pengembangan Produk &amp; Pemasaran Dana</v>
      </c>
      <c r="G20" s="369" t="str">
        <f t="shared" si="1"/>
        <v xml:space="preserve">INSERT INTO `hr_kpi_group_position` (`KPI_GROUP_POSITION_ID`, `KPI_GROUP_ID`, `POSITION_ID`) VALUES ('202205020019', '20220400006', '504404768936581586'); </v>
      </c>
    </row>
    <row r="21" spans="1:7" ht="14.25" customHeight="1" x14ac:dyDescent="0.25">
      <c r="A21" s="413">
        <v>202205020020</v>
      </c>
      <c r="B21" s="342" t="s">
        <v>23</v>
      </c>
      <c r="C21" s="2">
        <f>VLOOKUP(B21,'KPI GROUP LEVEL INDUX'!$C:$D,2,FALSE)</f>
        <v>20220400007</v>
      </c>
      <c r="D21" s="371" t="s">
        <v>2144</v>
      </c>
      <c r="E21" s="1" t="str">
        <f>VLOOKUP(D21,'MASTER POSITION'!$A:$B,2,FALSE)</f>
        <v>504404768936581586</v>
      </c>
      <c r="F21" s="369" t="str">
        <f t="shared" si="0"/>
        <v>Meningkatkan kualitas pengelolaan Governance, Risk Management dan ComplianceOfficer Pengembangan Produk &amp; Pemasaran Dana</v>
      </c>
      <c r="G21" s="369" t="str">
        <f t="shared" si="1"/>
        <v xml:space="preserve">INSERT INTO `hr_kpi_group_position` (`KPI_GROUP_POSITION_ID`, `KPI_GROUP_ID`, `POSITION_ID`) VALUES ('202205020020', '20220400007', '504404768936581586'); </v>
      </c>
    </row>
    <row r="22" spans="1:7" ht="14.25" customHeight="1" x14ac:dyDescent="0.25">
      <c r="A22" s="413">
        <v>202205020021</v>
      </c>
      <c r="B22" s="343" t="s">
        <v>42</v>
      </c>
      <c r="C22" s="2">
        <f>VLOOKUP(B22,'KPI GROUP LEVEL INDUX'!$C:$D,2,FALSE)</f>
        <v>20220400017</v>
      </c>
      <c r="D22" s="371" t="s">
        <v>2144</v>
      </c>
      <c r="E22" s="1" t="str">
        <f>VLOOKUP(D22,'MASTER POSITION'!$A:$B,2,FALSE)</f>
        <v>504404768936581586</v>
      </c>
      <c r="F22" s="369" t="str">
        <f t="shared" si="0"/>
        <v>Meningkatkan efektivitas pemantauan dan evaluasi implementasi strategi pendanaan Officer Pengembangan Produk &amp; Pemasaran Dana</v>
      </c>
      <c r="G22" s="369" t="str">
        <f t="shared" si="1"/>
        <v xml:space="preserve">INSERT INTO `hr_kpi_group_position` (`KPI_GROUP_POSITION_ID`, `KPI_GROUP_ID`, `POSITION_ID`) VALUES ('202205020021', '20220400017', '504404768936581586'); </v>
      </c>
    </row>
    <row r="23" spans="1:7" ht="14.25" customHeight="1" x14ac:dyDescent="0.25">
      <c r="A23" s="413">
        <v>202205020022</v>
      </c>
      <c r="B23" s="343" t="s">
        <v>46</v>
      </c>
      <c r="C23" s="2">
        <f>VLOOKUP(B23,'KPI GROUP LEVEL INDUX'!$C:$D,2,FALSE)</f>
        <v>20220400019</v>
      </c>
      <c r="D23" s="371" t="s">
        <v>2144</v>
      </c>
      <c r="E23" s="1" t="str">
        <f>VLOOKUP(D23,'MASTER POSITION'!$A:$B,2,FALSE)</f>
        <v>504404768936581586</v>
      </c>
      <c r="F23" s="369" t="str">
        <f t="shared" si="0"/>
        <v>Mengoptimalkan pengembangan produk dana pihak ketigaOfficer Pengembangan Produk &amp; Pemasaran Dana</v>
      </c>
      <c r="G23" s="369" t="str">
        <f t="shared" si="1"/>
        <v xml:space="preserve">INSERT INTO `hr_kpi_group_position` (`KPI_GROUP_POSITION_ID`, `KPI_GROUP_ID`, `POSITION_ID`) VALUES ('202205020022', '20220400019', '504404768936581586'); </v>
      </c>
    </row>
    <row r="24" spans="1:7" ht="14.25" customHeight="1" x14ac:dyDescent="0.25">
      <c r="A24" s="413">
        <v>202205020023</v>
      </c>
      <c r="B24" s="343" t="s">
        <v>48</v>
      </c>
      <c r="C24" s="2">
        <f>VLOOKUP(B24,'KPI GROUP LEVEL INDUX'!$C:$D,2,FALSE)</f>
        <v>20220400020</v>
      </c>
      <c r="D24" s="371" t="s">
        <v>2144</v>
      </c>
      <c r="E24" s="1" t="str">
        <f>VLOOKUP(D24,'MASTER POSITION'!$A:$B,2,FALSE)</f>
        <v>504404768936581586</v>
      </c>
      <c r="F24" s="369" t="str">
        <f t="shared" si="0"/>
        <v>Memastikan ketersediaan laporan terkait produk dana dan jasaOfficer Pengembangan Produk &amp; Pemasaran Dana</v>
      </c>
      <c r="G24" s="369" t="str">
        <f t="shared" si="1"/>
        <v xml:space="preserve">INSERT INTO `hr_kpi_group_position` (`KPI_GROUP_POSITION_ID`, `KPI_GROUP_ID`, `POSITION_ID`) VALUES ('202205020023', '20220400020', '504404768936581586'); </v>
      </c>
    </row>
    <row r="25" spans="1:7" ht="14.25" customHeight="1" x14ac:dyDescent="0.25">
      <c r="A25" s="413">
        <v>202205020024</v>
      </c>
      <c r="B25" s="367" t="s">
        <v>11</v>
      </c>
      <c r="C25" s="2">
        <f>VLOOKUP(B25,'KPI GROUP LEVEL INDUX'!$C:$D,2,FALSE)</f>
        <v>20220400001</v>
      </c>
      <c r="D25" s="370" t="s">
        <v>4004</v>
      </c>
      <c r="E25" s="1" t="str">
        <f>VLOOKUP(D25,'MASTER POSITION'!$A:$B,2,FALSE)</f>
        <v>504404745806773322</v>
      </c>
      <c r="F25" s="369" t="str">
        <f t="shared" si="0"/>
        <v>Meningkatnya pendapatanOfficer Kerjasama &amp; Hubungan Kelembagaan</v>
      </c>
      <c r="G25" s="369" t="str">
        <f t="shared" si="1"/>
        <v xml:space="preserve">INSERT INTO `hr_kpi_group_position` (`KPI_GROUP_POSITION_ID`, `KPI_GROUP_ID`, `POSITION_ID`) VALUES ('202205020024', '20220400001', '504404745806773322'); </v>
      </c>
    </row>
    <row r="26" spans="1:7" ht="14.25" customHeight="1" x14ac:dyDescent="0.25">
      <c r="A26" s="413">
        <v>202205020025</v>
      </c>
      <c r="B26" s="344" t="s">
        <v>3998</v>
      </c>
      <c r="C26" s="2">
        <f>VLOOKUP(B26,'KPI GROUP LEVEL INDUX'!$C:$D,2,FALSE)</f>
        <v>20220400003</v>
      </c>
      <c r="D26" s="370" t="s">
        <v>4004</v>
      </c>
      <c r="E26" s="1" t="str">
        <f>VLOOKUP(D26,'MASTER POSITION'!$A:$B,2,FALSE)</f>
        <v>504404745806773322</v>
      </c>
      <c r="F26" s="369" t="str">
        <f t="shared" si="0"/>
        <v>Meningkatnya kemampuan sebagai agent of regional developmentOfficer Kerjasama &amp; Hubungan Kelembagaan</v>
      </c>
      <c r="G26" s="369" t="str">
        <f t="shared" si="1"/>
        <v xml:space="preserve">INSERT INTO `hr_kpi_group_position` (`KPI_GROUP_POSITION_ID`, `KPI_GROUP_ID`, `POSITION_ID`) VALUES ('202205020025', '20220400003', '504404745806773322'); </v>
      </c>
    </row>
    <row r="27" spans="1:7" ht="14.25" customHeight="1" x14ac:dyDescent="0.25">
      <c r="A27" s="413">
        <v>202205020026</v>
      </c>
      <c r="B27" s="344" t="s">
        <v>19</v>
      </c>
      <c r="C27" s="2">
        <f>VLOOKUP(B27,'KPI GROUP LEVEL INDUX'!$C:$D,2,FALSE)</f>
        <v>20220400005</v>
      </c>
      <c r="D27" s="370" t="s">
        <v>4004</v>
      </c>
      <c r="E27" s="1" t="str">
        <f>VLOOKUP(D27,'MASTER POSITION'!$A:$B,2,FALSE)</f>
        <v>504404745806773322</v>
      </c>
      <c r="F27" s="369" t="str">
        <f t="shared" si="0"/>
        <v>Meningkatkan pertumbuhan dana  pihak ketiga berbiaya kompetitifOfficer Kerjasama &amp; Hubungan Kelembagaan</v>
      </c>
      <c r="G27" s="369" t="str">
        <f t="shared" si="1"/>
        <v xml:space="preserve">INSERT INTO `hr_kpi_group_position` (`KPI_GROUP_POSITION_ID`, `KPI_GROUP_ID`, `POSITION_ID`) VALUES ('202205020026', '20220400005', '504404745806773322'); </v>
      </c>
    </row>
    <row r="28" spans="1:7" ht="14.25" customHeight="1" x14ac:dyDescent="0.25">
      <c r="A28" s="413">
        <v>202205020027</v>
      </c>
      <c r="B28" s="344" t="s">
        <v>21</v>
      </c>
      <c r="C28" s="2">
        <f>VLOOKUP(B28,'KPI GROUP LEVEL INDUX'!$C:$D,2,FALSE)</f>
        <v>20220400006</v>
      </c>
      <c r="D28" s="370" t="s">
        <v>4004</v>
      </c>
      <c r="E28" s="1" t="str">
        <f>VLOOKUP(D28,'MASTER POSITION'!$A:$B,2,FALSE)</f>
        <v>504404745806773322</v>
      </c>
      <c r="F28" s="369" t="str">
        <f t="shared" si="0"/>
        <v>Mengoptimalkan aset produktif bankOfficer Kerjasama &amp; Hubungan Kelembagaan</v>
      </c>
      <c r="G28" s="369" t="str">
        <f t="shared" si="1"/>
        <v xml:space="preserve">INSERT INTO `hr_kpi_group_position` (`KPI_GROUP_POSITION_ID`, `KPI_GROUP_ID`, `POSITION_ID`) VALUES ('202205020027', '20220400006', '504404745806773322'); </v>
      </c>
    </row>
    <row r="29" spans="1:7" ht="14.25" customHeight="1" x14ac:dyDescent="0.25">
      <c r="A29" s="413">
        <v>202205020028</v>
      </c>
      <c r="B29" s="342" t="s">
        <v>23</v>
      </c>
      <c r="C29" s="2">
        <f>VLOOKUP(B29,'KPI GROUP LEVEL INDUX'!$C:$D,2,FALSE)</f>
        <v>20220400007</v>
      </c>
      <c r="D29" s="370" t="s">
        <v>4004</v>
      </c>
      <c r="E29" s="1" t="str">
        <f>VLOOKUP(D29,'MASTER POSITION'!$A:$B,2,FALSE)</f>
        <v>504404745806773322</v>
      </c>
      <c r="F29" s="369" t="str">
        <f t="shared" si="0"/>
        <v>Meningkatkan kualitas pengelolaan Governance, Risk Management dan ComplianceOfficer Kerjasama &amp; Hubungan Kelembagaan</v>
      </c>
      <c r="G29" s="369" t="str">
        <f t="shared" si="1"/>
        <v xml:space="preserve">INSERT INTO `hr_kpi_group_position` (`KPI_GROUP_POSITION_ID`, `KPI_GROUP_ID`, `POSITION_ID`) VALUES ('202205020028', '20220400007', '504404745806773322'); </v>
      </c>
    </row>
    <row r="30" spans="1:7" ht="14.25" customHeight="1" x14ac:dyDescent="0.25">
      <c r="A30" s="413">
        <v>202205020029</v>
      </c>
      <c r="B30" s="343" t="s">
        <v>44</v>
      </c>
      <c r="C30" s="2">
        <f>VLOOKUP(B30,'KPI GROUP LEVEL INDUX'!$C:$D,2,FALSE)</f>
        <v>20220400018</v>
      </c>
      <c r="D30" s="370" t="s">
        <v>4004</v>
      </c>
      <c r="E30" s="1" t="str">
        <f>VLOOKUP(D30,'MASTER POSITION'!$A:$B,2,FALSE)</f>
        <v>504404745806773322</v>
      </c>
      <c r="F30" s="369" t="str">
        <f t="shared" si="0"/>
        <v>Meningkatkan kualitas layanan finansial kepada PemdaOfficer Kerjasama &amp; Hubungan Kelembagaan</v>
      </c>
      <c r="G30" s="369" t="str">
        <f t="shared" si="1"/>
        <v xml:space="preserve">INSERT INTO `hr_kpi_group_position` (`KPI_GROUP_POSITION_ID`, `KPI_GROUP_ID`, `POSITION_ID`) VALUES ('202205020029', '20220400018', '504404745806773322'); </v>
      </c>
    </row>
    <row r="31" spans="1:7" ht="14.25" customHeight="1" x14ac:dyDescent="0.25">
      <c r="A31" s="413">
        <v>202205020030</v>
      </c>
      <c r="B31" s="343" t="s">
        <v>48</v>
      </c>
      <c r="C31" s="2">
        <f>VLOOKUP(B31,'KPI GROUP LEVEL INDUX'!$C:$D,2,FALSE)</f>
        <v>20220400020</v>
      </c>
      <c r="D31" s="370" t="s">
        <v>4004</v>
      </c>
      <c r="E31" s="1" t="str">
        <f>VLOOKUP(D31,'MASTER POSITION'!$A:$B,2,FALSE)</f>
        <v>504404745806773322</v>
      </c>
      <c r="F31" s="369" t="str">
        <f t="shared" si="0"/>
        <v>Memastikan ketersediaan laporan terkait produk dana dan jasaOfficer Kerjasama &amp; Hubungan Kelembagaan</v>
      </c>
      <c r="G31" s="369" t="str">
        <f t="shared" si="1"/>
        <v xml:space="preserve">INSERT INTO `hr_kpi_group_position` (`KPI_GROUP_POSITION_ID`, `KPI_GROUP_ID`, `POSITION_ID`) VALUES ('202205020030', '20220400020', '504404745806773322'); </v>
      </c>
    </row>
    <row r="32" spans="1:7" ht="14.25" customHeight="1" x14ac:dyDescent="0.25">
      <c r="A32" s="413">
        <v>202205020031</v>
      </c>
      <c r="B32" s="344" t="s">
        <v>11</v>
      </c>
      <c r="C32" s="2">
        <f>VLOOKUP(B32,'KPI GROUP LEVEL INDUX'!$C:$D,2,FALSE)</f>
        <v>20220400001</v>
      </c>
      <c r="D32" s="370" t="s">
        <v>4005</v>
      </c>
      <c r="E32" s="1" t="str">
        <f>VLOOKUP(D32,'MASTER POSITION'!$A:$B,2,FALSE)</f>
        <v>504404745805890388</v>
      </c>
      <c r="F32" s="369" t="str">
        <f t="shared" si="0"/>
        <v>Meningkatnya pendapatanKepala Bagian Service Quality &amp; Card Center</v>
      </c>
      <c r="G32" s="369" t="str">
        <f t="shared" si="1"/>
        <v xml:space="preserve">INSERT INTO `hr_kpi_group_position` (`KPI_GROUP_POSITION_ID`, `KPI_GROUP_ID`, `POSITION_ID`) VALUES ('202205020031', '20220400001', '504404745805890388'); </v>
      </c>
    </row>
    <row r="33" spans="1:7" ht="14.25" customHeight="1" x14ac:dyDescent="0.25">
      <c r="A33" s="413">
        <v>202205020032</v>
      </c>
      <c r="B33" s="342" t="s">
        <v>23</v>
      </c>
      <c r="C33" s="2">
        <f>VLOOKUP(B33,'KPI GROUP LEVEL INDUX'!$C:$D,2,FALSE)</f>
        <v>20220400007</v>
      </c>
      <c r="D33" s="370" t="s">
        <v>4005</v>
      </c>
      <c r="E33" s="1" t="str">
        <f>VLOOKUP(D33,'MASTER POSITION'!$A:$B,2,FALSE)</f>
        <v>504404745805890388</v>
      </c>
      <c r="F33" s="369" t="str">
        <f t="shared" si="0"/>
        <v>Meningkatkan kualitas pengelolaan Governance, Risk Management dan ComplianceKepala Bagian Service Quality &amp; Card Center</v>
      </c>
      <c r="G33" s="369" t="str">
        <f t="shared" si="1"/>
        <v xml:space="preserve">INSERT INTO `hr_kpi_group_position` (`KPI_GROUP_POSITION_ID`, `KPI_GROUP_ID`, `POSITION_ID`) VALUES ('202205020032', '20220400007', '504404745805890388'); </v>
      </c>
    </row>
    <row r="34" spans="1:7" ht="14.25" customHeight="1" x14ac:dyDescent="0.25">
      <c r="A34" s="413">
        <v>202205020033</v>
      </c>
      <c r="B34" s="343" t="s">
        <v>4009</v>
      </c>
      <c r="C34" s="2">
        <f>VLOOKUP(B34,'KPI GROUP LEVEL INDUX'!$C:$D,2,FALSE)</f>
        <v>20220400021</v>
      </c>
      <c r="D34" s="370" t="s">
        <v>4005</v>
      </c>
      <c r="E34" s="1" t="str">
        <f>VLOOKUP(D34,'MASTER POSITION'!$A:$B,2,FALSE)</f>
        <v>504404745805890388</v>
      </c>
      <c r="F34" s="369" t="str">
        <f t="shared" si="0"/>
        <v>Meningkatkan kualitas layanan Card Center Kepala Bagian Service Quality &amp; Card Center</v>
      </c>
      <c r="G34" s="369" t="str">
        <f t="shared" si="1"/>
        <v xml:space="preserve">INSERT INTO `hr_kpi_group_position` (`KPI_GROUP_POSITION_ID`, `KPI_GROUP_ID`, `POSITION_ID`) VALUES ('202205020033', '20220400021', '504404745805890388'); </v>
      </c>
    </row>
    <row r="35" spans="1:7" ht="14.25" customHeight="1" x14ac:dyDescent="0.25">
      <c r="A35" s="413">
        <v>202205020034</v>
      </c>
      <c r="B35" s="372" t="s">
        <v>1969</v>
      </c>
      <c r="C35" s="2">
        <f>VLOOKUP(B35,'KPI GROUP LEVEL INDUX'!$C:$D,2,FALSE)</f>
        <v>20220400012</v>
      </c>
      <c r="D35" s="370" t="s">
        <v>4005</v>
      </c>
      <c r="E35" s="1" t="str">
        <f>VLOOKUP(D35,'MASTER POSITION'!$A:$B,2,FALSE)</f>
        <v>504404745805890388</v>
      </c>
      <c r="F35" s="369" t="str">
        <f t="shared" si="0"/>
        <v>Memastikan delivery layanan call center yang responsifKepala Bagian Service Quality &amp; Card Center</v>
      </c>
      <c r="G35" s="369" t="str">
        <f t="shared" si="1"/>
        <v xml:space="preserve">INSERT INTO `hr_kpi_group_position` (`KPI_GROUP_POSITION_ID`, `KPI_GROUP_ID`, `POSITION_ID`) VALUES ('202205020034', '20220400012', '504404745805890388'); </v>
      </c>
    </row>
    <row r="36" spans="1:7" ht="14.25" customHeight="1" x14ac:dyDescent="0.25">
      <c r="A36" s="413">
        <v>202205020035</v>
      </c>
      <c r="B36" s="343" t="s">
        <v>36</v>
      </c>
      <c r="C36" s="2">
        <f>VLOOKUP(B36,'KPI GROUP LEVEL INDUX'!$C:$D,2,FALSE)</f>
        <v>20220400014</v>
      </c>
      <c r="D36" s="370" t="s">
        <v>4005</v>
      </c>
      <c r="E36" s="1" t="str">
        <f>VLOOKUP(D36,'MASTER POSITION'!$A:$B,2,FALSE)</f>
        <v>504404745805890388</v>
      </c>
      <c r="F36" s="369" t="str">
        <f t="shared" si="0"/>
        <v>Meningkatkan kualitas layanan pengaduan nasabahKepala Bagian Service Quality &amp; Card Center</v>
      </c>
      <c r="G36" s="369" t="str">
        <f t="shared" si="1"/>
        <v xml:space="preserve">INSERT INTO `hr_kpi_group_position` (`KPI_GROUP_POSITION_ID`, `KPI_GROUP_ID`, `POSITION_ID`) VALUES ('202205020035', '20220400014', '504404745805890388'); </v>
      </c>
    </row>
    <row r="37" spans="1:7" ht="14.25" customHeight="1" x14ac:dyDescent="0.25">
      <c r="A37" s="413">
        <v>202205020036</v>
      </c>
      <c r="B37" s="343" t="s">
        <v>38</v>
      </c>
      <c r="C37" s="2">
        <f>VLOOKUP(B37,'KPI GROUP LEVEL INDUX'!$C:$D,2,FALSE)</f>
        <v>20220400015</v>
      </c>
      <c r="D37" s="370" t="s">
        <v>4005</v>
      </c>
      <c r="E37" s="1" t="str">
        <f>VLOOKUP(D37,'MASTER POSITION'!$A:$B,2,FALSE)</f>
        <v>504404745805890388</v>
      </c>
      <c r="F37" s="369" t="str">
        <f t="shared" si="0"/>
        <v>Mengoptimalkan pertumbuhan kartuKepala Bagian Service Quality &amp; Card Center</v>
      </c>
      <c r="G37" s="369" t="str">
        <f t="shared" si="1"/>
        <v xml:space="preserve">INSERT INTO `hr_kpi_group_position` (`KPI_GROUP_POSITION_ID`, `KPI_GROUP_ID`, `POSITION_ID`) VALUES ('202205020036', '20220400015', '504404745805890388'); </v>
      </c>
    </row>
    <row r="38" spans="1:7" ht="14.25" customHeight="1" x14ac:dyDescent="0.25">
      <c r="A38" s="413">
        <v>202205020037</v>
      </c>
      <c r="B38" s="342" t="s">
        <v>23</v>
      </c>
      <c r="C38" s="2">
        <f>VLOOKUP(B38,'KPI GROUP LEVEL INDUX'!$C:$D,2,FALSE)</f>
        <v>20220400007</v>
      </c>
      <c r="D38" s="371" t="s">
        <v>2166</v>
      </c>
      <c r="E38" s="1" t="str">
        <f>VLOOKUP(D38,'MASTER POSITION'!$A:$B,2,FALSE)</f>
        <v>504404745807532898</v>
      </c>
      <c r="F38" s="369" t="str">
        <f t="shared" si="0"/>
        <v>Meningkatkan kualitas pengelolaan Governance, Risk Management dan ComplianceOfficer Service Quality &amp; Call Center</v>
      </c>
      <c r="G38" s="369" t="str">
        <f t="shared" si="1"/>
        <v xml:space="preserve">INSERT INTO `hr_kpi_group_position` (`KPI_GROUP_POSITION_ID`, `KPI_GROUP_ID`, `POSITION_ID`) VALUES ('202205020037', '20220400007', '504404745807532898'); </v>
      </c>
    </row>
    <row r="39" spans="1:7" ht="14.25" customHeight="1" x14ac:dyDescent="0.25">
      <c r="A39" s="413">
        <v>202205020038</v>
      </c>
      <c r="B39" s="372" t="s">
        <v>1969</v>
      </c>
      <c r="C39" s="2">
        <f>VLOOKUP(B39,'KPI GROUP LEVEL INDUX'!$C:$D,2,FALSE)</f>
        <v>20220400012</v>
      </c>
      <c r="D39" s="371" t="s">
        <v>2166</v>
      </c>
      <c r="E39" s="1" t="str">
        <f>VLOOKUP(D39,'MASTER POSITION'!$A:$B,2,FALSE)</f>
        <v>504404745807532898</v>
      </c>
      <c r="F39" s="369" t="str">
        <f t="shared" si="0"/>
        <v>Memastikan delivery layanan call center yang responsifOfficer Service Quality &amp; Call Center</v>
      </c>
      <c r="G39" s="369" t="str">
        <f t="shared" si="1"/>
        <v xml:space="preserve">INSERT INTO `hr_kpi_group_position` (`KPI_GROUP_POSITION_ID`, `KPI_GROUP_ID`, `POSITION_ID`) VALUES ('202205020038', '20220400012', '504404745807532898'); </v>
      </c>
    </row>
    <row r="40" spans="1:7" ht="14.25" customHeight="1" x14ac:dyDescent="0.25">
      <c r="A40" s="413">
        <v>202205020039</v>
      </c>
      <c r="B40" s="343" t="s">
        <v>36</v>
      </c>
      <c r="C40" s="2">
        <f>VLOOKUP(B40,'KPI GROUP LEVEL INDUX'!$C:$D,2,FALSE)</f>
        <v>20220400014</v>
      </c>
      <c r="D40" s="371" t="s">
        <v>2166</v>
      </c>
      <c r="E40" s="1" t="str">
        <f>VLOOKUP(D40,'MASTER POSITION'!$A:$B,2,FALSE)</f>
        <v>504404745807532898</v>
      </c>
      <c r="F40" s="369" t="str">
        <f t="shared" si="0"/>
        <v>Meningkatkan kualitas layanan pengaduan nasabahOfficer Service Quality &amp; Call Center</v>
      </c>
      <c r="G40" s="369" t="str">
        <f t="shared" si="1"/>
        <v xml:space="preserve">INSERT INTO `hr_kpi_group_position` (`KPI_GROUP_POSITION_ID`, `KPI_GROUP_ID`, `POSITION_ID`) VALUES ('202205020039', '20220400014', '504404745807532898'); </v>
      </c>
    </row>
    <row r="41" spans="1:7" ht="14.25" customHeight="1" x14ac:dyDescent="0.25">
      <c r="A41" s="413">
        <v>202205020040</v>
      </c>
      <c r="B41" s="344" t="s">
        <v>56</v>
      </c>
      <c r="C41" s="2">
        <f>VLOOKUP(B41,'KPI GROUP LEVEL INDUX'!$C:$D,2,FALSE)</f>
        <v>20220400024</v>
      </c>
      <c r="D41" s="371" t="s">
        <v>2166</v>
      </c>
      <c r="E41" s="1" t="str">
        <f>VLOOKUP(D41,'MASTER POSITION'!$A:$B,2,FALSE)</f>
        <v>504404745807532898</v>
      </c>
      <c r="F41" s="369" t="str">
        <f t="shared" si="0"/>
        <v>Meningkatkan kualitas layananOfficer Service Quality &amp; Call Center</v>
      </c>
      <c r="G41" s="369" t="str">
        <f t="shared" si="1"/>
        <v xml:space="preserve">INSERT INTO `hr_kpi_group_position` (`KPI_GROUP_POSITION_ID`, `KPI_GROUP_ID`, `POSITION_ID`) VALUES ('202205020040', '20220400024', '504404745807532898'); </v>
      </c>
    </row>
    <row r="42" spans="1:7" ht="14.25" customHeight="1" x14ac:dyDescent="0.25">
      <c r="A42" s="413">
        <v>202205020041</v>
      </c>
      <c r="B42" s="343" t="s">
        <v>4006</v>
      </c>
      <c r="C42" s="2">
        <f>VLOOKUP(B42,'KPI GROUP LEVEL INDUX'!$C:$D,2,FALSE)</f>
        <v>20220400025</v>
      </c>
      <c r="D42" s="371" t="s">
        <v>2166</v>
      </c>
      <c r="E42" s="1" t="str">
        <f>VLOOKUP(D42,'MASTER POSITION'!$A:$B,2,FALSE)</f>
        <v>504404745807532898</v>
      </c>
      <c r="F42" s="369" t="str">
        <f t="shared" si="0"/>
        <v>Meningkatkan efektivitas pemantauan dan evaluasi implementasi service quality di unit kerjaOfficer Service Quality &amp; Call Center</v>
      </c>
      <c r="G42" s="369" t="str">
        <f t="shared" si="1"/>
        <v xml:space="preserve">INSERT INTO `hr_kpi_group_position` (`KPI_GROUP_POSITION_ID`, `KPI_GROUP_ID`, `POSITION_ID`) VALUES ('202205020041', '20220400025', '504404745807532898'); </v>
      </c>
    </row>
    <row r="43" spans="1:7" ht="14.25" customHeight="1" x14ac:dyDescent="0.25">
      <c r="A43" s="413">
        <v>202205020042</v>
      </c>
      <c r="B43" s="344" t="s">
        <v>11</v>
      </c>
      <c r="C43" s="2">
        <f>VLOOKUP(B43,'KPI GROUP LEVEL INDUX'!$C:$D,2,FALSE)</f>
        <v>20220400001</v>
      </c>
      <c r="D43" s="371" t="s">
        <v>2169</v>
      </c>
      <c r="E43" s="1" t="str">
        <f>VLOOKUP(D43,'MASTER POSITION'!$A:$B,2,FALSE)</f>
        <v>37048</v>
      </c>
      <c r="F43" s="369" t="str">
        <f t="shared" si="0"/>
        <v>Meningkatnya pendapatanOfficer Card Center</v>
      </c>
      <c r="G43" s="369" t="str">
        <f t="shared" si="1"/>
        <v xml:space="preserve">INSERT INTO `hr_kpi_group_position` (`KPI_GROUP_POSITION_ID`, `KPI_GROUP_ID`, `POSITION_ID`) VALUES ('202205020042', '20220400001', '37048'); </v>
      </c>
    </row>
    <row r="44" spans="1:7" ht="14.25" customHeight="1" x14ac:dyDescent="0.25">
      <c r="A44" s="413">
        <v>202205020043</v>
      </c>
      <c r="B44" s="342" t="s">
        <v>23</v>
      </c>
      <c r="C44" s="2">
        <f>VLOOKUP(B44,'KPI GROUP LEVEL INDUX'!$C:$D,2,FALSE)</f>
        <v>20220400007</v>
      </c>
      <c r="D44" s="371" t="s">
        <v>2169</v>
      </c>
      <c r="E44" s="1" t="str">
        <f>VLOOKUP(D44,'MASTER POSITION'!$A:$B,2,FALSE)</f>
        <v>37048</v>
      </c>
      <c r="F44" s="369" t="str">
        <f t="shared" si="0"/>
        <v>Meningkatkan kualitas pengelolaan Governance, Risk Management dan ComplianceOfficer Card Center</v>
      </c>
      <c r="G44" s="369" t="str">
        <f t="shared" si="1"/>
        <v xml:space="preserve">INSERT INTO `hr_kpi_group_position` (`KPI_GROUP_POSITION_ID`, `KPI_GROUP_ID`, `POSITION_ID`) VALUES ('202205020043', '20220400007', '37048'); </v>
      </c>
    </row>
    <row r="45" spans="1:7" ht="14.25" customHeight="1" x14ac:dyDescent="0.25">
      <c r="A45" s="413">
        <v>202205020044</v>
      </c>
      <c r="B45" s="343" t="s">
        <v>4009</v>
      </c>
      <c r="C45" s="2">
        <f>VLOOKUP(B45,'KPI GROUP LEVEL INDUX'!$C:$D,2,FALSE)</f>
        <v>20220400021</v>
      </c>
      <c r="D45" s="371" t="s">
        <v>2169</v>
      </c>
      <c r="E45" s="1" t="str">
        <f>VLOOKUP(D45,'MASTER POSITION'!$A:$B,2,FALSE)</f>
        <v>37048</v>
      </c>
      <c r="F45" s="369" t="str">
        <f t="shared" si="0"/>
        <v>Meningkatkan kualitas layanan Card Center Officer Card Center</v>
      </c>
      <c r="G45" s="369" t="str">
        <f t="shared" si="1"/>
        <v xml:space="preserve">INSERT INTO `hr_kpi_group_position` (`KPI_GROUP_POSITION_ID`, `KPI_GROUP_ID`, `POSITION_ID`) VALUES ('202205020044', '20220400021', '37048'); </v>
      </c>
    </row>
    <row r="46" spans="1:7" ht="14.25" customHeight="1" x14ac:dyDescent="0.25">
      <c r="A46" s="413">
        <v>202205020045</v>
      </c>
      <c r="B46" s="343" t="s">
        <v>38</v>
      </c>
      <c r="C46" s="2">
        <f>VLOOKUP(B46,'KPI GROUP LEVEL INDUX'!$C:$D,2,FALSE)</f>
        <v>20220400015</v>
      </c>
      <c r="D46" s="371" t="s">
        <v>2169</v>
      </c>
      <c r="E46" s="1" t="str">
        <f>VLOOKUP(D46,'MASTER POSITION'!$A:$B,2,FALSE)</f>
        <v>37048</v>
      </c>
      <c r="F46" s="369" t="str">
        <f t="shared" si="0"/>
        <v>Mengoptimalkan pertumbuhan kartuOfficer Card Center</v>
      </c>
      <c r="G46" s="369" t="str">
        <f t="shared" si="1"/>
        <v xml:space="preserve">INSERT INTO `hr_kpi_group_position` (`KPI_GROUP_POSITION_ID`, `KPI_GROUP_ID`, `POSITION_ID`) VALUES ('202205020045', '20220400015', '37048'); </v>
      </c>
    </row>
    <row r="47" spans="1:7" ht="14.25" customHeight="1" x14ac:dyDescent="0.25">
      <c r="A47" s="413">
        <v>202205020046</v>
      </c>
      <c r="B47" s="344" t="s">
        <v>56</v>
      </c>
      <c r="C47" s="2">
        <f>VLOOKUP(B47,'KPI GROUP LEVEL INDUX'!$C:$D,2,FALSE)</f>
        <v>20220400024</v>
      </c>
      <c r="D47" s="371" t="s">
        <v>2169</v>
      </c>
      <c r="E47" s="1" t="str">
        <f>VLOOKUP(D47,'MASTER POSITION'!$A:$B,2,FALSE)</f>
        <v>37048</v>
      </c>
      <c r="F47" s="369" t="str">
        <f t="shared" si="0"/>
        <v>Meningkatkan kualitas layananOfficer Card Center</v>
      </c>
      <c r="G47" s="369" t="str">
        <f t="shared" si="1"/>
        <v xml:space="preserve">INSERT INTO `hr_kpi_group_position` (`KPI_GROUP_POSITION_ID`, `KPI_GROUP_ID`, `POSITION_ID`) VALUES ('202205020046', '20220400024', '37048'); </v>
      </c>
    </row>
    <row r="48" spans="1:7" ht="14.25" customHeight="1" x14ac:dyDescent="0.25">
      <c r="A48" s="413">
        <v>202205020047</v>
      </c>
      <c r="B48" s="342" t="s">
        <v>23</v>
      </c>
      <c r="C48" s="2">
        <f>VLOOKUP(B48,'KPI GROUP LEVEL INDUX'!$C:$D,2,FALSE)</f>
        <v>20220400007</v>
      </c>
      <c r="D48" s="371" t="s">
        <v>2175</v>
      </c>
      <c r="E48" s="1" t="str">
        <f>VLOOKUP(D48,'MASTER POSITION'!$A:$B,2,FALSE)</f>
        <v>504404768936847731</v>
      </c>
      <c r="F48" s="369" t="str">
        <f t="shared" si="0"/>
        <v>Meningkatkan kualitas pengelolaan Governance, Risk Management dan ComplianceOfficer Merchant</v>
      </c>
      <c r="G48" s="369" t="str">
        <f t="shared" si="1"/>
        <v xml:space="preserve">INSERT INTO `hr_kpi_group_position` (`KPI_GROUP_POSITION_ID`, `KPI_GROUP_ID`, `POSITION_ID`) VALUES ('202205020047', '20220400007', '504404768936847731'); </v>
      </c>
    </row>
    <row r="49" spans="1:7" ht="14.25" customHeight="1" x14ac:dyDescent="0.25">
      <c r="A49" s="413">
        <v>202205020048</v>
      </c>
      <c r="B49" s="344" t="s">
        <v>56</v>
      </c>
      <c r="C49" s="2">
        <f>VLOOKUP(B49,'KPI GROUP LEVEL INDUX'!$C:$D,2,FALSE)</f>
        <v>20220400024</v>
      </c>
      <c r="D49" s="371" t="s">
        <v>2175</v>
      </c>
      <c r="E49" s="1" t="str">
        <f>VLOOKUP(D49,'MASTER POSITION'!$A:$B,2,FALSE)</f>
        <v>504404768936847731</v>
      </c>
      <c r="F49" s="369" t="str">
        <f t="shared" si="0"/>
        <v>Meningkatkan kualitas layananOfficer Merchant</v>
      </c>
      <c r="G49" s="369" t="str">
        <f t="shared" si="1"/>
        <v xml:space="preserve">INSERT INTO `hr_kpi_group_position` (`KPI_GROUP_POSITION_ID`, `KPI_GROUP_ID`, `POSITION_ID`) VALUES ('202205020048', '20220400024', '504404768936847731'); </v>
      </c>
    </row>
    <row r="50" spans="1:7" ht="14.25" customHeight="1" x14ac:dyDescent="0.25">
      <c r="A50" s="413">
        <v>202205020049</v>
      </c>
      <c r="B50" s="343" t="s">
        <v>4008</v>
      </c>
      <c r="C50" s="2">
        <f>VLOOKUP(B50,'KPI GROUP LEVEL INDUX'!$C:$D,2,FALSE)</f>
        <v>20220400023</v>
      </c>
      <c r="D50" s="371" t="s">
        <v>2175</v>
      </c>
      <c r="E50" s="1" t="str">
        <f>VLOOKUP(D50,'MASTER POSITION'!$A:$B,2,FALSE)</f>
        <v>504404768936847731</v>
      </c>
      <c r="F50" s="369" t="str">
        <f t="shared" si="0"/>
        <v>Mengoptimalkan pemanfaatan merchant untuk pertumbuhan bisnis bankOfficer Merchant</v>
      </c>
      <c r="G50" s="369" t="str">
        <f t="shared" si="1"/>
        <v xml:space="preserve">INSERT INTO `hr_kpi_group_position` (`KPI_GROUP_POSITION_ID`, `KPI_GROUP_ID`, `POSITION_ID`) VALUES ('202205020049', '20220400023', '504404768936847731'); </v>
      </c>
    </row>
    <row r="51" spans="1:7" ht="14.25" customHeight="1" x14ac:dyDescent="0.25">
      <c r="A51" s="413">
        <v>202205020050</v>
      </c>
      <c r="B51" s="343" t="s">
        <v>4007</v>
      </c>
      <c r="C51" s="2">
        <f>VLOOKUP(B51,'KPI GROUP LEVEL INDUX'!$C:$D,2,FALSE)</f>
        <v>20220400022</v>
      </c>
      <c r="D51" s="371" t="s">
        <v>2175</v>
      </c>
      <c r="E51" s="1" t="str">
        <f>VLOOKUP(D51,'MASTER POSITION'!$A:$B,2,FALSE)</f>
        <v>504404768936847731</v>
      </c>
      <c r="F51" s="369" t="str">
        <f t="shared" si="0"/>
        <v>Memastikan pemenuhan layanan ATM Center yang berkualitas Officer Merchant</v>
      </c>
      <c r="G51" s="369" t="str">
        <f t="shared" si="1"/>
        <v xml:space="preserve">INSERT INTO `hr_kpi_group_position` (`KPI_GROUP_POSITION_ID`, `KPI_GROUP_ID`, `POSITION_ID`) VALUES ('202205020050', '20220400022', '504404768936847731'); </v>
      </c>
    </row>
    <row r="52" spans="1:7" ht="14.25" customHeight="1" x14ac:dyDescent="0.25">
      <c r="A52" s="413">
        <v>202205020051</v>
      </c>
      <c r="B52" s="344" t="s">
        <v>11</v>
      </c>
      <c r="C52" s="2">
        <f>VLOOKUP(B52,'KPI GROUP LEVEL INDUX'!$C:$D,2,FALSE)</f>
        <v>20220400001</v>
      </c>
      <c r="D52" s="370" t="s">
        <v>4011</v>
      </c>
      <c r="E52" s="1" t="str">
        <f>VLOOKUP(D52,'MASTER POSITION'!$A:$B,2,FALSE)</f>
        <v>504404768936332617</v>
      </c>
      <c r="F52" s="369" t="str">
        <f t="shared" si="0"/>
        <v>Meningkatnya pendapatanKepala Bagian E-Banking &amp; Digital Banking</v>
      </c>
      <c r="G52" s="369" t="str">
        <f t="shared" si="1"/>
        <v xml:space="preserve">INSERT INTO `hr_kpi_group_position` (`KPI_GROUP_POSITION_ID`, `KPI_GROUP_ID`, `POSITION_ID`) VALUES ('202205020051', '20220400001', '504404768936332617'); </v>
      </c>
    </row>
    <row r="53" spans="1:7" ht="14.25" customHeight="1" x14ac:dyDescent="0.25">
      <c r="A53" s="413">
        <v>202205020052</v>
      </c>
      <c r="B53" s="344" t="s">
        <v>17</v>
      </c>
      <c r="C53" s="2">
        <f>VLOOKUP(B53,'KPI GROUP LEVEL INDUX'!$C:$D,2,FALSE)</f>
        <v>20220400004</v>
      </c>
      <c r="D53" s="370" t="s">
        <v>4011</v>
      </c>
      <c r="E53" s="1" t="str">
        <f>VLOOKUP(D53,'MASTER POSITION'!$A:$B,2,FALSE)</f>
        <v>504404768936332617</v>
      </c>
      <c r="F53" s="369" t="str">
        <f t="shared" si="0"/>
        <v>Memperluas jangkauan layanan keuangan Kepala Bagian E-Banking &amp; Digital Banking</v>
      </c>
      <c r="G53" s="369" t="str">
        <f t="shared" si="1"/>
        <v xml:space="preserve">INSERT INTO `hr_kpi_group_position` (`KPI_GROUP_POSITION_ID`, `KPI_GROUP_ID`, `POSITION_ID`) VALUES ('202205020052', '20220400004', '504404768936332617'); </v>
      </c>
    </row>
    <row r="54" spans="1:7" ht="14.25" customHeight="1" x14ac:dyDescent="0.25">
      <c r="A54" s="413">
        <v>202205020053</v>
      </c>
      <c r="B54" s="342" t="s">
        <v>23</v>
      </c>
      <c r="C54" s="2">
        <f>VLOOKUP(B54,'KPI GROUP LEVEL INDUX'!$C:$D,2,FALSE)</f>
        <v>20220400007</v>
      </c>
      <c r="D54" s="370" t="s">
        <v>4011</v>
      </c>
      <c r="E54" s="1" t="str">
        <f>VLOOKUP(D54,'MASTER POSITION'!$A:$B,2,FALSE)</f>
        <v>504404768936332617</v>
      </c>
      <c r="F54" s="369" t="str">
        <f t="shared" si="0"/>
        <v>Meningkatkan kualitas pengelolaan Governance, Risk Management dan ComplianceKepala Bagian E-Banking &amp; Digital Banking</v>
      </c>
      <c r="G54" s="369" t="str">
        <f t="shared" si="1"/>
        <v xml:space="preserve">INSERT INTO `hr_kpi_group_position` (`KPI_GROUP_POSITION_ID`, `KPI_GROUP_ID`, `POSITION_ID`) VALUES ('202205020053', '20220400007', '504404768936332617'); </v>
      </c>
    </row>
    <row r="55" spans="1:7" ht="14.25" customHeight="1" x14ac:dyDescent="0.25">
      <c r="A55" s="413">
        <v>202205020054</v>
      </c>
      <c r="B55" s="343" t="s">
        <v>3999</v>
      </c>
      <c r="C55" s="2">
        <f>VLOOKUP(B55,'KPI GROUP LEVEL INDUX'!$C:$D,2,FALSE)</f>
        <v>20220400010</v>
      </c>
      <c r="D55" s="370" t="s">
        <v>4011</v>
      </c>
      <c r="E55" s="1" t="str">
        <f>VLOOKUP(D55,'MASTER POSITION'!$A:$B,2,FALSE)</f>
        <v>504404768936332617</v>
      </c>
      <c r="F55" s="369" t="str">
        <f t="shared" si="0"/>
        <v>Memastikan pemenuhan availability layanan digital bankingKepala Bagian E-Banking &amp; Digital Banking</v>
      </c>
      <c r="G55" s="369" t="str">
        <f t="shared" si="1"/>
        <v xml:space="preserve">INSERT INTO `hr_kpi_group_position` (`KPI_GROUP_POSITION_ID`, `KPI_GROUP_ID`, `POSITION_ID`) VALUES ('202205020054', '20220400010', '504404768936332617'); </v>
      </c>
    </row>
    <row r="56" spans="1:7" ht="14.25" customHeight="1" x14ac:dyDescent="0.25">
      <c r="A56" s="413">
        <v>202205020055</v>
      </c>
      <c r="B56" s="343" t="s">
        <v>4000</v>
      </c>
      <c r="C56" s="2">
        <f>VLOOKUP(B56,'KPI GROUP LEVEL INDUX'!$C:$D,2,FALSE)</f>
        <v>20220400011</v>
      </c>
      <c r="D56" s="370" t="s">
        <v>4011</v>
      </c>
      <c r="E56" s="1" t="str">
        <f>VLOOKUP(D56,'MASTER POSITION'!$A:$B,2,FALSE)</f>
        <v>504404768936332617</v>
      </c>
      <c r="F56" s="369" t="str">
        <f t="shared" si="0"/>
        <v>Meningkatkan kualitas layanan Card Center dan E-BankingKepala Bagian E-Banking &amp; Digital Banking</v>
      </c>
      <c r="G56" s="369" t="str">
        <f t="shared" si="1"/>
        <v xml:space="preserve">INSERT INTO `hr_kpi_group_position` (`KPI_GROUP_POSITION_ID`, `KPI_GROUP_ID`, `POSITION_ID`) VALUES ('202205020055', '20220400011', '504404768936332617'); </v>
      </c>
    </row>
    <row r="57" spans="1:7" ht="14.25" customHeight="1" x14ac:dyDescent="0.25">
      <c r="A57" s="413">
        <v>202205020056</v>
      </c>
      <c r="B57" s="344" t="s">
        <v>17</v>
      </c>
      <c r="C57" s="2">
        <f>VLOOKUP(B57,'KPI GROUP LEVEL INDUX'!$C:$D,2,FALSE)</f>
        <v>20220400004</v>
      </c>
      <c r="D57" s="371" t="s">
        <v>2191</v>
      </c>
      <c r="E57" s="1" t="str">
        <f>VLOOKUP(D57,'MASTER POSITION'!$A:$B,2,FALSE)</f>
        <v>504404768936953783</v>
      </c>
      <c r="F57" s="369" t="str">
        <f t="shared" si="0"/>
        <v>Memperluas jangkauan layanan keuangan Officer Pengembangan</v>
      </c>
      <c r="G57" s="369" t="str">
        <f t="shared" si="1"/>
        <v xml:space="preserve">INSERT INTO `hr_kpi_group_position` (`KPI_GROUP_POSITION_ID`, `KPI_GROUP_ID`, `POSITION_ID`) VALUES ('202205020056', '20220400004', '504404768936953783'); </v>
      </c>
    </row>
    <row r="58" spans="1:7" ht="14.25" customHeight="1" x14ac:dyDescent="0.25">
      <c r="A58" s="413">
        <v>202205020057</v>
      </c>
      <c r="B58" s="342" t="s">
        <v>23</v>
      </c>
      <c r="C58" s="2">
        <f>VLOOKUP(B58,'KPI GROUP LEVEL INDUX'!$C:$D,2,FALSE)</f>
        <v>20220400007</v>
      </c>
      <c r="D58" s="371" t="s">
        <v>2191</v>
      </c>
      <c r="E58" s="1" t="str">
        <f>VLOOKUP(D58,'MASTER POSITION'!$A:$B,2,FALSE)</f>
        <v>504404768936953783</v>
      </c>
      <c r="F58" s="369" t="str">
        <f t="shared" si="0"/>
        <v>Meningkatkan kualitas pengelolaan Governance, Risk Management dan ComplianceOfficer Pengembangan</v>
      </c>
      <c r="G58" s="369" t="str">
        <f t="shared" si="1"/>
        <v xml:space="preserve">INSERT INTO `hr_kpi_group_position` (`KPI_GROUP_POSITION_ID`, `KPI_GROUP_ID`, `POSITION_ID`) VALUES ('202205020057', '20220400007', '504404768936953783'); </v>
      </c>
    </row>
    <row r="59" spans="1:7" ht="14.25" customHeight="1" x14ac:dyDescent="0.25">
      <c r="A59" s="413">
        <v>202205020058</v>
      </c>
      <c r="B59" s="343" t="s">
        <v>60</v>
      </c>
      <c r="C59" s="2">
        <f>VLOOKUP(B59,'KPI GROUP LEVEL INDUX'!$C:$D,2,FALSE)</f>
        <v>20220400026</v>
      </c>
      <c r="D59" s="371" t="s">
        <v>2191</v>
      </c>
      <c r="E59" s="1" t="str">
        <f>VLOOKUP(D59,'MASTER POSITION'!$A:$B,2,FALSE)</f>
        <v>504404768936953783</v>
      </c>
      <c r="F59" s="369" t="str">
        <f t="shared" si="0"/>
        <v>Meningkatkan kualitas pengembangan produkOfficer Pengembangan</v>
      </c>
      <c r="G59" s="369" t="str">
        <f t="shared" si="1"/>
        <v xml:space="preserve">INSERT INTO `hr_kpi_group_position` (`KPI_GROUP_POSITION_ID`, `KPI_GROUP_ID`, `POSITION_ID`) VALUES ('202205020058', '20220400026', '504404768936953783'); </v>
      </c>
    </row>
    <row r="60" spans="1:7" ht="14.25" customHeight="1" x14ac:dyDescent="0.25">
      <c r="A60" s="413">
        <v>202205020059</v>
      </c>
      <c r="B60" s="344" t="s">
        <v>11</v>
      </c>
      <c r="C60" s="2">
        <f>VLOOKUP(B60,'KPI GROUP LEVEL INDUX'!$C:$D,2,FALSE)</f>
        <v>20220400001</v>
      </c>
      <c r="D60" s="371" t="s">
        <v>2194</v>
      </c>
      <c r="E60" s="1" t="str">
        <f>VLOOKUP(D60,'MASTER POSITION'!$A:$B,2,FALSE)</f>
        <v>504404768937050042</v>
      </c>
      <c r="F60" s="369" t="str">
        <f t="shared" si="0"/>
        <v>Meningkatnya pendapatanOfficer E-Banking</v>
      </c>
      <c r="G60" s="369" t="str">
        <f t="shared" si="1"/>
        <v xml:space="preserve">INSERT INTO `hr_kpi_group_position` (`KPI_GROUP_POSITION_ID`, `KPI_GROUP_ID`, `POSITION_ID`) VALUES ('202205020059', '20220400001', '504404768937050042'); </v>
      </c>
    </row>
    <row r="61" spans="1:7" ht="14.25" customHeight="1" x14ac:dyDescent="0.25">
      <c r="A61" s="413">
        <v>202205020060</v>
      </c>
      <c r="B61" s="344" t="s">
        <v>17</v>
      </c>
      <c r="C61" s="2">
        <f>VLOOKUP(B61,'KPI GROUP LEVEL INDUX'!$C:$D,2,FALSE)</f>
        <v>20220400004</v>
      </c>
      <c r="D61" s="371" t="s">
        <v>2194</v>
      </c>
      <c r="E61" s="1" t="str">
        <f>VLOOKUP(D61,'MASTER POSITION'!$A:$B,2,FALSE)</f>
        <v>504404768937050042</v>
      </c>
      <c r="F61" s="369" t="str">
        <f t="shared" si="0"/>
        <v>Memperluas jangkauan layanan keuangan Officer E-Banking</v>
      </c>
      <c r="G61" s="369" t="str">
        <f t="shared" si="1"/>
        <v xml:space="preserve">INSERT INTO `hr_kpi_group_position` (`KPI_GROUP_POSITION_ID`, `KPI_GROUP_ID`, `POSITION_ID`) VALUES ('202205020060', '20220400004', '504404768937050042'); </v>
      </c>
    </row>
    <row r="62" spans="1:7" ht="14.25" customHeight="1" x14ac:dyDescent="0.25">
      <c r="A62" s="413">
        <v>202205020061</v>
      </c>
      <c r="B62" s="342" t="s">
        <v>23</v>
      </c>
      <c r="C62" s="2">
        <f>VLOOKUP(B62,'KPI GROUP LEVEL INDUX'!$C:$D,2,FALSE)</f>
        <v>20220400007</v>
      </c>
      <c r="D62" s="371" t="s">
        <v>2194</v>
      </c>
      <c r="E62" s="1" t="str">
        <f>VLOOKUP(D62,'MASTER POSITION'!$A:$B,2,FALSE)</f>
        <v>504404768937050042</v>
      </c>
      <c r="F62" s="369" t="str">
        <f t="shared" si="0"/>
        <v>Meningkatkan kualitas pengelolaan Governance, Risk Management dan ComplianceOfficer E-Banking</v>
      </c>
      <c r="G62" s="369" t="str">
        <f t="shared" si="1"/>
        <v xml:space="preserve">INSERT INTO `hr_kpi_group_position` (`KPI_GROUP_POSITION_ID`, `KPI_GROUP_ID`, `POSITION_ID`) VALUES ('202205020061', '20220400007', '504404768937050042'); </v>
      </c>
    </row>
    <row r="63" spans="1:7" ht="14.25" customHeight="1" x14ac:dyDescent="0.25">
      <c r="A63" s="413">
        <v>202205020062</v>
      </c>
      <c r="B63" s="343" t="s">
        <v>4014</v>
      </c>
      <c r="C63" s="2">
        <f>VLOOKUP(B63,'KPI GROUP LEVEL INDUX'!$C:$D,2,FALSE)</f>
        <v>20220400027</v>
      </c>
      <c r="D63" s="371" t="s">
        <v>2194</v>
      </c>
      <c r="E63" s="1" t="str">
        <f>VLOOKUP(D63,'MASTER POSITION'!$A:$B,2,FALSE)</f>
        <v>504404768937050042</v>
      </c>
      <c r="F63" s="369" t="str">
        <f t="shared" si="0"/>
        <v>Meningkatkan kualitas layanan E-BankingOfficer E-Banking</v>
      </c>
      <c r="G63" s="369" t="str">
        <f t="shared" si="1"/>
        <v xml:space="preserve">INSERT INTO `hr_kpi_group_position` (`KPI_GROUP_POSITION_ID`, `KPI_GROUP_ID`, `POSITION_ID`) VALUES ('202205020062', '20220400027', '504404768937050042'); </v>
      </c>
    </row>
    <row r="64" spans="1:7" ht="14.25" customHeight="1" x14ac:dyDescent="0.25">
      <c r="A64" s="413">
        <v>202205020063</v>
      </c>
      <c r="B64" s="344" t="s">
        <v>11</v>
      </c>
      <c r="C64" s="2">
        <f>VLOOKUP(B64,'KPI GROUP LEVEL INDUX'!$C:$D,2,FALSE)</f>
        <v>20220400001</v>
      </c>
      <c r="D64" s="371" t="s">
        <v>2200</v>
      </c>
      <c r="E64" s="1" t="str">
        <f>VLOOKUP(D64,'MASTER POSITION'!$A:$B,2,FALSE)</f>
        <v>504404768937110435</v>
      </c>
      <c r="F64" s="369" t="str">
        <f t="shared" si="0"/>
        <v>Meningkatnya pendapatanOfficer Digital Banking</v>
      </c>
      <c r="G64" s="369" t="str">
        <f t="shared" si="1"/>
        <v xml:space="preserve">INSERT INTO `hr_kpi_group_position` (`KPI_GROUP_POSITION_ID`, `KPI_GROUP_ID`, `POSITION_ID`) VALUES ('202205020063', '20220400001', '504404768937110435'); </v>
      </c>
    </row>
    <row r="65" spans="1:7" ht="14.25" customHeight="1" x14ac:dyDescent="0.25">
      <c r="A65" s="413">
        <v>202205020064</v>
      </c>
      <c r="B65" s="344" t="s">
        <v>17</v>
      </c>
      <c r="C65" s="2">
        <f>VLOOKUP(B65,'KPI GROUP LEVEL INDUX'!$C:$D,2,FALSE)</f>
        <v>20220400004</v>
      </c>
      <c r="D65" s="371" t="s">
        <v>2200</v>
      </c>
      <c r="E65" s="1" t="str">
        <f>VLOOKUP(D65,'MASTER POSITION'!$A:$B,2,FALSE)</f>
        <v>504404768937110435</v>
      </c>
      <c r="F65" s="369" t="str">
        <f t="shared" si="0"/>
        <v>Memperluas jangkauan layanan keuangan Officer Digital Banking</v>
      </c>
      <c r="G65" s="369" t="str">
        <f t="shared" si="1"/>
        <v xml:space="preserve">INSERT INTO `hr_kpi_group_position` (`KPI_GROUP_POSITION_ID`, `KPI_GROUP_ID`, `POSITION_ID`) VALUES ('202205020064', '20220400004', '504404768937110435'); </v>
      </c>
    </row>
    <row r="66" spans="1:7" ht="14.25" customHeight="1" x14ac:dyDescent="0.25">
      <c r="A66" s="413">
        <v>202205020065</v>
      </c>
      <c r="B66" s="342" t="s">
        <v>23</v>
      </c>
      <c r="C66" s="2">
        <f>VLOOKUP(B66,'KPI GROUP LEVEL INDUX'!$C:$D,2,FALSE)</f>
        <v>20220400007</v>
      </c>
      <c r="D66" s="371" t="s">
        <v>2200</v>
      </c>
      <c r="E66" s="1" t="str">
        <f>VLOOKUP(D66,'MASTER POSITION'!$A:$B,2,FALSE)</f>
        <v>504404768937110435</v>
      </c>
      <c r="F66" s="369" t="str">
        <f t="shared" si="0"/>
        <v>Meningkatkan kualitas pengelolaan Governance, Risk Management dan ComplianceOfficer Digital Banking</v>
      </c>
      <c r="G66" s="369" t="str">
        <f t="shared" si="1"/>
        <v xml:space="preserve">INSERT INTO `hr_kpi_group_position` (`KPI_GROUP_POSITION_ID`, `KPI_GROUP_ID`, `POSITION_ID`) VALUES ('202205020065', '20220400007', '504404768937110435'); </v>
      </c>
    </row>
    <row r="67" spans="1:7" ht="14.25" customHeight="1" x14ac:dyDescent="0.25">
      <c r="A67" s="413">
        <v>202205020066</v>
      </c>
      <c r="B67" s="343" t="s">
        <v>3999</v>
      </c>
      <c r="C67" s="2">
        <f>VLOOKUP(B67,'KPI GROUP LEVEL INDUX'!$C:$D,2,FALSE)</f>
        <v>20220400010</v>
      </c>
      <c r="D67" s="371" t="s">
        <v>2200</v>
      </c>
      <c r="E67" s="1" t="str">
        <f>VLOOKUP(D67,'MASTER POSITION'!$A:$B,2,FALSE)</f>
        <v>504404768937110435</v>
      </c>
      <c r="F67" s="369" t="str">
        <f t="shared" ref="F67:F95" si="2">_xlfn.CONCAT(B67,D67)</f>
        <v>Memastikan pemenuhan availability layanan digital bankingOfficer Digital Banking</v>
      </c>
      <c r="G67" s="369" t="str">
        <f t="shared" ref="G67:G130" si="3">"INSERT INTO `hr_kpi_group_position` (`KPI_GROUP_POSITION_ID`, `KPI_GROUP_ID`, `POSITION_ID`) VALUES ('"&amp;A67&amp;"', '"&amp;C67&amp;"', '"&amp;E67&amp;"'); "</f>
        <v xml:space="preserve">INSERT INTO `hr_kpi_group_position` (`KPI_GROUP_POSITION_ID`, `KPI_GROUP_ID`, `POSITION_ID`) VALUES ('202205020066', '20220400010', '504404768937110435'); </v>
      </c>
    </row>
    <row r="68" spans="1:7" ht="14.25" customHeight="1" x14ac:dyDescent="0.25">
      <c r="A68" s="413">
        <v>202205020067</v>
      </c>
      <c r="B68" s="373" t="s">
        <v>96</v>
      </c>
      <c r="C68" s="2">
        <f>VLOOKUP(B68,'KPI GROUP LEVEL INDUX'!$C:$D,2,FALSE)</f>
        <v>20220400038</v>
      </c>
      <c r="D68" s="370" t="s">
        <v>2227</v>
      </c>
      <c r="E68" s="1" t="str">
        <f>VLOOKUP(D68,'MASTER POSITION'!$A:$B,2,FALSE)</f>
        <v>504404609736163644</v>
      </c>
      <c r="F68" s="369" t="str">
        <f t="shared" si="2"/>
        <v>Meningkatkan kualitas pengelolaan Governance, Risk Management dan Compliance (GRC)Officer Bantuan Hukum (Litigasi)</v>
      </c>
      <c r="G68" s="369" t="str">
        <f t="shared" si="3"/>
        <v xml:space="preserve">INSERT INTO `hr_kpi_group_position` (`KPI_GROUP_POSITION_ID`, `KPI_GROUP_ID`, `POSITION_ID`) VALUES ('202205020067', '20220400038', '504404609736163644'); </v>
      </c>
    </row>
    <row r="69" spans="1:7" ht="14.25" customHeight="1" x14ac:dyDescent="0.25">
      <c r="A69" s="413">
        <v>202205020068</v>
      </c>
      <c r="B69" s="375" t="s">
        <v>769</v>
      </c>
      <c r="C69" s="2">
        <f>VLOOKUP(B69,'KPI GROUP LEVEL INDUX'!$C:$D,2,FALSE)</f>
        <v>20220400244</v>
      </c>
      <c r="D69" s="370" t="s">
        <v>2227</v>
      </c>
      <c r="E69" s="1" t="str">
        <f>VLOOKUP(D69,'MASTER POSITION'!$A:$B,2,FALSE)</f>
        <v>504404609736163644</v>
      </c>
      <c r="F69" s="369" t="str">
        <f t="shared" si="2"/>
        <v>Memastikan efektifitas pengelolaan masalah hukum eksternal secara optimal Officer Bantuan Hukum (Litigasi)</v>
      </c>
      <c r="G69" s="369" t="str">
        <f t="shared" si="3"/>
        <v xml:space="preserve">INSERT INTO `hr_kpi_group_position` (`KPI_GROUP_POSITION_ID`, `KPI_GROUP_ID`, `POSITION_ID`) VALUES ('202205020068', '20220400244', '504404609736163644'); </v>
      </c>
    </row>
    <row r="70" spans="1:7" ht="14.25" customHeight="1" x14ac:dyDescent="0.25">
      <c r="A70" s="413">
        <v>202205020069</v>
      </c>
      <c r="B70" s="344" t="s">
        <v>13</v>
      </c>
      <c r="C70" s="2">
        <f>VLOOKUP(B70,'KPI GROUP LEVEL INDUX'!$C:$D,2,FALSE)</f>
        <v>20220400002</v>
      </c>
      <c r="D70" s="380" t="s">
        <v>2206</v>
      </c>
      <c r="E70" s="1" t="str">
        <f>VLOOKUP(D70,'MASTER POSITION'!$A:$B,2,FALSE)</f>
        <v>504404597099154961</v>
      </c>
      <c r="F70" s="369" t="str">
        <f t="shared" si="2"/>
        <v>Terjaganya operasional bank yang efisienKepala Divisi Kepatuhan</v>
      </c>
      <c r="G70" s="369" t="str">
        <f t="shared" si="3"/>
        <v xml:space="preserve">INSERT INTO `hr_kpi_group_position` (`KPI_GROUP_POSITION_ID`, `KPI_GROUP_ID`, `POSITION_ID`) VALUES ('202205020069', '20220400002', '504404597099154961'); </v>
      </c>
    </row>
    <row r="71" spans="1:7" ht="14.25" customHeight="1" x14ac:dyDescent="0.25">
      <c r="A71" s="413">
        <v>202205020070</v>
      </c>
      <c r="B71" s="342" t="s">
        <v>96</v>
      </c>
      <c r="C71" s="2">
        <f>VLOOKUP(B71,'KPI GROUP LEVEL INDUX'!$C:$D,2,FALSE)</f>
        <v>20220400038</v>
      </c>
      <c r="D71" s="380" t="s">
        <v>2206</v>
      </c>
      <c r="E71" s="1" t="str">
        <f>VLOOKUP(D71,'MASTER POSITION'!$A:$B,2,FALSE)</f>
        <v>504404597099154961</v>
      </c>
      <c r="F71" s="369" t="str">
        <f t="shared" si="2"/>
        <v>Meningkatkan kualitas pengelolaan Governance, Risk Management dan Compliance (GRC)Kepala Divisi Kepatuhan</v>
      </c>
      <c r="G71" s="369" t="str">
        <f t="shared" si="3"/>
        <v xml:space="preserve">INSERT INTO `hr_kpi_group_position` (`KPI_GROUP_POSITION_ID`, `KPI_GROUP_ID`, `POSITION_ID`) VALUES ('202205020070', '20220400038', '504404597099154961'); </v>
      </c>
    </row>
    <row r="72" spans="1:7" ht="14.25" customHeight="1" x14ac:dyDescent="0.25">
      <c r="A72" s="413">
        <v>202205020071</v>
      </c>
      <c r="B72" s="344" t="s">
        <v>64</v>
      </c>
      <c r="C72" s="2">
        <f>VLOOKUP(B72,'KPI GROUP LEVEL INDUX'!$C:$D,2,FALSE)</f>
        <v>20220400028</v>
      </c>
      <c r="D72" s="380" t="s">
        <v>2206</v>
      </c>
      <c r="E72" s="1" t="str">
        <f>VLOOKUP(D72,'MASTER POSITION'!$A:$B,2,FALSE)</f>
        <v>504404597099154961</v>
      </c>
      <c r="F72" s="369" t="str">
        <f t="shared" si="2"/>
        <v>Memperkuat internalisasi budaya perusahaanKepala Divisi Kepatuhan</v>
      </c>
      <c r="G72" s="369" t="str">
        <f t="shared" si="3"/>
        <v xml:space="preserve">INSERT INTO `hr_kpi_group_position` (`KPI_GROUP_POSITION_ID`, `KPI_GROUP_ID`, `POSITION_ID`) VALUES ('202205020071', '20220400028', '504404597099154961'); </v>
      </c>
    </row>
    <row r="73" spans="1:7" ht="14.25" customHeight="1" x14ac:dyDescent="0.25">
      <c r="A73" s="413">
        <v>202205020072</v>
      </c>
      <c r="B73" s="373" t="s">
        <v>96</v>
      </c>
      <c r="C73" s="2">
        <f>VLOOKUP(B73,'KPI GROUP LEVEL INDUX'!$C:$D,2,FALSE)</f>
        <v>20220400038</v>
      </c>
      <c r="D73" s="370" t="s">
        <v>2209</v>
      </c>
      <c r="E73" s="1" t="str">
        <f>VLOOKUP(D73,'MASTER POSITION'!$A:$B,2,FALSE)</f>
        <v>504404609734863556</v>
      </c>
      <c r="F73" s="369" t="str">
        <f t="shared" si="2"/>
        <v>Meningkatkan kualitas pengelolaan Governance, Risk Management dan Compliance (GRC)Kepala Bagian Kepatuhan</v>
      </c>
      <c r="G73" s="369" t="str">
        <f t="shared" si="3"/>
        <v xml:space="preserve">INSERT INTO `hr_kpi_group_position` (`KPI_GROUP_POSITION_ID`, `KPI_GROUP_ID`, `POSITION_ID`) VALUES ('202205020072', '20220400038', '504404609734863556'); </v>
      </c>
    </row>
    <row r="74" spans="1:7" ht="14.25" customHeight="1" x14ac:dyDescent="0.25">
      <c r="A74" s="413">
        <v>202205020073</v>
      </c>
      <c r="B74" s="379" t="s">
        <v>66</v>
      </c>
      <c r="C74" s="2">
        <f>VLOOKUP(B74,'KPI GROUP LEVEL INDUX'!$C:$D,2,FALSE)</f>
        <v>20220400029</v>
      </c>
      <c r="D74" s="370" t="s">
        <v>2209</v>
      </c>
      <c r="E74" s="1" t="str">
        <f>VLOOKUP(D74,'MASTER POSITION'!$A:$B,2,FALSE)</f>
        <v>504404609734863556</v>
      </c>
      <c r="F74" s="369" t="str">
        <f t="shared" si="2"/>
        <v>Memastikan penerapan prinsip kehati-hatian dan pemenuhan ketentuan Kepala Bagian Kepatuhan</v>
      </c>
      <c r="G74" s="369" t="str">
        <f t="shared" si="3"/>
        <v xml:space="preserve">INSERT INTO `hr_kpi_group_position` (`KPI_GROUP_POSITION_ID`, `KPI_GROUP_ID`, `POSITION_ID`) VALUES ('202205020073', '20220400029', '504404609734863556'); </v>
      </c>
    </row>
    <row r="75" spans="1:7" ht="14.25" customHeight="1" x14ac:dyDescent="0.25">
      <c r="A75" s="413">
        <v>202205020074</v>
      </c>
      <c r="B75" s="378" t="s">
        <v>68</v>
      </c>
      <c r="C75" s="2">
        <f>VLOOKUP(B75,'KPI GROUP LEVEL INDUX'!$C:$D,2,FALSE)</f>
        <v>20220400030</v>
      </c>
      <c r="D75" s="370" t="s">
        <v>2209</v>
      </c>
      <c r="E75" s="1" t="str">
        <f>VLOOKUP(D75,'MASTER POSITION'!$A:$B,2,FALSE)</f>
        <v>504404609734863556</v>
      </c>
      <c r="F75" s="369" t="str">
        <f t="shared" si="2"/>
        <v>Memperkuat pengelolaan fungsi tata kelola BankKepala Bagian Kepatuhan</v>
      </c>
      <c r="G75" s="369" t="str">
        <f t="shared" si="3"/>
        <v xml:space="preserve">INSERT INTO `hr_kpi_group_position` (`KPI_GROUP_POSITION_ID`, `KPI_GROUP_ID`, `POSITION_ID`) VALUES ('202205020074', '20220400030', '504404609734863556'); </v>
      </c>
    </row>
    <row r="76" spans="1:7" ht="14.25" customHeight="1" x14ac:dyDescent="0.25">
      <c r="A76" s="413">
        <v>202205020075</v>
      </c>
      <c r="B76" s="373" t="s">
        <v>96</v>
      </c>
      <c r="C76" s="2">
        <f>VLOOKUP(B76,'KPI GROUP LEVEL INDUX'!$C:$D,2,FALSE)</f>
        <v>20220400038</v>
      </c>
      <c r="D76" s="370" t="s">
        <v>2831</v>
      </c>
      <c r="E76" s="1" t="str">
        <f>VLOOKUP(D76,'MASTER POSITION'!$A:$B,2,FALSE)</f>
        <v>784659105</v>
      </c>
      <c r="F76" s="369" t="str">
        <f t="shared" si="2"/>
        <v>Meningkatkan kualitas pengelolaan Governance, Risk Management dan Compliance (GRC)Officer Kebijakan dan Prosedur Operasional &amp; Non Operasional Divisi Kepatuhan</v>
      </c>
      <c r="G76" s="369" t="str">
        <f t="shared" si="3"/>
        <v xml:space="preserve">INSERT INTO `hr_kpi_group_position` (`KPI_GROUP_POSITION_ID`, `KPI_GROUP_ID`, `POSITION_ID`) VALUES ('202205020075', '20220400038', '784659105'); </v>
      </c>
    </row>
    <row r="77" spans="1:7" ht="14.25" customHeight="1" x14ac:dyDescent="0.25">
      <c r="A77" s="413">
        <v>202205020076</v>
      </c>
      <c r="B77" s="382" t="s">
        <v>66</v>
      </c>
      <c r="C77" s="2">
        <f>VLOOKUP(B77,'KPI GROUP LEVEL INDUX'!$C:$D,2,FALSE)</f>
        <v>20220400029</v>
      </c>
      <c r="D77" s="370" t="s">
        <v>2831</v>
      </c>
      <c r="E77" s="1" t="str">
        <f>VLOOKUP(D77,'MASTER POSITION'!$A:$B,2,FALSE)</f>
        <v>784659105</v>
      </c>
      <c r="F77" s="369" t="str">
        <f t="shared" si="2"/>
        <v>Memastikan penerapan prinsip kehati-hatian dan pemenuhan ketentuan Officer Kebijakan dan Prosedur Operasional &amp; Non Operasional Divisi Kepatuhan</v>
      </c>
      <c r="G77" s="369" t="str">
        <f t="shared" si="3"/>
        <v xml:space="preserve">INSERT INTO `hr_kpi_group_position` (`KPI_GROUP_POSITION_ID`, `KPI_GROUP_ID`, `POSITION_ID`) VALUES ('202205020076', '20220400029', '784659105'); </v>
      </c>
    </row>
    <row r="78" spans="1:7" ht="14.25" customHeight="1" x14ac:dyDescent="0.25">
      <c r="A78" s="413">
        <v>202205020077</v>
      </c>
      <c r="B78" s="381" t="s">
        <v>68</v>
      </c>
      <c r="C78" s="2">
        <f>VLOOKUP(B78,'KPI GROUP LEVEL INDUX'!$C:$D,2,FALSE)</f>
        <v>20220400030</v>
      </c>
      <c r="D78" s="370" t="s">
        <v>2831</v>
      </c>
      <c r="E78" s="1" t="str">
        <f>VLOOKUP(D78,'MASTER POSITION'!$A:$B,2,FALSE)</f>
        <v>784659105</v>
      </c>
      <c r="F78" s="369" t="str">
        <f t="shared" si="2"/>
        <v>Memperkuat pengelolaan fungsi tata kelola BankOfficer Kebijakan dan Prosedur Operasional &amp; Non Operasional Divisi Kepatuhan</v>
      </c>
      <c r="G78" s="369" t="str">
        <f t="shared" si="3"/>
        <v xml:space="preserve">INSERT INTO `hr_kpi_group_position` (`KPI_GROUP_POSITION_ID`, `KPI_GROUP_ID`, `POSITION_ID`) VALUES ('202205020077', '20220400030', '784659105'); </v>
      </c>
    </row>
    <row r="79" spans="1:7" ht="14.25" customHeight="1" x14ac:dyDescent="0.25">
      <c r="A79" s="413">
        <v>202205020078</v>
      </c>
      <c r="B79" s="373" t="s">
        <v>96</v>
      </c>
      <c r="C79" s="2">
        <f>VLOOKUP(B79,'KPI GROUP LEVEL INDUX'!$C:$D,2,FALSE)</f>
        <v>20220400038</v>
      </c>
      <c r="D79" s="370" t="s">
        <v>4019</v>
      </c>
      <c r="E79" s="1" t="str">
        <f>VLOOKUP(D79,'MASTER POSITION'!$A:$B,2,FALSE)</f>
        <v>202211160001</v>
      </c>
      <c r="F79" s="369" t="str">
        <f t="shared" si="2"/>
        <v>Meningkatkan kualitas pengelolaan Governance, Risk Management dan Compliance (GRC)Officer Monitoring &amp; Pelaporan</v>
      </c>
      <c r="G79" s="369" t="str">
        <f t="shared" si="3"/>
        <v xml:space="preserve">INSERT INTO `hr_kpi_group_position` (`KPI_GROUP_POSITION_ID`, `KPI_GROUP_ID`, `POSITION_ID`) VALUES ('202205020078', '20220400038', '202211160001'); </v>
      </c>
    </row>
    <row r="80" spans="1:7" ht="14.25" customHeight="1" x14ac:dyDescent="0.25">
      <c r="A80" s="413">
        <v>202205020079</v>
      </c>
      <c r="B80" s="383" t="s">
        <v>66</v>
      </c>
      <c r="C80" s="2">
        <f>VLOOKUP(B80,'KPI GROUP LEVEL INDUX'!$C:$D,2,FALSE)</f>
        <v>20220400029</v>
      </c>
      <c r="D80" s="370" t="s">
        <v>4019</v>
      </c>
      <c r="E80" s="1" t="str">
        <f>VLOOKUP(D80,'MASTER POSITION'!$A:$B,2,FALSE)</f>
        <v>202211160001</v>
      </c>
      <c r="F80" s="369" t="str">
        <f t="shared" si="2"/>
        <v>Memastikan penerapan prinsip kehati-hatian dan pemenuhan ketentuan Officer Monitoring &amp; Pelaporan</v>
      </c>
      <c r="G80" s="369" t="str">
        <f t="shared" si="3"/>
        <v xml:space="preserve">INSERT INTO `hr_kpi_group_position` (`KPI_GROUP_POSITION_ID`, `KPI_GROUP_ID`, `POSITION_ID`) VALUES ('202205020079', '20220400029', '202211160001'); </v>
      </c>
    </row>
    <row r="81" spans="1:7" ht="14.25" customHeight="1" x14ac:dyDescent="0.25">
      <c r="A81" s="413">
        <v>202205020080</v>
      </c>
      <c r="B81" s="384" t="s">
        <v>68</v>
      </c>
      <c r="C81" s="2">
        <f>VLOOKUP(B81,'KPI GROUP LEVEL INDUX'!$C:$D,2,FALSE)</f>
        <v>20220400030</v>
      </c>
      <c r="D81" s="370" t="s">
        <v>4019</v>
      </c>
      <c r="E81" s="1" t="str">
        <f>VLOOKUP(D81,'MASTER POSITION'!$A:$B,2,FALSE)</f>
        <v>202211160001</v>
      </c>
      <c r="F81" s="369" t="str">
        <f t="shared" si="2"/>
        <v>Memperkuat pengelolaan fungsi tata kelola BankOfficer Monitoring &amp; Pelaporan</v>
      </c>
      <c r="G81" s="369" t="str">
        <f t="shared" si="3"/>
        <v xml:space="preserve">INSERT INTO `hr_kpi_group_position` (`KPI_GROUP_POSITION_ID`, `KPI_GROUP_ID`, `POSITION_ID`) VALUES ('202205020080', '20220400030', '202211160001'); </v>
      </c>
    </row>
    <row r="82" spans="1:7" ht="14.25" customHeight="1" x14ac:dyDescent="0.25">
      <c r="A82" s="413">
        <v>202205020081</v>
      </c>
      <c r="B82" s="332" t="s">
        <v>96</v>
      </c>
      <c r="C82" s="2">
        <f>VLOOKUP(B82,'KPI GROUP LEVEL INDUX'!$C:$D,2,FALSE)</f>
        <v>20220400038</v>
      </c>
      <c r="D82" s="370" t="s">
        <v>2217</v>
      </c>
      <c r="E82" s="1" t="str">
        <f>VLOOKUP(D82,'MASTER POSITION'!$A:$B,2,FALSE)</f>
        <v>504404609735462531</v>
      </c>
      <c r="F82" s="369" t="str">
        <f t="shared" si="2"/>
        <v>Meningkatkan kualitas pengelolaan Governance, Risk Management dan Compliance (GRC)Kepala Bagian Unit Kerja Khusus (UKK)</v>
      </c>
      <c r="G82" s="369" t="str">
        <f t="shared" si="3"/>
        <v xml:space="preserve">INSERT INTO `hr_kpi_group_position` (`KPI_GROUP_POSITION_ID`, `KPI_GROUP_ID`, `POSITION_ID`) VALUES ('202205020081', '20220400038', '504404609735462531'); </v>
      </c>
    </row>
    <row r="83" spans="1:7" ht="14.25" customHeight="1" x14ac:dyDescent="0.25">
      <c r="A83" s="413">
        <v>202205020082</v>
      </c>
      <c r="B83" s="388" t="s">
        <v>72</v>
      </c>
      <c r="C83" s="2">
        <f>VLOOKUP(B83,'KPI GROUP LEVEL INDUX'!$C:$D,2,FALSE)</f>
        <v>20220400032</v>
      </c>
      <c r="D83" s="370" t="s">
        <v>2217</v>
      </c>
      <c r="E83" s="1" t="str">
        <f>VLOOKUP(D83,'MASTER POSITION'!$A:$B,2,FALSE)</f>
        <v>504404609735462531</v>
      </c>
      <c r="F83" s="369" t="str">
        <f t="shared" si="2"/>
        <v>Mengembangkan sistem, kebijakan dan prosedur yang mendukung penerapan program APU &amp; PPTKepala Bagian Unit Kerja Khusus (UKK)</v>
      </c>
      <c r="G83" s="369" t="str">
        <f t="shared" si="3"/>
        <v xml:space="preserve">INSERT INTO `hr_kpi_group_position` (`KPI_GROUP_POSITION_ID`, `KPI_GROUP_ID`, `POSITION_ID`) VALUES ('202205020082', '20220400032', '504404609735462531'); </v>
      </c>
    </row>
    <row r="84" spans="1:7" ht="14.25" customHeight="1" x14ac:dyDescent="0.25">
      <c r="A84" s="413">
        <v>202205020083</v>
      </c>
      <c r="B84" s="332" t="s">
        <v>96</v>
      </c>
      <c r="C84" s="2">
        <f>VLOOKUP(B84,'KPI GROUP LEVEL INDUX'!$C:$D,2,FALSE)</f>
        <v>20220400038</v>
      </c>
      <c r="D84" s="370" t="s">
        <v>2220</v>
      </c>
      <c r="E84" s="1" t="str">
        <f>VLOOKUP(D84,'MASTER POSITION'!$A:$B,2,FALSE)</f>
        <v>504404609735621157</v>
      </c>
      <c r="F84" s="369" t="str">
        <f t="shared" si="2"/>
        <v>Meningkatkan kualitas pengelolaan Governance, Risk Management dan Compliance (GRC)Officer Monitoring &amp; Evaluasi APU &amp; PPT</v>
      </c>
      <c r="G84" s="369" t="str">
        <f t="shared" si="3"/>
        <v xml:space="preserve">INSERT INTO `hr_kpi_group_position` (`KPI_GROUP_POSITION_ID`, `KPI_GROUP_ID`, `POSITION_ID`) VALUES ('202205020083', '20220400038', '504404609735621157'); </v>
      </c>
    </row>
    <row r="85" spans="1:7" ht="14.25" customHeight="1" x14ac:dyDescent="0.25">
      <c r="A85" s="413">
        <v>202205020084</v>
      </c>
      <c r="B85" s="389" t="s">
        <v>72</v>
      </c>
      <c r="C85" s="2">
        <f>VLOOKUP(B85,'KPI GROUP LEVEL INDUX'!$C:$D,2,FALSE)</f>
        <v>20220400032</v>
      </c>
      <c r="D85" s="370" t="s">
        <v>2220</v>
      </c>
      <c r="E85" s="1" t="str">
        <f>VLOOKUP(D85,'MASTER POSITION'!$A:$B,2,FALSE)</f>
        <v>504404609735621157</v>
      </c>
      <c r="F85" s="369" t="str">
        <f t="shared" si="2"/>
        <v>Mengembangkan sistem, kebijakan dan prosedur yang mendukung penerapan program APU &amp; PPTOfficer Monitoring &amp; Evaluasi APU &amp; PPT</v>
      </c>
      <c r="G85" s="369" t="str">
        <f t="shared" si="3"/>
        <v xml:space="preserve">INSERT INTO `hr_kpi_group_position` (`KPI_GROUP_POSITION_ID`, `KPI_GROUP_ID`, `POSITION_ID`) VALUES ('202205020084', '20220400032', '504404609735621157'); </v>
      </c>
    </row>
    <row r="86" spans="1:7" ht="14.25" customHeight="1" x14ac:dyDescent="0.25">
      <c r="A86" s="413">
        <v>202205020085</v>
      </c>
      <c r="B86" s="373" t="s">
        <v>96</v>
      </c>
      <c r="C86" s="2">
        <f>VLOOKUP(B86,'KPI GROUP LEVEL INDUX'!$C:$D,2,FALSE)</f>
        <v>20220400038</v>
      </c>
      <c r="D86" s="370" t="s">
        <v>2837</v>
      </c>
      <c r="E86" s="1" t="str">
        <f>VLOOKUP(D86,'MASTER POSITION'!$A:$B,2,FALSE)</f>
        <v>784659108</v>
      </c>
      <c r="F86" s="369" t="str">
        <f t="shared" si="2"/>
        <v>Meningkatkan kualitas pengelolaan Governance, Risk Management dan Compliance (GRC)Officer Analisis dan Pelaporan APU &amp; PPT Divisi Kepatuhan</v>
      </c>
      <c r="G86" s="369" t="str">
        <f t="shared" si="3"/>
        <v xml:space="preserve">INSERT INTO `hr_kpi_group_position` (`KPI_GROUP_POSITION_ID`, `KPI_GROUP_ID`, `POSITION_ID`) VALUES ('202205020085', '20220400038', '784659108'); </v>
      </c>
    </row>
    <row r="87" spans="1:7" ht="14.25" customHeight="1" x14ac:dyDescent="0.25">
      <c r="A87" s="413">
        <v>202205020086</v>
      </c>
      <c r="B87" s="389" t="s">
        <v>72</v>
      </c>
      <c r="C87" s="2">
        <f>VLOOKUP(B87,'KPI GROUP LEVEL INDUX'!$C:$D,2,FALSE)</f>
        <v>20220400032</v>
      </c>
      <c r="D87" s="370" t="s">
        <v>2837</v>
      </c>
      <c r="E87" s="1" t="str">
        <f>VLOOKUP(D87,'MASTER POSITION'!$A:$B,2,FALSE)</f>
        <v>784659108</v>
      </c>
      <c r="F87" s="369" t="str">
        <f t="shared" si="2"/>
        <v>Mengembangkan sistem, kebijakan dan prosedur yang mendukung penerapan program APU &amp; PPTOfficer Analisis dan Pelaporan APU &amp; PPT Divisi Kepatuhan</v>
      </c>
      <c r="G87" s="369" t="str">
        <f t="shared" si="3"/>
        <v xml:space="preserve">INSERT INTO `hr_kpi_group_position` (`KPI_GROUP_POSITION_ID`, `KPI_GROUP_ID`, `POSITION_ID`) VALUES ('202205020086', '20220400032', '784659108'); </v>
      </c>
    </row>
    <row r="88" spans="1:7" ht="14.25" customHeight="1" x14ac:dyDescent="0.25">
      <c r="A88" s="413">
        <v>202205020087</v>
      </c>
      <c r="B88" s="373" t="s">
        <v>96</v>
      </c>
      <c r="C88" s="2">
        <f>VLOOKUP(B88,'KPI GROUP LEVEL INDUX'!$C:$D,2,FALSE)</f>
        <v>20220400038</v>
      </c>
      <c r="D88" s="370" t="s">
        <v>2225</v>
      </c>
      <c r="E88" s="1" t="str">
        <f>VLOOKUP(D88,'MASTER POSITION'!$A:$B,2,FALSE)</f>
        <v>504404600143722317</v>
      </c>
      <c r="F88" s="369" t="str">
        <f t="shared" si="2"/>
        <v>Meningkatkan kualitas pengelolaan Governance, Risk Management dan Compliance (GRC)Kepala Bagian Hukum</v>
      </c>
      <c r="G88" s="369" t="str">
        <f t="shared" si="3"/>
        <v xml:space="preserve">INSERT INTO `hr_kpi_group_position` (`KPI_GROUP_POSITION_ID`, `KPI_GROUP_ID`, `POSITION_ID`) VALUES ('202205020087', '20220400038', '504404600143722317'); </v>
      </c>
    </row>
    <row r="89" spans="1:7" ht="14.25" customHeight="1" x14ac:dyDescent="0.25">
      <c r="A89" s="413">
        <v>202205020088</v>
      </c>
      <c r="B89" s="332" t="s">
        <v>768</v>
      </c>
      <c r="C89" s="2">
        <f>VLOOKUP(B89,'KPI GROUP LEVEL INDUX'!$C:$D,2,FALSE)</f>
        <v>20220400243</v>
      </c>
      <c r="D89" s="370" t="s">
        <v>2225</v>
      </c>
      <c r="E89" s="1" t="str">
        <f>VLOOKUP(D89,'MASTER POSITION'!$A:$B,2,FALSE)</f>
        <v>504404600143722317</v>
      </c>
      <c r="F89" s="369" t="str">
        <f t="shared" si="2"/>
        <v>Memastikan efektifitas pengelolaan masalah hukum internal secara optimal Kepala Bagian Hukum</v>
      </c>
      <c r="G89" s="369" t="str">
        <f t="shared" si="3"/>
        <v xml:space="preserve">INSERT INTO `hr_kpi_group_position` (`KPI_GROUP_POSITION_ID`, `KPI_GROUP_ID`, `POSITION_ID`) VALUES ('202205020088', '20220400243', '504404600143722317'); </v>
      </c>
    </row>
    <row r="90" spans="1:7" ht="14.25" customHeight="1" x14ac:dyDescent="0.25">
      <c r="A90" s="413">
        <v>202205020089</v>
      </c>
      <c r="B90" s="388" t="s">
        <v>769</v>
      </c>
      <c r="C90" s="2">
        <f>VLOOKUP(B90,'KPI GROUP LEVEL INDUX'!$C:$D,2,FALSE)</f>
        <v>20220400244</v>
      </c>
      <c r="D90" s="370" t="s">
        <v>2225</v>
      </c>
      <c r="E90" s="1" t="str">
        <f>VLOOKUP(D90,'MASTER POSITION'!$A:$B,2,FALSE)</f>
        <v>504404600143722317</v>
      </c>
      <c r="F90" s="369" t="str">
        <f t="shared" si="2"/>
        <v>Memastikan efektifitas pengelolaan masalah hukum eksternal secara optimal Kepala Bagian Hukum</v>
      </c>
      <c r="G90" s="369" t="str">
        <f t="shared" si="3"/>
        <v xml:space="preserve">INSERT INTO `hr_kpi_group_position` (`KPI_GROUP_POSITION_ID`, `KPI_GROUP_ID`, `POSITION_ID`) VALUES ('202205020089', '20220400244', '504404600143722317'); </v>
      </c>
    </row>
    <row r="91" spans="1:7" ht="14.25" customHeight="1" x14ac:dyDescent="0.25">
      <c r="A91" s="413">
        <v>202205020090</v>
      </c>
      <c r="B91" s="373" t="s">
        <v>96</v>
      </c>
      <c r="C91" s="2">
        <f>VLOOKUP(B91,'KPI GROUP LEVEL INDUX'!$C:$D,2,FALSE)</f>
        <v>20220400038</v>
      </c>
      <c r="D91" s="370" t="s">
        <v>2229</v>
      </c>
      <c r="E91" s="1" t="str">
        <f>VLOOKUP(D91,'MASTER POSITION'!$A:$B,2,FALSE)</f>
        <v>504404609736348320</v>
      </c>
      <c r="F91" s="369" t="str">
        <f t="shared" si="2"/>
        <v>Meningkatkan kualitas pengelolaan Governance, Risk Management dan Compliance (GRC)Officer Peraturan &amp; Perundang-undangan (Non Litigasi)</v>
      </c>
      <c r="G91" s="369" t="str">
        <f t="shared" si="3"/>
        <v xml:space="preserve">INSERT INTO `hr_kpi_group_position` (`KPI_GROUP_POSITION_ID`, `KPI_GROUP_ID`, `POSITION_ID`) VALUES ('202205020090', '20220400038', '504404609736348320'); </v>
      </c>
    </row>
    <row r="92" spans="1:7" ht="14.25" customHeight="1" x14ac:dyDescent="0.25">
      <c r="A92" s="413">
        <v>202205020091</v>
      </c>
      <c r="B92" s="390" t="s">
        <v>768</v>
      </c>
      <c r="C92" s="2">
        <f>VLOOKUP(B92,'KPI GROUP LEVEL INDUX'!$C:$D,2,FALSE)</f>
        <v>20220400243</v>
      </c>
      <c r="D92" s="370" t="s">
        <v>2229</v>
      </c>
      <c r="E92" s="1" t="str">
        <f>VLOOKUP(D92,'MASTER POSITION'!$A:$B,2,FALSE)</f>
        <v>504404609736348320</v>
      </c>
      <c r="F92" s="369" t="str">
        <f t="shared" si="2"/>
        <v>Memastikan efektifitas pengelolaan masalah hukum internal secara optimal Officer Peraturan &amp; Perundang-undangan (Non Litigasi)</v>
      </c>
      <c r="G92" s="369" t="str">
        <f t="shared" si="3"/>
        <v xml:space="preserve">INSERT INTO `hr_kpi_group_position` (`KPI_GROUP_POSITION_ID`, `KPI_GROUP_ID`, `POSITION_ID`) VALUES ('202205020091', '20220400243', '504404609736348320'); </v>
      </c>
    </row>
    <row r="93" spans="1:7" ht="14.25" customHeight="1" x14ac:dyDescent="0.25">
      <c r="A93" s="413">
        <v>202205020092</v>
      </c>
      <c r="B93" s="373" t="s">
        <v>96</v>
      </c>
      <c r="C93" s="2">
        <f>VLOOKUP(B93,'KPI GROUP LEVEL INDUX'!$C:$D,2,FALSE)</f>
        <v>20220400038</v>
      </c>
      <c r="D93" s="370" t="s">
        <v>2231</v>
      </c>
      <c r="E93" s="1" t="str">
        <f>VLOOKUP(D93,'MASTER POSITION'!$A:$B,2,FALSE)</f>
        <v>504404609736510478</v>
      </c>
      <c r="F93" s="369" t="str">
        <f t="shared" si="2"/>
        <v>Meningkatkan kualitas pengelolaan Governance, Risk Management dan Compliance (GRC)Kepala Bagian Sistem &amp; Prosedur</v>
      </c>
      <c r="G93" s="369" t="str">
        <f t="shared" si="3"/>
        <v xml:space="preserve">INSERT INTO `hr_kpi_group_position` (`KPI_GROUP_POSITION_ID`, `KPI_GROUP_ID`, `POSITION_ID`) VALUES ('202205020092', '20220400038', '504404609736510478'); </v>
      </c>
    </row>
    <row r="94" spans="1:7" ht="14.25" customHeight="1" x14ac:dyDescent="0.25">
      <c r="A94" s="413">
        <v>202205020093</v>
      </c>
      <c r="B94" s="391" t="s">
        <v>66</v>
      </c>
      <c r="C94" s="2">
        <f>VLOOKUP(B94,'KPI GROUP LEVEL INDUX'!$C:$D,2,FALSE)</f>
        <v>20220400029</v>
      </c>
      <c r="D94" s="370" t="s">
        <v>2231</v>
      </c>
      <c r="E94" s="1" t="str">
        <f>VLOOKUP(D94,'MASTER POSITION'!$A:$B,2,FALSE)</f>
        <v>504404609736510478</v>
      </c>
      <c r="F94" s="369" t="str">
        <f t="shared" si="2"/>
        <v>Memastikan penerapan prinsip kehati-hatian dan pemenuhan ketentuan Kepala Bagian Sistem &amp; Prosedur</v>
      </c>
      <c r="G94" s="369" t="str">
        <f t="shared" si="3"/>
        <v xml:space="preserve">INSERT INTO `hr_kpi_group_position` (`KPI_GROUP_POSITION_ID`, `KPI_GROUP_ID`, `POSITION_ID`) VALUES ('202205020093', '20220400029', '504404609736510478'); </v>
      </c>
    </row>
    <row r="95" spans="1:7" ht="14.25" customHeight="1" x14ac:dyDescent="0.25">
      <c r="A95" s="413">
        <v>202205020094</v>
      </c>
      <c r="B95" s="392" t="s">
        <v>82</v>
      </c>
      <c r="C95" s="2">
        <f>VLOOKUP(B95,'KPI GROUP LEVEL INDUX'!$C:$D,2,FALSE)</f>
        <v>20220400037</v>
      </c>
      <c r="D95" s="370" t="s">
        <v>2231</v>
      </c>
      <c r="E95" s="1" t="str">
        <f>VLOOKUP(D95,'MASTER POSITION'!$A:$B,2,FALSE)</f>
        <v>504404609736510478</v>
      </c>
      <c r="F95" s="369" t="str">
        <f t="shared" si="2"/>
        <v>Memperkuat pengelolaan fungsi tata kelola Bank. Kepala Bagian Sistem &amp; Prosedur</v>
      </c>
      <c r="G95" s="369" t="str">
        <f t="shared" si="3"/>
        <v xml:space="preserve">INSERT INTO `hr_kpi_group_position` (`KPI_GROUP_POSITION_ID`, `KPI_GROUP_ID`, `POSITION_ID`) VALUES ('202205020094', '20220400037', '504404609736510478'); </v>
      </c>
    </row>
    <row r="96" spans="1:7" ht="14.25" customHeight="1" x14ac:dyDescent="0.25">
      <c r="A96" s="413">
        <v>202205020095</v>
      </c>
      <c r="B96" s="373" t="s">
        <v>96</v>
      </c>
      <c r="C96" s="2">
        <f>VLOOKUP(B96,'KPI GROUP LEVEL INDUX'!$C:$D,2,FALSE)</f>
        <v>20220400038</v>
      </c>
      <c r="D96" s="370" t="s">
        <v>2233</v>
      </c>
      <c r="E96" s="1" t="str">
        <f>VLOOKUP(D96,'MASTER POSITION'!$A:$B,2,FALSE)</f>
        <v>504404609736676998</v>
      </c>
      <c r="F96" s="369" t="str">
        <f t="shared" ref="F96:F126" si="4">_xlfn.CONCAT(B96,D96)</f>
        <v>Meningkatkan kualitas pengelolaan Governance, Risk Management dan Compliance (GRC)Officer Pengembangan Sistem &amp; Prosedur</v>
      </c>
      <c r="G96" s="369" t="str">
        <f t="shared" si="3"/>
        <v xml:space="preserve">INSERT INTO `hr_kpi_group_position` (`KPI_GROUP_POSITION_ID`, `KPI_GROUP_ID`, `POSITION_ID`) VALUES ('202205020095', '20220400038', '504404609736676998'); </v>
      </c>
    </row>
    <row r="97" spans="1:7" ht="14.25" customHeight="1" x14ac:dyDescent="0.25">
      <c r="A97" s="413">
        <v>202205020096</v>
      </c>
      <c r="B97" s="394" t="s">
        <v>66</v>
      </c>
      <c r="C97" s="2">
        <f>VLOOKUP(B97,'KPI GROUP LEVEL INDUX'!$C:$D,2,FALSE)</f>
        <v>20220400029</v>
      </c>
      <c r="D97" s="370" t="s">
        <v>2233</v>
      </c>
      <c r="E97" s="1" t="str">
        <f>VLOOKUP(D97,'MASTER POSITION'!$A:$B,2,FALSE)</f>
        <v>504404609736676998</v>
      </c>
      <c r="F97" s="369" t="str">
        <f t="shared" si="4"/>
        <v>Memastikan penerapan prinsip kehati-hatian dan pemenuhan ketentuan Officer Pengembangan Sistem &amp; Prosedur</v>
      </c>
      <c r="G97" s="369" t="str">
        <f t="shared" si="3"/>
        <v xml:space="preserve">INSERT INTO `hr_kpi_group_position` (`KPI_GROUP_POSITION_ID`, `KPI_GROUP_ID`, `POSITION_ID`) VALUES ('202205020096', '20220400029', '504404609736676998'); </v>
      </c>
    </row>
    <row r="98" spans="1:7" ht="14.25" customHeight="1" x14ac:dyDescent="0.25">
      <c r="A98" s="413">
        <v>202205020097</v>
      </c>
      <c r="B98" s="332" t="s">
        <v>68</v>
      </c>
      <c r="C98" s="2">
        <f>VLOOKUP(B98,'KPI GROUP LEVEL INDUX'!$C:$D,2,FALSE)</f>
        <v>20220400030</v>
      </c>
      <c r="D98" s="370" t="s">
        <v>2233</v>
      </c>
      <c r="E98" s="1" t="str">
        <f>VLOOKUP(D98,'MASTER POSITION'!$A:$B,2,FALSE)</f>
        <v>504404609736676998</v>
      </c>
      <c r="F98" s="369" t="str">
        <f t="shared" si="4"/>
        <v>Memperkuat pengelolaan fungsi tata kelola BankOfficer Pengembangan Sistem &amp; Prosedur</v>
      </c>
      <c r="G98" s="369" t="str">
        <f t="shared" si="3"/>
        <v xml:space="preserve">INSERT INTO `hr_kpi_group_position` (`KPI_GROUP_POSITION_ID`, `KPI_GROUP_ID`, `POSITION_ID`) VALUES ('202205020097', '20220400030', '504404609736676998'); </v>
      </c>
    </row>
    <row r="99" spans="1:7" ht="14.25" customHeight="1" x14ac:dyDescent="0.25">
      <c r="A99" s="413">
        <v>202205020098</v>
      </c>
      <c r="B99" s="368" t="s">
        <v>11</v>
      </c>
      <c r="C99" s="2">
        <f>VLOOKUP(B99,'KPI GROUP LEVEL INDUX'!$C:$D,2,FALSE)</f>
        <v>20220400001</v>
      </c>
      <c r="D99" s="370" t="s">
        <v>2234</v>
      </c>
      <c r="E99" s="1" t="str">
        <f>VLOOKUP(D99,'MASTER POSITION'!$A:$B,2,FALSE)</f>
        <v>504404599880316783</v>
      </c>
      <c r="F99" s="369" t="str">
        <f t="shared" si="4"/>
        <v>Meningkatnya pendapatanKepala Divisi Kredit</v>
      </c>
      <c r="G99" s="369" t="str">
        <f t="shared" si="3"/>
        <v xml:space="preserve">INSERT INTO `hr_kpi_group_position` (`KPI_GROUP_POSITION_ID`, `KPI_GROUP_ID`, `POSITION_ID`) VALUES ('202205020098', '20220400001', '504404599880316783'); </v>
      </c>
    </row>
    <row r="100" spans="1:7" ht="14.25" customHeight="1" x14ac:dyDescent="0.25">
      <c r="A100" s="413">
        <v>202205020099</v>
      </c>
      <c r="B100" s="344" t="s">
        <v>13</v>
      </c>
      <c r="C100" s="2">
        <f>VLOOKUP(B100,'KPI GROUP LEVEL INDUX'!$C:$D,2,FALSE)</f>
        <v>20220400002</v>
      </c>
      <c r="D100" s="370" t="s">
        <v>2234</v>
      </c>
      <c r="E100" s="1" t="str">
        <f>VLOOKUP(D100,'MASTER POSITION'!$A:$B,2,FALSE)</f>
        <v>504404599880316783</v>
      </c>
      <c r="F100" s="369" t="str">
        <f t="shared" si="4"/>
        <v>Terjaganya operasional bank yang efisienKepala Divisi Kredit</v>
      </c>
      <c r="G100" s="369" t="str">
        <f t="shared" si="3"/>
        <v xml:space="preserve">INSERT INTO `hr_kpi_group_position` (`KPI_GROUP_POSITION_ID`, `KPI_GROUP_ID`, `POSITION_ID`) VALUES ('202205020099', '20220400002', '504404599880316783'); </v>
      </c>
    </row>
    <row r="101" spans="1:7" ht="14.25" customHeight="1" x14ac:dyDescent="0.25">
      <c r="A101" s="413">
        <v>202205020100</v>
      </c>
      <c r="B101" s="344" t="s">
        <v>3998</v>
      </c>
      <c r="C101" s="2">
        <f>VLOOKUP(B101,'KPI GROUP LEVEL INDUX'!$C:$D,2,FALSE)</f>
        <v>20220400003</v>
      </c>
      <c r="D101" s="370" t="s">
        <v>2234</v>
      </c>
      <c r="E101" s="1" t="str">
        <f>VLOOKUP(D101,'MASTER POSITION'!$A:$B,2,FALSE)</f>
        <v>504404599880316783</v>
      </c>
      <c r="F101" s="369" t="str">
        <f t="shared" si="4"/>
        <v>Meningkatnya kemampuan sebagai agent of regional developmentKepala Divisi Kredit</v>
      </c>
      <c r="G101" s="369" t="str">
        <f t="shared" si="3"/>
        <v xml:space="preserve">INSERT INTO `hr_kpi_group_position` (`KPI_GROUP_POSITION_ID`, `KPI_GROUP_ID`, `POSITION_ID`) VALUES ('202205020100', '20220400003', '504404599880316783'); </v>
      </c>
    </row>
    <row r="102" spans="1:7" ht="14.25" customHeight="1" x14ac:dyDescent="0.25">
      <c r="A102" s="413">
        <v>202205020101</v>
      </c>
      <c r="B102" s="344" t="s">
        <v>88</v>
      </c>
      <c r="C102" s="2">
        <f>VLOOKUP(B102,'KPI GROUP LEVEL INDUX'!$C:$D,2,FALSE)</f>
        <v>20220400040</v>
      </c>
      <c r="D102" s="370" t="s">
        <v>2234</v>
      </c>
      <c r="E102" s="1" t="str">
        <f>VLOOKUP(D102,'MASTER POSITION'!$A:$B,2,FALSE)</f>
        <v>504404599880316783</v>
      </c>
      <c r="F102" s="369" t="str">
        <f t="shared" si="4"/>
        <v>Memastikan penyaluran kredit yang berkualitasKepala Divisi Kredit</v>
      </c>
      <c r="G102" s="369" t="str">
        <f t="shared" si="3"/>
        <v xml:space="preserve">INSERT INTO `hr_kpi_group_position` (`KPI_GROUP_POSITION_ID`, `KPI_GROUP_ID`, `POSITION_ID`) VALUES ('202205020101', '20220400040', '504404599880316783'); </v>
      </c>
    </row>
    <row r="103" spans="1:7" ht="14.25" customHeight="1" x14ac:dyDescent="0.25">
      <c r="A103" s="413">
        <v>202205020102</v>
      </c>
      <c r="B103" s="344" t="s">
        <v>314</v>
      </c>
      <c r="C103" s="2">
        <f>VLOOKUP(B103,'KPI GROUP LEVEL INDUX'!$C:$D,2,FALSE)</f>
        <v>20220400153</v>
      </c>
      <c r="D103" s="370" t="s">
        <v>2234</v>
      </c>
      <c r="E103" s="1" t="str">
        <f>VLOOKUP(D103,'MASTER POSITION'!$A:$B,2,FALSE)</f>
        <v>504404599880316783</v>
      </c>
      <c r="F103" s="369" t="str">
        <f t="shared" si="4"/>
        <v>Meningkatkan pertumbuhan kredit sektor UMKMKepala Divisi Kredit</v>
      </c>
      <c r="G103" s="369" t="str">
        <f t="shared" si="3"/>
        <v xml:space="preserve">INSERT INTO `hr_kpi_group_position` (`KPI_GROUP_POSITION_ID`, `KPI_GROUP_ID`, `POSITION_ID`) VALUES ('202205020102', '20220400153', '504404599880316783'); </v>
      </c>
    </row>
    <row r="104" spans="1:7" ht="14.25" customHeight="1" x14ac:dyDescent="0.25">
      <c r="A104" s="413">
        <v>202205020103</v>
      </c>
      <c r="B104" s="344" t="s">
        <v>21</v>
      </c>
      <c r="C104" s="2">
        <f>VLOOKUP(B104,'KPI GROUP LEVEL INDUX'!$C:$D,2,FALSE)</f>
        <v>20220400006</v>
      </c>
      <c r="D104" s="370" t="s">
        <v>2234</v>
      </c>
      <c r="E104" s="1" t="str">
        <f>VLOOKUP(D104,'MASTER POSITION'!$A:$B,2,FALSE)</f>
        <v>504404599880316783</v>
      </c>
      <c r="F104" s="369" t="str">
        <f t="shared" si="4"/>
        <v>Mengoptimalkan aset produktif bankKepala Divisi Kredit</v>
      </c>
      <c r="G104" s="369" t="str">
        <f t="shared" si="3"/>
        <v xml:space="preserve">INSERT INTO `hr_kpi_group_position` (`KPI_GROUP_POSITION_ID`, `KPI_GROUP_ID`, `POSITION_ID`) VALUES ('202205020103', '20220400006', '504404599880316783'); </v>
      </c>
    </row>
    <row r="105" spans="1:7" ht="14.25" customHeight="1" x14ac:dyDescent="0.25">
      <c r="A105" s="413">
        <v>202205020104</v>
      </c>
      <c r="B105" s="342" t="s">
        <v>23</v>
      </c>
      <c r="C105" s="2">
        <f>VLOOKUP(B105,'KPI GROUP LEVEL INDUX'!$C:$D,2,FALSE)</f>
        <v>20220400007</v>
      </c>
      <c r="D105" s="370" t="s">
        <v>2234</v>
      </c>
      <c r="E105" s="1" t="str">
        <f>VLOOKUP(D105,'MASTER POSITION'!$A:$B,2,FALSE)</f>
        <v>504404599880316783</v>
      </c>
      <c r="F105" s="369" t="str">
        <f t="shared" si="4"/>
        <v>Meningkatkan kualitas pengelolaan Governance, Risk Management dan ComplianceKepala Divisi Kredit</v>
      </c>
      <c r="G105" s="369" t="str">
        <f t="shared" si="3"/>
        <v xml:space="preserve">INSERT INTO `hr_kpi_group_position` (`KPI_GROUP_POSITION_ID`, `KPI_GROUP_ID`, `POSITION_ID`) VALUES ('202205020104', '20220400007', '504404599880316783'); </v>
      </c>
    </row>
    <row r="106" spans="1:7" ht="14.25" customHeight="1" x14ac:dyDescent="0.25">
      <c r="A106" s="413">
        <v>202205020105</v>
      </c>
      <c r="B106" s="344" t="s">
        <v>27</v>
      </c>
      <c r="C106" s="2">
        <f>VLOOKUP(B106,'KPI GROUP LEVEL INDUX'!$C:$D,2,FALSE)</f>
        <v>20220400009</v>
      </c>
      <c r="D106" s="370" t="s">
        <v>2234</v>
      </c>
      <c r="E106" s="1" t="str">
        <f>VLOOKUP(D106,'MASTER POSITION'!$A:$B,2,FALSE)</f>
        <v>504404599880316783</v>
      </c>
      <c r="F106" s="369" t="str">
        <f t="shared" si="4"/>
        <v>Memperkuat internalisasi budaya perusahaan Kepala Divisi Kredit</v>
      </c>
      <c r="G106" s="369" t="str">
        <f t="shared" si="3"/>
        <v xml:space="preserve">INSERT INTO `hr_kpi_group_position` (`KPI_GROUP_POSITION_ID`, `KPI_GROUP_ID`, `POSITION_ID`) VALUES ('202205020105', '20220400009', '504404599880316783'); </v>
      </c>
    </row>
    <row r="107" spans="1:7" ht="14.25" customHeight="1" x14ac:dyDescent="0.25">
      <c r="A107" s="413">
        <v>202205020106</v>
      </c>
      <c r="B107" s="368" t="s">
        <v>11</v>
      </c>
      <c r="C107" s="2">
        <f>VLOOKUP(B107,'KPI GROUP LEVEL INDUX'!$C:$D,2,FALSE)</f>
        <v>20220400001</v>
      </c>
      <c r="D107" s="370" t="s">
        <v>2235</v>
      </c>
      <c r="E107" s="1" t="str">
        <f>VLOOKUP(D107,'MASTER POSITION'!$A:$B,2,FALSE)</f>
        <v>1784659091</v>
      </c>
      <c r="F107" s="369" t="str">
        <f t="shared" si="4"/>
        <v>Meningkatnya pendapatanKepala Bagian Kredit Korporasi</v>
      </c>
      <c r="G107" s="369" t="str">
        <f t="shared" si="3"/>
        <v xml:space="preserve">INSERT INTO `hr_kpi_group_position` (`KPI_GROUP_POSITION_ID`, `KPI_GROUP_ID`, `POSITION_ID`) VALUES ('202205020106', '20220400001', '1784659091'); </v>
      </c>
    </row>
    <row r="108" spans="1:7" ht="14.25" customHeight="1" x14ac:dyDescent="0.25">
      <c r="A108" s="413">
        <v>202205020107</v>
      </c>
      <c r="B108" s="344" t="s">
        <v>3998</v>
      </c>
      <c r="C108" s="2">
        <f>VLOOKUP(B108,'KPI GROUP LEVEL INDUX'!$C:$D,2,FALSE)</f>
        <v>20220400003</v>
      </c>
      <c r="D108" s="370" t="s">
        <v>2235</v>
      </c>
      <c r="E108" s="1" t="str">
        <f>VLOOKUP(D108,'MASTER POSITION'!$A:$B,2,FALSE)</f>
        <v>1784659091</v>
      </c>
      <c r="F108" s="369" t="str">
        <f t="shared" si="4"/>
        <v>Meningkatnya kemampuan sebagai agent of regional developmentKepala Bagian Kredit Korporasi</v>
      </c>
      <c r="G108" s="369" t="str">
        <f t="shared" si="3"/>
        <v xml:space="preserve">INSERT INTO `hr_kpi_group_position` (`KPI_GROUP_POSITION_ID`, `KPI_GROUP_ID`, `POSITION_ID`) VALUES ('202205020107', '20220400003', '1784659091'); </v>
      </c>
    </row>
    <row r="109" spans="1:7" ht="14.25" customHeight="1" x14ac:dyDescent="0.25">
      <c r="A109" s="413">
        <v>202205020108</v>
      </c>
      <c r="B109" s="344" t="s">
        <v>88</v>
      </c>
      <c r="C109" s="2">
        <f>VLOOKUP(B109,'KPI GROUP LEVEL INDUX'!$C:$D,2,FALSE)</f>
        <v>20220400040</v>
      </c>
      <c r="D109" s="370" t="s">
        <v>2235</v>
      </c>
      <c r="E109" s="1" t="str">
        <f>VLOOKUP(D109,'MASTER POSITION'!$A:$B,2,FALSE)</f>
        <v>1784659091</v>
      </c>
      <c r="F109" s="369" t="str">
        <f t="shared" si="4"/>
        <v>Memastikan penyaluran kredit yang berkualitasKepala Bagian Kredit Korporasi</v>
      </c>
      <c r="G109" s="369" t="str">
        <f t="shared" si="3"/>
        <v xml:space="preserve">INSERT INTO `hr_kpi_group_position` (`KPI_GROUP_POSITION_ID`, `KPI_GROUP_ID`, `POSITION_ID`) VALUES ('202205020108', '20220400040', '1784659091'); </v>
      </c>
    </row>
    <row r="110" spans="1:7" ht="14.25" customHeight="1" x14ac:dyDescent="0.25">
      <c r="A110" s="413">
        <v>202205020109</v>
      </c>
      <c r="B110" s="344" t="s">
        <v>21</v>
      </c>
      <c r="C110" s="2">
        <f>VLOOKUP(B110,'KPI GROUP LEVEL INDUX'!$C:$D,2,FALSE)</f>
        <v>20220400006</v>
      </c>
      <c r="D110" s="370" t="s">
        <v>2235</v>
      </c>
      <c r="E110" s="1" t="str">
        <f>VLOOKUP(D110,'MASTER POSITION'!$A:$B,2,FALSE)</f>
        <v>1784659091</v>
      </c>
      <c r="F110" s="369" t="str">
        <f t="shared" si="4"/>
        <v>Mengoptimalkan aset produktif bankKepala Bagian Kredit Korporasi</v>
      </c>
      <c r="G110" s="369" t="str">
        <f t="shared" si="3"/>
        <v xml:space="preserve">INSERT INTO `hr_kpi_group_position` (`KPI_GROUP_POSITION_ID`, `KPI_GROUP_ID`, `POSITION_ID`) VALUES ('202205020109', '20220400006', '1784659091'); </v>
      </c>
    </row>
    <row r="111" spans="1:7" ht="14.25" customHeight="1" x14ac:dyDescent="0.25">
      <c r="A111" s="413">
        <v>202205020110</v>
      </c>
      <c r="B111" s="342" t="s">
        <v>23</v>
      </c>
      <c r="C111" s="2">
        <f>VLOOKUP(B111,'KPI GROUP LEVEL INDUX'!$C:$D,2,FALSE)</f>
        <v>20220400007</v>
      </c>
      <c r="D111" s="370" t="s">
        <v>2235</v>
      </c>
      <c r="E111" s="1" t="str">
        <f>VLOOKUP(D111,'MASTER POSITION'!$A:$B,2,FALSE)</f>
        <v>1784659091</v>
      </c>
      <c r="F111" s="369" t="str">
        <f t="shared" si="4"/>
        <v>Meningkatkan kualitas pengelolaan Governance, Risk Management dan ComplianceKepala Bagian Kredit Korporasi</v>
      </c>
      <c r="G111" s="369" t="str">
        <f t="shared" si="3"/>
        <v xml:space="preserve">INSERT INTO `hr_kpi_group_position` (`KPI_GROUP_POSITION_ID`, `KPI_GROUP_ID`, `POSITION_ID`) VALUES ('202205020110', '20220400007', '1784659091'); </v>
      </c>
    </row>
    <row r="112" spans="1:7" ht="14.25" customHeight="1" x14ac:dyDescent="0.25">
      <c r="A112" s="413">
        <v>202205020111</v>
      </c>
      <c r="B112" s="397" t="s">
        <v>398</v>
      </c>
      <c r="C112" s="2">
        <f>VLOOKUP(B112,'KPI GROUP LEVEL INDUX'!$C:$D,2,FALSE)</f>
        <v>20220400195</v>
      </c>
      <c r="D112" s="370" t="s">
        <v>2235</v>
      </c>
      <c r="E112" s="1" t="str">
        <f>VLOOKUP(D112,'MASTER POSITION'!$A:$B,2,FALSE)</f>
        <v>1784659091</v>
      </c>
      <c r="F112" s="369" t="str">
        <f t="shared" si="4"/>
        <v>Memperluas cakupan pasar untuk produk kreditKepala Bagian Kredit Korporasi</v>
      </c>
      <c r="G112" s="369" t="str">
        <f t="shared" si="3"/>
        <v xml:space="preserve">INSERT INTO `hr_kpi_group_position` (`KPI_GROUP_POSITION_ID`, `KPI_GROUP_ID`, `POSITION_ID`) VALUES ('202205020111', '20220400195', '1784659091'); </v>
      </c>
    </row>
    <row r="113" spans="1:7" ht="14.25" customHeight="1" x14ac:dyDescent="0.25">
      <c r="A113" s="413">
        <v>202205020112</v>
      </c>
      <c r="B113" s="368" t="s">
        <v>11</v>
      </c>
      <c r="C113" s="2">
        <f>VLOOKUP(B113,'KPI GROUP LEVEL INDUX'!$C:$D,2,FALSE)</f>
        <v>20220400001</v>
      </c>
      <c r="D113" s="371" t="s">
        <v>2237</v>
      </c>
      <c r="E113" s="1" t="str">
        <f>VLOOKUP(D113,'MASTER POSITION'!$A:$B,2,FALSE)</f>
        <v>37066</v>
      </c>
      <c r="F113" s="369" t="str">
        <f t="shared" si="4"/>
        <v>Meningkatnya pendapatanOfficer Relationship Manager</v>
      </c>
      <c r="G113" s="369" t="str">
        <f t="shared" si="3"/>
        <v xml:space="preserve">INSERT INTO `hr_kpi_group_position` (`KPI_GROUP_POSITION_ID`, `KPI_GROUP_ID`, `POSITION_ID`) VALUES ('202205020112', '20220400001', '37066'); </v>
      </c>
    </row>
    <row r="114" spans="1:7" ht="14.25" customHeight="1" x14ac:dyDescent="0.25">
      <c r="A114" s="413">
        <v>202205020113</v>
      </c>
      <c r="B114" s="344" t="s">
        <v>3998</v>
      </c>
      <c r="C114" s="2">
        <f>VLOOKUP(B114,'KPI GROUP LEVEL INDUX'!$C:$D,2,FALSE)</f>
        <v>20220400003</v>
      </c>
      <c r="D114" s="371" t="s">
        <v>2237</v>
      </c>
      <c r="E114" s="1" t="str">
        <f>VLOOKUP(D114,'MASTER POSITION'!$A:$B,2,FALSE)</f>
        <v>37066</v>
      </c>
      <c r="F114" s="369" t="str">
        <f t="shared" si="4"/>
        <v>Meningkatnya kemampuan sebagai agent of regional developmentOfficer Relationship Manager</v>
      </c>
      <c r="G114" s="369" t="str">
        <f t="shared" si="3"/>
        <v xml:space="preserve">INSERT INTO `hr_kpi_group_position` (`KPI_GROUP_POSITION_ID`, `KPI_GROUP_ID`, `POSITION_ID`) VALUES ('202205020113', '20220400003', '37066'); </v>
      </c>
    </row>
    <row r="115" spans="1:7" ht="14.25" customHeight="1" x14ac:dyDescent="0.25">
      <c r="A115" s="413">
        <v>202205020114</v>
      </c>
      <c r="B115" s="344" t="s">
        <v>88</v>
      </c>
      <c r="C115" s="2">
        <f>VLOOKUP(B115,'KPI GROUP LEVEL INDUX'!$C:$D,2,FALSE)</f>
        <v>20220400040</v>
      </c>
      <c r="D115" s="371" t="s">
        <v>2237</v>
      </c>
      <c r="E115" s="1" t="str">
        <f>VLOOKUP(D115,'MASTER POSITION'!$A:$B,2,FALSE)</f>
        <v>37066</v>
      </c>
      <c r="F115" s="369" t="str">
        <f t="shared" si="4"/>
        <v>Memastikan penyaluran kredit yang berkualitasOfficer Relationship Manager</v>
      </c>
      <c r="G115" s="369" t="str">
        <f t="shared" si="3"/>
        <v xml:space="preserve">INSERT INTO `hr_kpi_group_position` (`KPI_GROUP_POSITION_ID`, `KPI_GROUP_ID`, `POSITION_ID`) VALUES ('202205020114', '20220400040', '37066'); </v>
      </c>
    </row>
    <row r="116" spans="1:7" ht="14.25" customHeight="1" x14ac:dyDescent="0.25">
      <c r="A116" s="413">
        <v>202205020115</v>
      </c>
      <c r="B116" s="344" t="s">
        <v>21</v>
      </c>
      <c r="C116" s="2">
        <f>VLOOKUP(B116,'KPI GROUP LEVEL INDUX'!$C:$D,2,FALSE)</f>
        <v>20220400006</v>
      </c>
      <c r="D116" s="371" t="s">
        <v>2237</v>
      </c>
      <c r="E116" s="1" t="str">
        <f>VLOOKUP(D116,'MASTER POSITION'!$A:$B,2,FALSE)</f>
        <v>37066</v>
      </c>
      <c r="F116" s="369" t="str">
        <f t="shared" si="4"/>
        <v>Mengoptimalkan aset produktif bankOfficer Relationship Manager</v>
      </c>
      <c r="G116" s="369" t="str">
        <f t="shared" si="3"/>
        <v xml:space="preserve">INSERT INTO `hr_kpi_group_position` (`KPI_GROUP_POSITION_ID`, `KPI_GROUP_ID`, `POSITION_ID`) VALUES ('202205020115', '20220400006', '37066'); </v>
      </c>
    </row>
    <row r="117" spans="1:7" ht="14.25" customHeight="1" x14ac:dyDescent="0.25">
      <c r="A117" s="413">
        <v>202205020116</v>
      </c>
      <c r="B117" s="342" t="s">
        <v>23</v>
      </c>
      <c r="C117" s="2">
        <f>VLOOKUP(B117,'KPI GROUP LEVEL INDUX'!$C:$D,2,FALSE)</f>
        <v>20220400007</v>
      </c>
      <c r="D117" s="371" t="s">
        <v>2237</v>
      </c>
      <c r="E117" s="1" t="str">
        <f>VLOOKUP(D117,'MASTER POSITION'!$A:$B,2,FALSE)</f>
        <v>37066</v>
      </c>
      <c r="F117" s="369" t="str">
        <f t="shared" si="4"/>
        <v>Meningkatkan kualitas pengelolaan Governance, Risk Management dan ComplianceOfficer Relationship Manager</v>
      </c>
      <c r="G117" s="369" t="str">
        <f t="shared" si="3"/>
        <v xml:space="preserve">INSERT INTO `hr_kpi_group_position` (`KPI_GROUP_POSITION_ID`, `KPI_GROUP_ID`, `POSITION_ID`) VALUES ('202205020116', '20220400007', '37066'); </v>
      </c>
    </row>
    <row r="118" spans="1:7" ht="14.25" customHeight="1" x14ac:dyDescent="0.25">
      <c r="A118" s="413">
        <v>202205020117</v>
      </c>
      <c r="B118" s="343" t="s">
        <v>402</v>
      </c>
      <c r="C118" s="2">
        <f>VLOOKUP(B118,'KPI GROUP LEVEL INDUX'!$C:$D,2,FALSE)</f>
        <v>20220400197</v>
      </c>
      <c r="D118" s="371" t="s">
        <v>2237</v>
      </c>
      <c r="E118" s="1" t="str">
        <f>VLOOKUP(D118,'MASTER POSITION'!$A:$B,2,FALSE)</f>
        <v>37066</v>
      </c>
      <c r="F118" s="369" t="str">
        <f t="shared" si="4"/>
        <v>Meningkatkan efektivitas proses pengelolaan pelangganOfficer Relationship Manager</v>
      </c>
      <c r="G118" s="369" t="str">
        <f t="shared" si="3"/>
        <v xml:space="preserve">INSERT INTO `hr_kpi_group_position` (`KPI_GROUP_POSITION_ID`, `KPI_GROUP_ID`, `POSITION_ID`) VALUES ('202205020117', '20220400197', '37066'); </v>
      </c>
    </row>
    <row r="119" spans="1:7" ht="14.25" customHeight="1" x14ac:dyDescent="0.25">
      <c r="A119" s="413">
        <v>202205020118</v>
      </c>
      <c r="B119" s="343" t="s">
        <v>4021</v>
      </c>
      <c r="C119" s="2">
        <f>VLOOKUP(B119,'KPI GROUP LEVEL INDUX'!$C:$D,2,FALSE)</f>
        <v>20220400198</v>
      </c>
      <c r="D119" s="371" t="s">
        <v>2237</v>
      </c>
      <c r="E119" s="1" t="str">
        <f>VLOOKUP(D119,'MASTER POSITION'!$A:$B,2,FALSE)</f>
        <v>37066</v>
      </c>
      <c r="F119" s="369" t="str">
        <f t="shared" si="4"/>
        <v>Memastikan integritas dari customer information dalam databaseOfficer Relationship Manager</v>
      </c>
      <c r="G119" s="369" t="str">
        <f t="shared" si="3"/>
        <v xml:space="preserve">INSERT INTO `hr_kpi_group_position` (`KPI_GROUP_POSITION_ID`, `KPI_GROUP_ID`, `POSITION_ID`) VALUES ('202205020118', '20220400198', '37066'); </v>
      </c>
    </row>
    <row r="120" spans="1:7" ht="14.25" customHeight="1" x14ac:dyDescent="0.25">
      <c r="A120" s="413">
        <v>202205020119</v>
      </c>
      <c r="B120" s="368" t="s">
        <v>11</v>
      </c>
      <c r="C120" s="2">
        <f>VLOOKUP(B120,'KPI GROUP LEVEL INDUX'!$C:$D,2,FALSE)</f>
        <v>20220400001</v>
      </c>
      <c r="D120" s="370" t="s">
        <v>4025</v>
      </c>
      <c r="E120" s="1" t="str">
        <f>VLOOKUP(D120,'MASTER POSITION'!$A:$B,2,FALSE)</f>
        <v>37080</v>
      </c>
      <c r="F120" s="369" t="str">
        <f t="shared" si="4"/>
        <v>Meningkatnya pendapatanOfficer Analis</v>
      </c>
      <c r="G120" s="369" t="str">
        <f t="shared" si="3"/>
        <v xml:space="preserve">INSERT INTO `hr_kpi_group_position` (`KPI_GROUP_POSITION_ID`, `KPI_GROUP_ID`, `POSITION_ID`) VALUES ('202205020119', '20220400001', '37080'); </v>
      </c>
    </row>
    <row r="121" spans="1:7" ht="14.25" customHeight="1" x14ac:dyDescent="0.25">
      <c r="A121" s="413">
        <v>202205020120</v>
      </c>
      <c r="B121" s="344" t="s">
        <v>3998</v>
      </c>
      <c r="C121" s="2">
        <f>VLOOKUP(B121,'KPI GROUP LEVEL INDUX'!$C:$D,2,FALSE)</f>
        <v>20220400003</v>
      </c>
      <c r="D121" s="370" t="s">
        <v>4025</v>
      </c>
      <c r="E121" s="1" t="str">
        <f>VLOOKUP(D121,'MASTER POSITION'!$A:$B,2,FALSE)</f>
        <v>37080</v>
      </c>
      <c r="F121" s="369" t="str">
        <f t="shared" si="4"/>
        <v>Meningkatnya kemampuan sebagai agent of regional developmentOfficer Analis</v>
      </c>
      <c r="G121" s="369" t="str">
        <f t="shared" si="3"/>
        <v xml:space="preserve">INSERT INTO `hr_kpi_group_position` (`KPI_GROUP_POSITION_ID`, `KPI_GROUP_ID`, `POSITION_ID`) VALUES ('202205020120', '20220400003', '37080'); </v>
      </c>
    </row>
    <row r="122" spans="1:7" ht="14.25" customHeight="1" x14ac:dyDescent="0.25">
      <c r="A122" s="413">
        <v>202205020121</v>
      </c>
      <c r="B122" s="344" t="s">
        <v>88</v>
      </c>
      <c r="C122" s="2">
        <f>VLOOKUP(B122,'KPI GROUP LEVEL INDUX'!$C:$D,2,FALSE)</f>
        <v>20220400040</v>
      </c>
      <c r="D122" s="370" t="s">
        <v>4025</v>
      </c>
      <c r="E122" s="1" t="str">
        <f>VLOOKUP(D122,'MASTER POSITION'!$A:$B,2,FALSE)</f>
        <v>37080</v>
      </c>
      <c r="F122" s="369" t="str">
        <f t="shared" si="4"/>
        <v>Memastikan penyaluran kredit yang berkualitasOfficer Analis</v>
      </c>
      <c r="G122" s="369" t="str">
        <f t="shared" si="3"/>
        <v xml:space="preserve">INSERT INTO `hr_kpi_group_position` (`KPI_GROUP_POSITION_ID`, `KPI_GROUP_ID`, `POSITION_ID`) VALUES ('202205020121', '20220400040', '37080'); </v>
      </c>
    </row>
    <row r="123" spans="1:7" ht="14.25" customHeight="1" x14ac:dyDescent="0.25">
      <c r="A123" s="413">
        <v>202205020122</v>
      </c>
      <c r="B123" s="342" t="s">
        <v>23</v>
      </c>
      <c r="C123" s="2">
        <f>VLOOKUP(B123,'KPI GROUP LEVEL INDUX'!$C:$D,2,FALSE)</f>
        <v>20220400007</v>
      </c>
      <c r="D123" s="370" t="s">
        <v>4025</v>
      </c>
      <c r="E123" s="1" t="str">
        <f>VLOOKUP(D123,'MASTER POSITION'!$A:$B,2,FALSE)</f>
        <v>37080</v>
      </c>
      <c r="F123" s="369" t="str">
        <f t="shared" si="4"/>
        <v>Meningkatkan kualitas pengelolaan Governance, Risk Management dan ComplianceOfficer Analis</v>
      </c>
      <c r="G123" s="369" t="str">
        <f t="shared" si="3"/>
        <v xml:space="preserve">INSERT INTO `hr_kpi_group_position` (`KPI_GROUP_POSITION_ID`, `KPI_GROUP_ID`, `POSITION_ID`) VALUES ('202205020122', '20220400007', '37080'); </v>
      </c>
    </row>
    <row r="124" spans="1:7" ht="14.25" customHeight="1" x14ac:dyDescent="0.25">
      <c r="A124" s="413">
        <v>202205020123</v>
      </c>
      <c r="B124" s="343" t="s">
        <v>402</v>
      </c>
      <c r="C124" s="2">
        <f>VLOOKUP(B124,'KPI GROUP LEVEL INDUX'!$C:$D,2,FALSE)</f>
        <v>20220400197</v>
      </c>
      <c r="D124" s="370" t="s">
        <v>4025</v>
      </c>
      <c r="E124" s="1" t="str">
        <f>VLOOKUP(D124,'MASTER POSITION'!$A:$B,2,FALSE)</f>
        <v>37080</v>
      </c>
      <c r="F124" s="369" t="str">
        <f t="shared" si="4"/>
        <v>Meningkatkan efektivitas proses pengelolaan pelangganOfficer Analis</v>
      </c>
      <c r="G124" s="369" t="str">
        <f t="shared" si="3"/>
        <v xml:space="preserve">INSERT INTO `hr_kpi_group_position` (`KPI_GROUP_POSITION_ID`, `KPI_GROUP_ID`, `POSITION_ID`) VALUES ('202205020123', '20220400197', '37080'); </v>
      </c>
    </row>
    <row r="125" spans="1:7" ht="14.25" customHeight="1" x14ac:dyDescent="0.25">
      <c r="A125" s="413">
        <v>202205020124</v>
      </c>
      <c r="B125" s="343" t="s">
        <v>4021</v>
      </c>
      <c r="C125" s="2">
        <f>VLOOKUP(B125,'KPI GROUP LEVEL INDUX'!$C:$D,2,FALSE)</f>
        <v>20220400198</v>
      </c>
      <c r="D125" s="370" t="s">
        <v>4025</v>
      </c>
      <c r="E125" s="1" t="str">
        <f>VLOOKUP(D125,'MASTER POSITION'!$A:$B,2,FALSE)</f>
        <v>37080</v>
      </c>
      <c r="F125" s="369" t="str">
        <f t="shared" si="4"/>
        <v>Memastikan integritas dari customer information dalam databaseOfficer Analis</v>
      </c>
      <c r="G125" s="369" t="str">
        <f t="shared" si="3"/>
        <v xml:space="preserve">INSERT INTO `hr_kpi_group_position` (`KPI_GROUP_POSITION_ID`, `KPI_GROUP_ID`, `POSITION_ID`) VALUES ('202205020124', '20220400198', '37080'); </v>
      </c>
    </row>
    <row r="126" spans="1:7" ht="14.25" customHeight="1" x14ac:dyDescent="0.25">
      <c r="A126" s="413">
        <v>202205020125</v>
      </c>
      <c r="B126" s="342" t="s">
        <v>23</v>
      </c>
      <c r="C126" s="2">
        <f>VLOOKUP(B126,'KPI GROUP LEVEL INDUX'!$C:$D,2,FALSE)</f>
        <v>20220400007</v>
      </c>
      <c r="D126" s="370" t="s">
        <v>2243</v>
      </c>
      <c r="E126" s="1" t="str">
        <f>VLOOKUP(D126,'MASTER POSITION'!$A:$B,2,FALSE)</f>
        <v>37106</v>
      </c>
      <c r="F126" s="369" t="str">
        <f t="shared" si="4"/>
        <v>Meningkatkan kualitas pengelolaan Governance, Risk Management dan ComplianceKepala Bagian Pengembangan Produk &amp; Administrasi Kredit</v>
      </c>
      <c r="G126" s="369" t="str">
        <f t="shared" si="3"/>
        <v xml:space="preserve">INSERT INTO `hr_kpi_group_position` (`KPI_GROUP_POSITION_ID`, `KPI_GROUP_ID`, `POSITION_ID`) VALUES ('202205020125', '20220400007', '37106'); </v>
      </c>
    </row>
    <row r="127" spans="1:7" ht="14.25" customHeight="1" x14ac:dyDescent="0.25">
      <c r="A127" s="413">
        <v>202205020126</v>
      </c>
      <c r="B127" s="396" t="s">
        <v>400</v>
      </c>
      <c r="C127" s="2">
        <f>VLOOKUP(B127,'KPI GROUP LEVEL INDUX'!$C:$D,2,FALSE)</f>
        <v>20220400196</v>
      </c>
      <c r="D127" s="370" t="s">
        <v>2243</v>
      </c>
      <c r="E127" s="1" t="str">
        <f>VLOOKUP(D127,'MASTER POSITION'!$A:$B,2,FALSE)</f>
        <v>37106</v>
      </c>
      <c r="F127" s="369" t="str">
        <f>_xlfn.CONCAT(B127,D127)</f>
        <v>Mengembangkan produk yang kontributif terhadap pertumbuhan kreditKepala Bagian Pengembangan Produk &amp; Administrasi Kredit</v>
      </c>
      <c r="G127" s="369" t="str">
        <f t="shared" si="3"/>
        <v xml:space="preserve">INSERT INTO `hr_kpi_group_position` (`KPI_GROUP_POSITION_ID`, `KPI_GROUP_ID`, `POSITION_ID`) VALUES ('202205020126', '20220400196', '37106'); </v>
      </c>
    </row>
    <row r="128" spans="1:7" ht="14.25" customHeight="1" x14ac:dyDescent="0.25">
      <c r="A128" s="413">
        <v>202205020127</v>
      </c>
      <c r="B128" s="342" t="s">
        <v>23</v>
      </c>
      <c r="C128" s="2">
        <f>VLOOKUP(B128,'KPI GROUP LEVEL INDUX'!$C:$D,2,FALSE)</f>
        <v>20220400007</v>
      </c>
      <c r="D128" s="370" t="s">
        <v>4026</v>
      </c>
      <c r="E128" s="1" t="str">
        <f>VLOOKUP(D128,'MASTER POSITION'!$A:$B,2,FALSE)</f>
        <v>37085</v>
      </c>
      <c r="F128" s="369" t="str">
        <f t="shared" ref="F128:F134" si="5">_xlfn.CONCAT(B128,D128)</f>
        <v>Meningkatkan kualitas pengelolaan Governance, Risk Management dan ComplianceOfficer Pengembangan Produk</v>
      </c>
      <c r="G128" s="369" t="str">
        <f t="shared" si="3"/>
        <v xml:space="preserve">INSERT INTO `hr_kpi_group_position` (`KPI_GROUP_POSITION_ID`, `KPI_GROUP_ID`, `POSITION_ID`) VALUES ('202205020127', '20220400007', '37085'); </v>
      </c>
    </row>
    <row r="129" spans="1:7" ht="14.25" customHeight="1" x14ac:dyDescent="0.25">
      <c r="A129" s="413">
        <v>202205020128</v>
      </c>
      <c r="B129" s="396" t="s">
        <v>400</v>
      </c>
      <c r="C129" s="2">
        <f>VLOOKUP(B129,'KPI GROUP LEVEL INDUX'!$C:$D,2,FALSE)</f>
        <v>20220400196</v>
      </c>
      <c r="D129" s="370" t="s">
        <v>4026</v>
      </c>
      <c r="E129" s="1" t="str">
        <f>VLOOKUP(D129,'MASTER POSITION'!$A:$B,2,FALSE)</f>
        <v>37085</v>
      </c>
      <c r="F129" s="369" t="str">
        <f t="shared" si="5"/>
        <v>Mengembangkan produk yang kontributif terhadap pertumbuhan kreditOfficer Pengembangan Produk</v>
      </c>
      <c r="G129" s="369" t="str">
        <f t="shared" si="3"/>
        <v xml:space="preserve">INSERT INTO `hr_kpi_group_position` (`KPI_GROUP_POSITION_ID`, `KPI_GROUP_ID`, `POSITION_ID`) VALUES ('202205020128', '20220400196', '37085'); </v>
      </c>
    </row>
    <row r="130" spans="1:7" ht="14.25" customHeight="1" x14ac:dyDescent="0.25">
      <c r="A130" s="413">
        <v>202205020129</v>
      </c>
      <c r="B130" s="400" t="s">
        <v>406</v>
      </c>
      <c r="C130" s="2">
        <f>VLOOKUP(B130,'KPI GROUP LEVEL INDUX'!$C:$D,2,FALSE)</f>
        <v>20220400199</v>
      </c>
      <c r="D130" s="370" t="s">
        <v>4026</v>
      </c>
      <c r="E130" s="1" t="str">
        <f>VLOOKUP(D130,'MASTER POSITION'!$A:$B,2,FALSE)</f>
        <v>37085</v>
      </c>
      <c r="F130" s="369" t="str">
        <f t="shared" si="5"/>
        <v>Mengembangkan produk kredit baru untuk memenuhi permintaan pasarOfficer Pengembangan Produk</v>
      </c>
      <c r="G130" s="369" t="str">
        <f t="shared" si="3"/>
        <v xml:space="preserve">INSERT INTO `hr_kpi_group_position` (`KPI_GROUP_POSITION_ID`, `KPI_GROUP_ID`, `POSITION_ID`) VALUES ('202205020129', '20220400199', '37085'); </v>
      </c>
    </row>
    <row r="131" spans="1:7" ht="14.25" customHeight="1" x14ac:dyDescent="0.25">
      <c r="A131" s="413">
        <v>202205020130</v>
      </c>
      <c r="B131" s="399" t="s">
        <v>408</v>
      </c>
      <c r="C131" s="2">
        <f>VLOOKUP(B131,'KPI GROUP LEVEL INDUX'!$C:$D,2,FALSE)</f>
        <v>20220400200</v>
      </c>
      <c r="D131" s="370" t="s">
        <v>4026</v>
      </c>
      <c r="E131" s="1" t="str">
        <f>VLOOKUP(D131,'MASTER POSITION'!$A:$B,2,FALSE)</f>
        <v>37085</v>
      </c>
      <c r="F131" s="369" t="str">
        <f t="shared" si="5"/>
        <v>Memastikan keterkinian perjanjian kerjasama antara Bank dengan pihak eksternalOfficer Pengembangan Produk</v>
      </c>
      <c r="G131" s="369" t="str">
        <f t="shared" ref="G131:G194" si="6">"INSERT INTO `hr_kpi_group_position` (`KPI_GROUP_POSITION_ID`, `KPI_GROUP_ID`, `POSITION_ID`) VALUES ('"&amp;A131&amp;"', '"&amp;C131&amp;"', '"&amp;E131&amp;"'); "</f>
        <v xml:space="preserve">INSERT INTO `hr_kpi_group_position` (`KPI_GROUP_POSITION_ID`, `KPI_GROUP_ID`, `POSITION_ID`) VALUES ('202205020130', '20220400200', '37085'); </v>
      </c>
    </row>
    <row r="132" spans="1:7" ht="14.25" customHeight="1" x14ac:dyDescent="0.25">
      <c r="A132" s="413">
        <v>202205020131</v>
      </c>
      <c r="B132" s="342" t="s">
        <v>23</v>
      </c>
      <c r="C132" s="2">
        <f>VLOOKUP(B132,'KPI GROUP LEVEL INDUX'!$C:$D,2,FALSE)</f>
        <v>20220400007</v>
      </c>
      <c r="D132" s="370" t="s">
        <v>4027</v>
      </c>
      <c r="E132" s="1" t="str">
        <f>VLOOKUP(D132,'MASTER POSITION'!$A:$B,2,FALSE)</f>
        <v>37095</v>
      </c>
      <c r="F132" s="369" t="str">
        <f t="shared" si="5"/>
        <v>Meningkatkan kualitas pengelolaan Governance, Risk Management dan ComplianceOfficer Administrasi &amp; Pelaporan</v>
      </c>
      <c r="G132" s="369" t="str">
        <f t="shared" si="6"/>
        <v xml:space="preserve">INSERT INTO `hr_kpi_group_position` (`KPI_GROUP_POSITION_ID`, `KPI_GROUP_ID`, `POSITION_ID`) VALUES ('202205020131', '20220400007', '37095'); </v>
      </c>
    </row>
    <row r="133" spans="1:7" ht="14.25" customHeight="1" x14ac:dyDescent="0.25">
      <c r="A133" s="413">
        <v>202205020132</v>
      </c>
      <c r="B133" s="343" t="s">
        <v>410</v>
      </c>
      <c r="C133" s="2">
        <f>VLOOKUP(B133,'KPI GROUP LEVEL INDUX'!$C:$D,2,FALSE)</f>
        <v>20220400201</v>
      </c>
      <c r="D133" s="370" t="s">
        <v>4027</v>
      </c>
      <c r="E133" s="1" t="str">
        <f>VLOOKUP(D133,'MASTER POSITION'!$A:$B,2,FALSE)</f>
        <v>37095</v>
      </c>
      <c r="F133" s="369" t="str">
        <f t="shared" si="5"/>
        <v>Memastikan pemenuhan kualitas administrasi kreditOfficer Administrasi &amp; Pelaporan</v>
      </c>
      <c r="G133" s="369" t="str">
        <f t="shared" si="6"/>
        <v xml:space="preserve">INSERT INTO `hr_kpi_group_position` (`KPI_GROUP_POSITION_ID`, `KPI_GROUP_ID`, `POSITION_ID`) VALUES ('202205020132', '20220400201', '37095'); </v>
      </c>
    </row>
    <row r="134" spans="1:7" ht="14.25" customHeight="1" x14ac:dyDescent="0.25">
      <c r="A134" s="413">
        <v>202205020133</v>
      </c>
      <c r="B134" s="343" t="s">
        <v>412</v>
      </c>
      <c r="C134" s="2">
        <f>VLOOKUP(B134,'KPI GROUP LEVEL INDUX'!$C:$D,2,FALSE)</f>
        <v>20220400202</v>
      </c>
      <c r="D134" s="370" t="s">
        <v>4027</v>
      </c>
      <c r="E134" s="1" t="str">
        <f>VLOOKUP(D134,'MASTER POSITION'!$A:$B,2,FALSE)</f>
        <v>37095</v>
      </c>
      <c r="F134" s="369" t="str">
        <f t="shared" si="5"/>
        <v>Memastikan pemenuhan penyusunan laporan perkreditanOfficer Administrasi &amp; Pelaporan</v>
      </c>
      <c r="G134" s="369" t="str">
        <f t="shared" si="6"/>
        <v xml:space="preserve">INSERT INTO `hr_kpi_group_position` (`KPI_GROUP_POSITION_ID`, `KPI_GROUP_ID`, `POSITION_ID`) VALUES ('202205020133', '20220400202', '37095'); </v>
      </c>
    </row>
    <row r="135" spans="1:7" ht="14.25" customHeight="1" x14ac:dyDescent="0.25">
      <c r="A135" s="413">
        <v>202205020134</v>
      </c>
      <c r="B135" s="368" t="s">
        <v>11</v>
      </c>
      <c r="C135" s="2">
        <f>VLOOKUP(B135,'KPI GROUP LEVEL INDUX'!$C:$D,2,FALSE)</f>
        <v>20220400001</v>
      </c>
      <c r="D135" s="370" t="s">
        <v>2246</v>
      </c>
      <c r="E135" s="1" t="str">
        <f>VLOOKUP(D135,'MASTER POSITION'!$A:$B,2,FALSE)</f>
        <v>504404597115022386</v>
      </c>
      <c r="F135" s="369" t="str">
        <f t="shared" ref="F135:F141" si="7">_xlfn.CONCAT(B135,D135)</f>
        <v>Meningkatnya pendapatanWakil Kepala Divisi Kredit</v>
      </c>
      <c r="G135" s="369" t="str">
        <f t="shared" si="6"/>
        <v xml:space="preserve">INSERT INTO `hr_kpi_group_position` (`KPI_GROUP_POSITION_ID`, `KPI_GROUP_ID`, `POSITION_ID`) VALUES ('202205020134', '20220400001', '504404597115022386'); </v>
      </c>
    </row>
    <row r="136" spans="1:7" ht="14.25" customHeight="1" x14ac:dyDescent="0.25">
      <c r="A136" s="413">
        <v>202205020135</v>
      </c>
      <c r="B136" s="344" t="s">
        <v>13</v>
      </c>
      <c r="C136" s="2">
        <f>VLOOKUP(B136,'KPI GROUP LEVEL INDUX'!$C:$D,2,FALSE)</f>
        <v>20220400002</v>
      </c>
      <c r="D136" s="370" t="s">
        <v>2246</v>
      </c>
      <c r="E136" s="1" t="str">
        <f>VLOOKUP(D136,'MASTER POSITION'!$A:$B,2,FALSE)</f>
        <v>504404597115022386</v>
      </c>
      <c r="F136" s="369" t="str">
        <f t="shared" si="7"/>
        <v>Terjaganya operasional bank yang efisienWakil Kepala Divisi Kredit</v>
      </c>
      <c r="G136" s="369" t="str">
        <f t="shared" si="6"/>
        <v xml:space="preserve">INSERT INTO `hr_kpi_group_position` (`KPI_GROUP_POSITION_ID`, `KPI_GROUP_ID`, `POSITION_ID`) VALUES ('202205020135', '20220400002', '504404597115022386'); </v>
      </c>
    </row>
    <row r="137" spans="1:7" ht="14.25" customHeight="1" x14ac:dyDescent="0.25">
      <c r="A137" s="413">
        <v>202205020136</v>
      </c>
      <c r="B137" s="344" t="s">
        <v>3998</v>
      </c>
      <c r="C137" s="2">
        <f>VLOOKUP(B137,'KPI GROUP LEVEL INDUX'!$C:$D,2,FALSE)</f>
        <v>20220400003</v>
      </c>
      <c r="D137" s="370" t="s">
        <v>2246</v>
      </c>
      <c r="E137" s="1" t="str">
        <f>VLOOKUP(D137,'MASTER POSITION'!$A:$B,2,FALSE)</f>
        <v>504404597115022386</v>
      </c>
      <c r="F137" s="369" t="str">
        <f t="shared" si="7"/>
        <v>Meningkatnya kemampuan sebagai agent of regional developmentWakil Kepala Divisi Kredit</v>
      </c>
      <c r="G137" s="369" t="str">
        <f t="shared" si="6"/>
        <v xml:space="preserve">INSERT INTO `hr_kpi_group_position` (`KPI_GROUP_POSITION_ID`, `KPI_GROUP_ID`, `POSITION_ID`) VALUES ('202205020136', '20220400003', '504404597115022386'); </v>
      </c>
    </row>
    <row r="138" spans="1:7" ht="14.25" customHeight="1" x14ac:dyDescent="0.25">
      <c r="A138" s="413">
        <v>202205020137</v>
      </c>
      <c r="B138" s="344" t="s">
        <v>88</v>
      </c>
      <c r="C138" s="2">
        <f>VLOOKUP(B138,'KPI GROUP LEVEL INDUX'!$C:$D,2,FALSE)</f>
        <v>20220400040</v>
      </c>
      <c r="D138" s="370" t="s">
        <v>2246</v>
      </c>
      <c r="E138" s="1" t="str">
        <f>VLOOKUP(D138,'MASTER POSITION'!$A:$B,2,FALSE)</f>
        <v>504404597115022386</v>
      </c>
      <c r="F138" s="369" t="str">
        <f t="shared" si="7"/>
        <v>Memastikan penyaluran kredit yang berkualitasWakil Kepala Divisi Kredit</v>
      </c>
      <c r="G138" s="369" t="str">
        <f t="shared" si="6"/>
        <v xml:space="preserve">INSERT INTO `hr_kpi_group_position` (`KPI_GROUP_POSITION_ID`, `KPI_GROUP_ID`, `POSITION_ID`) VALUES ('202205020137', '20220400040', '504404597115022386'); </v>
      </c>
    </row>
    <row r="139" spans="1:7" ht="14.25" customHeight="1" x14ac:dyDescent="0.25">
      <c r="A139" s="413">
        <v>202205020138</v>
      </c>
      <c r="B139" s="344" t="s">
        <v>314</v>
      </c>
      <c r="C139" s="2">
        <f>VLOOKUP(B139,'KPI GROUP LEVEL INDUX'!$C:$D,2,FALSE)</f>
        <v>20220400153</v>
      </c>
      <c r="D139" s="370" t="s">
        <v>2246</v>
      </c>
      <c r="E139" s="1" t="str">
        <f>VLOOKUP(D139,'MASTER POSITION'!$A:$B,2,FALSE)</f>
        <v>504404597115022386</v>
      </c>
      <c r="F139" s="369" t="str">
        <f t="shared" si="7"/>
        <v>Meningkatkan pertumbuhan kredit sektor UMKMWakil Kepala Divisi Kredit</v>
      </c>
      <c r="G139" s="369" t="str">
        <f t="shared" si="6"/>
        <v xml:space="preserve">INSERT INTO `hr_kpi_group_position` (`KPI_GROUP_POSITION_ID`, `KPI_GROUP_ID`, `POSITION_ID`) VALUES ('202205020138', '20220400153', '504404597115022386'); </v>
      </c>
    </row>
    <row r="140" spans="1:7" ht="14.25" customHeight="1" x14ac:dyDescent="0.25">
      <c r="A140" s="413">
        <v>202205020139</v>
      </c>
      <c r="B140" s="344" t="s">
        <v>21</v>
      </c>
      <c r="C140" s="2">
        <f>VLOOKUP(B140,'KPI GROUP LEVEL INDUX'!$C:$D,2,FALSE)</f>
        <v>20220400006</v>
      </c>
      <c r="D140" s="370" t="s">
        <v>2246</v>
      </c>
      <c r="E140" s="1" t="str">
        <f>VLOOKUP(D140,'MASTER POSITION'!$A:$B,2,FALSE)</f>
        <v>504404597115022386</v>
      </c>
      <c r="F140" s="369" t="str">
        <f t="shared" si="7"/>
        <v>Mengoptimalkan aset produktif bankWakil Kepala Divisi Kredit</v>
      </c>
      <c r="G140" s="369" t="str">
        <f t="shared" si="6"/>
        <v xml:space="preserve">INSERT INTO `hr_kpi_group_position` (`KPI_GROUP_POSITION_ID`, `KPI_GROUP_ID`, `POSITION_ID`) VALUES ('202205020139', '20220400006', '504404597115022386'); </v>
      </c>
    </row>
    <row r="141" spans="1:7" ht="14.25" customHeight="1" x14ac:dyDescent="0.25">
      <c r="A141" s="413">
        <v>202205020140</v>
      </c>
      <c r="B141" s="342" t="s">
        <v>23</v>
      </c>
      <c r="C141" s="2">
        <f>VLOOKUP(B141,'KPI GROUP LEVEL INDUX'!$C:$D,2,FALSE)</f>
        <v>20220400007</v>
      </c>
      <c r="D141" s="370" t="s">
        <v>2246</v>
      </c>
      <c r="E141" s="1" t="str">
        <f>VLOOKUP(D141,'MASTER POSITION'!$A:$B,2,FALSE)</f>
        <v>504404597115022386</v>
      </c>
      <c r="F141" s="369" t="str">
        <f t="shared" si="7"/>
        <v>Meningkatkan kualitas pengelolaan Governance, Risk Management dan ComplianceWakil Kepala Divisi Kredit</v>
      </c>
      <c r="G141" s="369" t="str">
        <f t="shared" si="6"/>
        <v xml:space="preserve">INSERT INTO `hr_kpi_group_position` (`KPI_GROUP_POSITION_ID`, `KPI_GROUP_ID`, `POSITION_ID`) VALUES ('202205020140', '20220400007', '504404597115022386'); </v>
      </c>
    </row>
    <row r="142" spans="1:7" ht="14.25" customHeight="1" x14ac:dyDescent="0.25">
      <c r="A142" s="413">
        <v>202205020141</v>
      </c>
      <c r="B142" s="344" t="s">
        <v>27</v>
      </c>
      <c r="C142" s="2">
        <f>VLOOKUP(B142,'KPI GROUP LEVEL INDUX'!$C:$D,2,FALSE)</f>
        <v>20220400009</v>
      </c>
      <c r="D142" s="370" t="s">
        <v>2246</v>
      </c>
      <c r="E142" s="1" t="str">
        <f>VLOOKUP(D142,'MASTER POSITION'!$A:$B,2,FALSE)</f>
        <v>504404597115022386</v>
      </c>
      <c r="F142" s="369" t="str">
        <f>_xlfn.CONCAT(B142,D142)</f>
        <v>Memperkuat internalisasi budaya perusahaan Wakil Kepala Divisi Kredit</v>
      </c>
      <c r="G142" s="369" t="str">
        <f t="shared" si="6"/>
        <v xml:space="preserve">INSERT INTO `hr_kpi_group_position` (`KPI_GROUP_POSITION_ID`, `KPI_GROUP_ID`, `POSITION_ID`) VALUES ('202205020141', '20220400009', '504404597115022386'); </v>
      </c>
    </row>
    <row r="143" spans="1:7" ht="14.25" customHeight="1" x14ac:dyDescent="0.25">
      <c r="A143" s="413">
        <v>202205020142</v>
      </c>
      <c r="B143" s="367" t="s">
        <v>11</v>
      </c>
      <c r="C143" s="2">
        <f>VLOOKUP(B143,'KPI GROUP LEVEL INDUX'!$C:$D,2,FALSE)</f>
        <v>20220400001</v>
      </c>
      <c r="D143" s="370" t="s">
        <v>2247</v>
      </c>
      <c r="E143" s="1" t="str">
        <f>VLOOKUP(D143,'MASTER POSITION'!$A:$B,2,FALSE)</f>
        <v>37098</v>
      </c>
      <c r="F143" s="369" t="str">
        <f t="shared" ref="F143:F189" si="8">_xlfn.CONCAT(B143,D143)</f>
        <v>Meningkatnya pendapatanKepala Bagian Kredit Retail, Mikro &amp;  Konsumer</v>
      </c>
      <c r="G143" s="369" t="str">
        <f t="shared" si="6"/>
        <v xml:space="preserve">INSERT INTO `hr_kpi_group_position` (`KPI_GROUP_POSITION_ID`, `KPI_GROUP_ID`, `POSITION_ID`) VALUES ('202205020142', '20220400001', '37098'); </v>
      </c>
    </row>
    <row r="144" spans="1:7" ht="14.25" customHeight="1" x14ac:dyDescent="0.25">
      <c r="A144" s="413">
        <v>202205020143</v>
      </c>
      <c r="B144" s="344" t="s">
        <v>3998</v>
      </c>
      <c r="C144" s="2">
        <f>VLOOKUP(B144,'KPI GROUP LEVEL INDUX'!$C:$D,2,FALSE)</f>
        <v>20220400003</v>
      </c>
      <c r="D144" s="370" t="s">
        <v>2247</v>
      </c>
      <c r="E144" s="1" t="str">
        <f>VLOOKUP(D144,'MASTER POSITION'!$A:$B,2,FALSE)</f>
        <v>37098</v>
      </c>
      <c r="F144" s="369" t="str">
        <f t="shared" si="8"/>
        <v>Meningkatnya kemampuan sebagai agent of regional developmentKepala Bagian Kredit Retail, Mikro &amp;  Konsumer</v>
      </c>
      <c r="G144" s="369" t="str">
        <f t="shared" si="6"/>
        <v xml:space="preserve">INSERT INTO `hr_kpi_group_position` (`KPI_GROUP_POSITION_ID`, `KPI_GROUP_ID`, `POSITION_ID`) VALUES ('202205020143', '20220400003', '37098'); </v>
      </c>
    </row>
    <row r="145" spans="1:7" ht="14.25" customHeight="1" x14ac:dyDescent="0.25">
      <c r="A145" s="413">
        <v>202205020144</v>
      </c>
      <c r="B145" s="344" t="s">
        <v>88</v>
      </c>
      <c r="C145" s="2">
        <f>VLOOKUP(B145,'KPI GROUP LEVEL INDUX'!$C:$D,2,FALSE)</f>
        <v>20220400040</v>
      </c>
      <c r="D145" s="370" t="s">
        <v>2247</v>
      </c>
      <c r="E145" s="1" t="str">
        <f>VLOOKUP(D145,'MASTER POSITION'!$A:$B,2,FALSE)</f>
        <v>37098</v>
      </c>
      <c r="F145" s="369" t="str">
        <f t="shared" si="8"/>
        <v>Memastikan penyaluran kredit yang berkualitasKepala Bagian Kredit Retail, Mikro &amp;  Konsumer</v>
      </c>
      <c r="G145" s="369" t="str">
        <f t="shared" si="6"/>
        <v xml:space="preserve">INSERT INTO `hr_kpi_group_position` (`KPI_GROUP_POSITION_ID`, `KPI_GROUP_ID`, `POSITION_ID`) VALUES ('202205020144', '20220400040', '37098'); </v>
      </c>
    </row>
    <row r="146" spans="1:7" ht="14.25" customHeight="1" x14ac:dyDescent="0.25">
      <c r="A146" s="413">
        <v>202205020145</v>
      </c>
      <c r="B146" s="344" t="s">
        <v>314</v>
      </c>
      <c r="C146" s="2">
        <f>VLOOKUP(B146,'KPI GROUP LEVEL INDUX'!$C:$D,2,FALSE)</f>
        <v>20220400153</v>
      </c>
      <c r="D146" s="370" t="s">
        <v>2247</v>
      </c>
      <c r="E146" s="1" t="str">
        <f>VLOOKUP(D146,'MASTER POSITION'!$A:$B,2,FALSE)</f>
        <v>37098</v>
      </c>
      <c r="F146" s="369" t="str">
        <f t="shared" si="8"/>
        <v>Meningkatkan pertumbuhan kredit sektor UMKMKepala Bagian Kredit Retail, Mikro &amp;  Konsumer</v>
      </c>
      <c r="G146" s="369" t="str">
        <f t="shared" si="6"/>
        <v xml:space="preserve">INSERT INTO `hr_kpi_group_position` (`KPI_GROUP_POSITION_ID`, `KPI_GROUP_ID`, `POSITION_ID`) VALUES ('202205020145', '20220400153', '37098'); </v>
      </c>
    </row>
    <row r="147" spans="1:7" ht="14.25" customHeight="1" x14ac:dyDescent="0.25">
      <c r="A147" s="413">
        <v>202205020146</v>
      </c>
      <c r="B147" s="344" t="s">
        <v>21</v>
      </c>
      <c r="C147" s="2">
        <f>VLOOKUP(B147,'KPI GROUP LEVEL INDUX'!$C:$D,2,FALSE)</f>
        <v>20220400006</v>
      </c>
      <c r="D147" s="370" t="s">
        <v>2247</v>
      </c>
      <c r="E147" s="1" t="str">
        <f>VLOOKUP(D147,'MASTER POSITION'!$A:$B,2,FALSE)</f>
        <v>37098</v>
      </c>
      <c r="F147" s="369" t="str">
        <f t="shared" si="8"/>
        <v>Mengoptimalkan aset produktif bankKepala Bagian Kredit Retail, Mikro &amp;  Konsumer</v>
      </c>
      <c r="G147" s="369" t="str">
        <f t="shared" si="6"/>
        <v xml:space="preserve">INSERT INTO `hr_kpi_group_position` (`KPI_GROUP_POSITION_ID`, `KPI_GROUP_ID`, `POSITION_ID`) VALUES ('202205020146', '20220400006', '37098'); </v>
      </c>
    </row>
    <row r="148" spans="1:7" ht="14.25" customHeight="1" x14ac:dyDescent="0.25">
      <c r="A148" s="413">
        <v>202205020147</v>
      </c>
      <c r="B148" s="342" t="s">
        <v>23</v>
      </c>
      <c r="C148" s="2">
        <f>VLOOKUP(B148,'KPI GROUP LEVEL INDUX'!$C:$D,2,FALSE)</f>
        <v>20220400007</v>
      </c>
      <c r="D148" s="370" t="s">
        <v>2247</v>
      </c>
      <c r="E148" s="1" t="str">
        <f>VLOOKUP(D148,'MASTER POSITION'!$A:$B,2,FALSE)</f>
        <v>37098</v>
      </c>
      <c r="F148" s="369" t="str">
        <f t="shared" si="8"/>
        <v>Meningkatkan kualitas pengelolaan Governance, Risk Management dan ComplianceKepala Bagian Kredit Retail, Mikro &amp;  Konsumer</v>
      </c>
      <c r="G148" s="369" t="str">
        <f t="shared" si="6"/>
        <v xml:space="preserve">INSERT INTO `hr_kpi_group_position` (`KPI_GROUP_POSITION_ID`, `KPI_GROUP_ID`, `POSITION_ID`) VALUES ('202205020147', '20220400007', '37098'); </v>
      </c>
    </row>
    <row r="149" spans="1:7" ht="14.25" customHeight="1" x14ac:dyDescent="0.25">
      <c r="A149" s="413">
        <v>202205020148</v>
      </c>
      <c r="B149" s="397" t="s">
        <v>398</v>
      </c>
      <c r="C149" s="2">
        <f>VLOOKUP(B149,'KPI GROUP LEVEL INDUX'!$C:$D,2,FALSE)</f>
        <v>20220400195</v>
      </c>
      <c r="D149" s="370" t="s">
        <v>2247</v>
      </c>
      <c r="E149" s="1" t="str">
        <f>VLOOKUP(D149,'MASTER POSITION'!$A:$B,2,FALSE)</f>
        <v>37098</v>
      </c>
      <c r="F149" s="369" t="str">
        <f t="shared" si="8"/>
        <v>Memperluas cakupan pasar untuk produk kreditKepala Bagian Kredit Retail, Mikro &amp;  Konsumer</v>
      </c>
      <c r="G149" s="369" t="str">
        <f t="shared" si="6"/>
        <v xml:space="preserve">INSERT INTO `hr_kpi_group_position` (`KPI_GROUP_POSITION_ID`, `KPI_GROUP_ID`, `POSITION_ID`) VALUES ('202205020148', '20220400195', '37098'); </v>
      </c>
    </row>
    <row r="150" spans="1:7" ht="14.25" customHeight="1" x14ac:dyDescent="0.25">
      <c r="A150" s="413">
        <v>202205020149</v>
      </c>
      <c r="B150" s="344" t="s">
        <v>21</v>
      </c>
      <c r="C150" s="2">
        <f>VLOOKUP(B150,'KPI GROUP LEVEL INDUX'!$C:$D,2,FALSE)</f>
        <v>20220400006</v>
      </c>
      <c r="D150" s="370" t="s">
        <v>2248</v>
      </c>
      <c r="E150" s="1" t="str">
        <f>VLOOKUP(D150,'MASTER POSITION'!$A:$B,2,FALSE)</f>
        <v>37102</v>
      </c>
      <c r="F150" s="369" t="str">
        <f t="shared" si="8"/>
        <v>Mengoptimalkan aset produktif bankOfficer Kredit Retail</v>
      </c>
      <c r="G150" s="369" t="str">
        <f t="shared" si="6"/>
        <v xml:space="preserve">INSERT INTO `hr_kpi_group_position` (`KPI_GROUP_POSITION_ID`, `KPI_GROUP_ID`, `POSITION_ID`) VALUES ('202205020149', '20220400006', '37102'); </v>
      </c>
    </row>
    <row r="151" spans="1:7" ht="14.25" customHeight="1" x14ac:dyDescent="0.25">
      <c r="A151" s="413">
        <v>202205020150</v>
      </c>
      <c r="B151" s="342" t="s">
        <v>23</v>
      </c>
      <c r="C151" s="2">
        <f>VLOOKUP(B151,'KPI GROUP LEVEL INDUX'!$C:$D,2,FALSE)</f>
        <v>20220400007</v>
      </c>
      <c r="D151" s="370" t="s">
        <v>2248</v>
      </c>
      <c r="E151" s="1" t="str">
        <f>VLOOKUP(D151,'MASTER POSITION'!$A:$B,2,FALSE)</f>
        <v>37102</v>
      </c>
      <c r="F151" s="369" t="str">
        <f t="shared" si="8"/>
        <v>Meningkatkan kualitas pengelolaan Governance, Risk Management dan ComplianceOfficer Kredit Retail</v>
      </c>
      <c r="G151" s="369" t="str">
        <f t="shared" si="6"/>
        <v xml:space="preserve">INSERT INTO `hr_kpi_group_position` (`KPI_GROUP_POSITION_ID`, `KPI_GROUP_ID`, `POSITION_ID`) VALUES ('202205020150', '20220400007', '37102'); </v>
      </c>
    </row>
    <row r="152" spans="1:7" ht="14.25" customHeight="1" x14ac:dyDescent="0.25">
      <c r="A152" s="413">
        <v>202205020151</v>
      </c>
      <c r="B152" s="401" t="s">
        <v>402</v>
      </c>
      <c r="C152" s="2">
        <f>VLOOKUP(B152,'KPI GROUP LEVEL INDUX'!$C:$D,2,FALSE)</f>
        <v>20220400197</v>
      </c>
      <c r="D152" s="370" t="s">
        <v>2248</v>
      </c>
      <c r="E152" s="1" t="str">
        <f>VLOOKUP(D152,'MASTER POSITION'!$A:$B,2,FALSE)</f>
        <v>37102</v>
      </c>
      <c r="F152" s="369" t="str">
        <f t="shared" si="8"/>
        <v>Meningkatkan efektivitas proses pengelolaan pelangganOfficer Kredit Retail</v>
      </c>
      <c r="G152" s="369" t="str">
        <f t="shared" si="6"/>
        <v xml:space="preserve">INSERT INTO `hr_kpi_group_position` (`KPI_GROUP_POSITION_ID`, `KPI_GROUP_ID`, `POSITION_ID`) VALUES ('202205020151', '20220400197', '37102'); </v>
      </c>
    </row>
    <row r="153" spans="1:7" ht="14.25" customHeight="1" x14ac:dyDescent="0.25">
      <c r="A153" s="413">
        <v>202205020152</v>
      </c>
      <c r="B153" s="374" t="s">
        <v>418</v>
      </c>
      <c r="C153" s="2">
        <f>VLOOKUP(B153,'KPI GROUP LEVEL INDUX'!$C:$D,2,FALSE)</f>
        <v>20220400205</v>
      </c>
      <c r="D153" s="370" t="s">
        <v>2248</v>
      </c>
      <c r="E153" s="1" t="str">
        <f>VLOOKUP(D153,'MASTER POSITION'!$A:$B,2,FALSE)</f>
        <v>37102</v>
      </c>
      <c r="F153" s="369" t="str">
        <f t="shared" si="8"/>
        <v>Memastikan integritas setiap pengajuan kredit pada tingkat eksposur tertentuOfficer Kredit Retail</v>
      </c>
      <c r="G153" s="369" t="str">
        <f t="shared" si="6"/>
        <v xml:space="preserve">INSERT INTO `hr_kpi_group_position` (`KPI_GROUP_POSITION_ID`, `KPI_GROUP_ID`, `POSITION_ID`) VALUES ('202205020152', '20220400205', '37102'); </v>
      </c>
    </row>
    <row r="154" spans="1:7" ht="14.25" customHeight="1" x14ac:dyDescent="0.25">
      <c r="A154" s="413">
        <v>202205020153</v>
      </c>
      <c r="B154" s="344" t="s">
        <v>21</v>
      </c>
      <c r="C154" s="2">
        <f>VLOOKUP(B154,'KPI GROUP LEVEL INDUX'!$C:$D,2,FALSE)</f>
        <v>20220400006</v>
      </c>
      <c r="D154" s="370" t="s">
        <v>4028</v>
      </c>
      <c r="E154" s="1" t="str">
        <f>VLOOKUP(D154,'MASTER POSITION'!$A:$B,2,FALSE)</f>
        <v>37087</v>
      </c>
      <c r="F154" s="369" t="str">
        <f t="shared" si="8"/>
        <v>Mengoptimalkan aset produktif bankOfficer Kredit Mikro &amp; Konsumer</v>
      </c>
      <c r="G154" s="369" t="str">
        <f t="shared" si="6"/>
        <v xml:space="preserve">INSERT INTO `hr_kpi_group_position` (`KPI_GROUP_POSITION_ID`, `KPI_GROUP_ID`, `POSITION_ID`) VALUES ('202205020153', '20220400006', '37087'); </v>
      </c>
    </row>
    <row r="155" spans="1:7" ht="14.25" customHeight="1" x14ac:dyDescent="0.25">
      <c r="A155" s="413">
        <v>202205020154</v>
      </c>
      <c r="B155" s="342" t="s">
        <v>23</v>
      </c>
      <c r="C155" s="2">
        <f>VLOOKUP(B155,'KPI GROUP LEVEL INDUX'!$C:$D,2,FALSE)</f>
        <v>20220400007</v>
      </c>
      <c r="D155" s="370" t="s">
        <v>4028</v>
      </c>
      <c r="E155" s="1" t="str">
        <f>VLOOKUP(D155,'MASTER POSITION'!$A:$B,2,FALSE)</f>
        <v>37087</v>
      </c>
      <c r="F155" s="369" t="str">
        <f t="shared" si="8"/>
        <v>Meningkatkan kualitas pengelolaan Governance, Risk Management dan ComplianceOfficer Kredit Mikro &amp; Konsumer</v>
      </c>
      <c r="G155" s="369" t="str">
        <f t="shared" si="6"/>
        <v xml:space="preserve">INSERT INTO `hr_kpi_group_position` (`KPI_GROUP_POSITION_ID`, `KPI_GROUP_ID`, `POSITION_ID`) VALUES ('202205020154', '20220400007', '37087'); </v>
      </c>
    </row>
    <row r="156" spans="1:7" ht="14.25" customHeight="1" x14ac:dyDescent="0.25">
      <c r="A156" s="413">
        <v>202205020155</v>
      </c>
      <c r="B156" s="401" t="s">
        <v>402</v>
      </c>
      <c r="C156" s="2">
        <f>VLOOKUP(B156,'KPI GROUP LEVEL INDUX'!$C:$D,2,FALSE)</f>
        <v>20220400197</v>
      </c>
      <c r="D156" s="370" t="s">
        <v>4028</v>
      </c>
      <c r="E156" s="1" t="str">
        <f>VLOOKUP(D156,'MASTER POSITION'!$A:$B,2,FALSE)</f>
        <v>37087</v>
      </c>
      <c r="F156" s="369" t="str">
        <f t="shared" si="8"/>
        <v>Meningkatkan efektivitas proses pengelolaan pelangganOfficer Kredit Mikro &amp; Konsumer</v>
      </c>
      <c r="G156" s="369" t="str">
        <f t="shared" si="6"/>
        <v xml:space="preserve">INSERT INTO `hr_kpi_group_position` (`KPI_GROUP_POSITION_ID`, `KPI_GROUP_ID`, `POSITION_ID`) VALUES ('202205020155', '20220400197', '37087'); </v>
      </c>
    </row>
    <row r="157" spans="1:7" ht="14.25" customHeight="1" x14ac:dyDescent="0.25">
      <c r="A157" s="413">
        <v>202205020156</v>
      </c>
      <c r="B157" s="374" t="s">
        <v>418</v>
      </c>
      <c r="C157" s="2">
        <f>VLOOKUP(B157,'KPI GROUP LEVEL INDUX'!$C:$D,2,FALSE)</f>
        <v>20220400205</v>
      </c>
      <c r="D157" s="370" t="s">
        <v>4028</v>
      </c>
      <c r="E157" s="1" t="str">
        <f>VLOOKUP(D157,'MASTER POSITION'!$A:$B,2,FALSE)</f>
        <v>37087</v>
      </c>
      <c r="F157" s="369" t="str">
        <f t="shared" si="8"/>
        <v>Memastikan integritas setiap pengajuan kredit pada tingkat eksposur tertentuOfficer Kredit Mikro &amp; Konsumer</v>
      </c>
      <c r="G157" s="369" t="str">
        <f t="shared" si="6"/>
        <v xml:space="preserve">INSERT INTO `hr_kpi_group_position` (`KPI_GROUP_POSITION_ID`, `KPI_GROUP_ID`, `POSITION_ID`) VALUES ('202205020156', '20220400205', '37087'); </v>
      </c>
    </row>
    <row r="158" spans="1:7" ht="14.25" customHeight="1" x14ac:dyDescent="0.25">
      <c r="A158" s="413">
        <v>202205020157</v>
      </c>
      <c r="B158" s="344" t="s">
        <v>88</v>
      </c>
      <c r="C158" s="2">
        <f>VLOOKUP(B158,'KPI GROUP LEVEL INDUX'!$C:$D,2,FALSE)</f>
        <v>20220400040</v>
      </c>
      <c r="D158" s="370" t="s">
        <v>2250</v>
      </c>
      <c r="E158" s="1" t="str">
        <f>VLOOKUP(D158,'MASTER POSITION'!$A:$B,2,FALSE)</f>
        <v>37094</v>
      </c>
      <c r="F158" s="369" t="str">
        <f t="shared" si="8"/>
        <v>Memastikan penyaluran kredit yang berkualitasKepala Bagian Penyelamatan Kredit</v>
      </c>
      <c r="G158" s="369" t="str">
        <f t="shared" si="6"/>
        <v xml:space="preserve">INSERT INTO `hr_kpi_group_position` (`KPI_GROUP_POSITION_ID`, `KPI_GROUP_ID`, `POSITION_ID`) VALUES ('202205020157', '20220400040', '37094'); </v>
      </c>
    </row>
    <row r="159" spans="1:7" ht="14.25" customHeight="1" x14ac:dyDescent="0.25">
      <c r="A159" s="413">
        <v>202205020158</v>
      </c>
      <c r="B159" s="342" t="s">
        <v>23</v>
      </c>
      <c r="C159" s="2">
        <f>VLOOKUP(B159,'KPI GROUP LEVEL INDUX'!$C:$D,2,FALSE)</f>
        <v>20220400007</v>
      </c>
      <c r="D159" s="370" t="s">
        <v>2250</v>
      </c>
      <c r="E159" s="1" t="str">
        <f>VLOOKUP(D159,'MASTER POSITION'!$A:$B,2,FALSE)</f>
        <v>37094</v>
      </c>
      <c r="F159" s="369" t="str">
        <f t="shared" si="8"/>
        <v>Meningkatkan kualitas pengelolaan Governance, Risk Management dan ComplianceKepala Bagian Penyelamatan Kredit</v>
      </c>
      <c r="G159" s="369" t="str">
        <f t="shared" si="6"/>
        <v xml:space="preserve">INSERT INTO `hr_kpi_group_position` (`KPI_GROUP_POSITION_ID`, `KPI_GROUP_ID`, `POSITION_ID`) VALUES ('202205020158', '20220400007', '37094'); </v>
      </c>
    </row>
    <row r="160" spans="1:7" ht="14.25" customHeight="1" x14ac:dyDescent="0.25">
      <c r="A160" s="413">
        <v>202205020159</v>
      </c>
      <c r="B160" s="344" t="s">
        <v>88</v>
      </c>
      <c r="C160" s="2">
        <f>VLOOKUP(B160,'KPI GROUP LEVEL INDUX'!$C:$D,2,FALSE)</f>
        <v>20220400040</v>
      </c>
      <c r="D160" s="370" t="s">
        <v>4029</v>
      </c>
      <c r="E160" s="1" t="str">
        <f>VLOOKUP(D160,'MASTER POSITION'!$A:$B,2,FALSE)</f>
        <v>37086</v>
      </c>
      <c r="F160" s="369" t="str">
        <f t="shared" si="8"/>
        <v>Memastikan penyaluran kredit yang berkualitasOfficer Analis Penyelamatan Kredit</v>
      </c>
      <c r="G160" s="369" t="str">
        <f t="shared" si="6"/>
        <v xml:space="preserve">INSERT INTO `hr_kpi_group_position` (`KPI_GROUP_POSITION_ID`, `KPI_GROUP_ID`, `POSITION_ID`) VALUES ('202205020159', '20220400040', '37086'); </v>
      </c>
    </row>
    <row r="161" spans="1:7" ht="14.25" customHeight="1" x14ac:dyDescent="0.25">
      <c r="A161" s="413">
        <v>202205020160</v>
      </c>
      <c r="B161" s="403" t="s">
        <v>23</v>
      </c>
      <c r="C161" s="2">
        <f>VLOOKUP(B161,'KPI GROUP LEVEL INDUX'!$C:$D,2,FALSE)</f>
        <v>20220400007</v>
      </c>
      <c r="D161" s="370" t="s">
        <v>4029</v>
      </c>
      <c r="E161" s="1" t="str">
        <f>VLOOKUP(D161,'MASTER POSITION'!$A:$B,2,FALSE)</f>
        <v>37086</v>
      </c>
      <c r="F161" s="369" t="str">
        <f t="shared" si="8"/>
        <v>Meningkatkan kualitas pengelolaan Governance, Risk Management dan ComplianceOfficer Analis Penyelamatan Kredit</v>
      </c>
      <c r="G161" s="369" t="str">
        <f t="shared" si="6"/>
        <v xml:space="preserve">INSERT INTO `hr_kpi_group_position` (`KPI_GROUP_POSITION_ID`, `KPI_GROUP_ID`, `POSITION_ID`) VALUES ('202205020160', '20220400007', '37086'); </v>
      </c>
    </row>
    <row r="162" spans="1:7" ht="14.25" customHeight="1" x14ac:dyDescent="0.25">
      <c r="A162" s="413">
        <v>202205020161</v>
      </c>
      <c r="B162" s="377" t="s">
        <v>420</v>
      </c>
      <c r="C162" s="2">
        <f>VLOOKUP(B162,'KPI GROUP LEVEL INDUX'!$C:$D,2,FALSE)</f>
        <v>20220400206</v>
      </c>
      <c r="D162" s="370" t="s">
        <v>4029</v>
      </c>
      <c r="E162" s="1" t="str">
        <f>VLOOKUP(D162,'MASTER POSITION'!$A:$B,2,FALSE)</f>
        <v>37086</v>
      </c>
      <c r="F162" s="369" t="str">
        <f t="shared" si="8"/>
        <v>Meningkatkan efektivitas proses penyelamatan kreditOfficer Analis Penyelamatan Kredit</v>
      </c>
      <c r="G162" s="369" t="str">
        <f t="shared" si="6"/>
        <v xml:space="preserve">INSERT INTO `hr_kpi_group_position` (`KPI_GROUP_POSITION_ID`, `KPI_GROUP_ID`, `POSITION_ID`) VALUES ('202205020161', '20220400206', '37086'); </v>
      </c>
    </row>
    <row r="163" spans="1:7" ht="14.25" customHeight="1" x14ac:dyDescent="0.25">
      <c r="A163" s="413">
        <v>202205020162</v>
      </c>
      <c r="B163" s="343" t="s">
        <v>422</v>
      </c>
      <c r="C163" s="2">
        <f>VLOOKUP(B163,'KPI GROUP LEVEL INDUX'!$C:$D,2,FALSE)</f>
        <v>20220400207</v>
      </c>
      <c r="D163" s="370" t="s">
        <v>4029</v>
      </c>
      <c r="E163" s="1" t="str">
        <f>VLOOKUP(D163,'MASTER POSITION'!$A:$B,2,FALSE)</f>
        <v>37086</v>
      </c>
      <c r="F163" s="369" t="str">
        <f t="shared" si="8"/>
        <v>Mengoptimalkan proses penagihan tunggakan kreditOfficer Analis Penyelamatan Kredit</v>
      </c>
      <c r="G163" s="369" t="str">
        <f t="shared" si="6"/>
        <v xml:space="preserve">INSERT INTO `hr_kpi_group_position` (`KPI_GROUP_POSITION_ID`, `KPI_GROUP_ID`, `POSITION_ID`) VALUES ('202205020162', '20220400207', '37086'); </v>
      </c>
    </row>
    <row r="164" spans="1:7" ht="14.25" customHeight="1" x14ac:dyDescent="0.25">
      <c r="A164" s="413">
        <v>202205020163</v>
      </c>
      <c r="B164" s="344" t="s">
        <v>88</v>
      </c>
      <c r="C164" s="2">
        <f>VLOOKUP(B164,'KPI GROUP LEVEL INDUX'!$C:$D,2,FALSE)</f>
        <v>20220400040</v>
      </c>
      <c r="D164" s="370" t="s">
        <v>4030</v>
      </c>
      <c r="E164" s="1" t="str">
        <f>VLOOKUP(D164,'MASTER POSITION'!$A:$B,2,FALSE)</f>
        <v>37069</v>
      </c>
      <c r="F164" s="369" t="str">
        <f t="shared" si="8"/>
        <v>Memastikan penyaluran kredit yang berkualitasOfficer Administrasi Penyelamatan Kredit</v>
      </c>
      <c r="G164" s="369" t="str">
        <f t="shared" si="6"/>
        <v xml:space="preserve">INSERT INTO `hr_kpi_group_position` (`KPI_GROUP_POSITION_ID`, `KPI_GROUP_ID`, `POSITION_ID`) VALUES ('202205020163', '20220400040', '37069'); </v>
      </c>
    </row>
    <row r="165" spans="1:7" ht="14.25" customHeight="1" x14ac:dyDescent="0.25">
      <c r="A165" s="413">
        <v>202205020164</v>
      </c>
      <c r="B165" s="403" t="s">
        <v>23</v>
      </c>
      <c r="C165" s="2">
        <f>VLOOKUP(B165,'KPI GROUP LEVEL INDUX'!$C:$D,2,FALSE)</f>
        <v>20220400007</v>
      </c>
      <c r="D165" s="370" t="s">
        <v>4030</v>
      </c>
      <c r="E165" s="1" t="str">
        <f>VLOOKUP(D165,'MASTER POSITION'!$A:$B,2,FALSE)</f>
        <v>37069</v>
      </c>
      <c r="F165" s="369" t="str">
        <f t="shared" si="8"/>
        <v>Meningkatkan kualitas pengelolaan Governance, Risk Management dan ComplianceOfficer Administrasi Penyelamatan Kredit</v>
      </c>
      <c r="G165" s="369" t="str">
        <f t="shared" si="6"/>
        <v xml:space="preserve">INSERT INTO `hr_kpi_group_position` (`KPI_GROUP_POSITION_ID`, `KPI_GROUP_ID`, `POSITION_ID`) VALUES ('202205020164', '20220400007', '37069'); </v>
      </c>
    </row>
    <row r="166" spans="1:7" ht="14.25" customHeight="1" x14ac:dyDescent="0.25">
      <c r="A166" s="413">
        <v>202205020165</v>
      </c>
      <c r="B166" s="377" t="s">
        <v>420</v>
      </c>
      <c r="C166" s="2">
        <f>VLOOKUP(B166,'KPI GROUP LEVEL INDUX'!$C:$D,2,FALSE)</f>
        <v>20220400206</v>
      </c>
      <c r="D166" s="370" t="s">
        <v>4030</v>
      </c>
      <c r="E166" s="1" t="str">
        <f>VLOOKUP(D166,'MASTER POSITION'!$A:$B,2,FALSE)</f>
        <v>37069</v>
      </c>
      <c r="F166" s="369" t="str">
        <f t="shared" si="8"/>
        <v>Meningkatkan efektivitas proses penyelamatan kreditOfficer Administrasi Penyelamatan Kredit</v>
      </c>
      <c r="G166" s="369" t="str">
        <f t="shared" si="6"/>
        <v xml:space="preserve">INSERT INTO `hr_kpi_group_position` (`KPI_GROUP_POSITION_ID`, `KPI_GROUP_ID`, `POSITION_ID`) VALUES ('202205020165', '20220400206', '37069'); </v>
      </c>
    </row>
    <row r="167" spans="1:7" ht="14.25" customHeight="1" x14ac:dyDescent="0.25">
      <c r="A167" s="413">
        <v>202205020166</v>
      </c>
      <c r="B167" s="343" t="s">
        <v>424</v>
      </c>
      <c r="C167" s="2">
        <f>VLOOKUP(B167,'KPI GROUP LEVEL INDUX'!$C:$D,2,FALSE)</f>
        <v>20220400208</v>
      </c>
      <c r="D167" s="370" t="s">
        <v>4030</v>
      </c>
      <c r="E167" s="1" t="str">
        <f>VLOOKUP(D167,'MASTER POSITION'!$A:$B,2,FALSE)</f>
        <v>37069</v>
      </c>
      <c r="F167" s="369" t="str">
        <f t="shared" si="8"/>
        <v>Meningkatkan kualitas koordinasi proses penyelamatan kredit dengan kantor cabangOfficer Administrasi Penyelamatan Kredit</v>
      </c>
      <c r="G167" s="369" t="str">
        <f t="shared" si="6"/>
        <v xml:space="preserve">INSERT INTO `hr_kpi_group_position` (`KPI_GROUP_POSITION_ID`, `KPI_GROUP_ID`, `POSITION_ID`) VALUES ('202205020166', '20220400208', '37069'); </v>
      </c>
    </row>
    <row r="168" spans="1:7" ht="14.25" customHeight="1" x14ac:dyDescent="0.25">
      <c r="A168" s="413">
        <v>202205020167</v>
      </c>
      <c r="B168" s="344" t="s">
        <v>13</v>
      </c>
      <c r="C168" s="2">
        <f>VLOOKUP(B168,'KPI GROUP LEVEL INDUX'!$C:$D,2,FALSE)</f>
        <v>20220400002</v>
      </c>
      <c r="D168" s="370" t="s">
        <v>2258</v>
      </c>
      <c r="E168" s="1" t="str">
        <f>VLOOKUP(D168,'MASTER POSITION'!$A:$B,2,FALSE)</f>
        <v>504404597099116416</v>
      </c>
      <c r="F168" s="369" t="str">
        <f t="shared" si="8"/>
        <v>Terjaganya operasional bank yang efisienKepala Divisi Manajemen Resiko</v>
      </c>
      <c r="G168" s="369" t="str">
        <f t="shared" si="6"/>
        <v xml:space="preserve">INSERT INTO `hr_kpi_group_position` (`KPI_GROUP_POSITION_ID`, `KPI_GROUP_ID`, `POSITION_ID`) VALUES ('202205020167', '20220400002', '504404597099116416'); </v>
      </c>
    </row>
    <row r="169" spans="1:7" ht="14.25" customHeight="1" x14ac:dyDescent="0.25">
      <c r="A169" s="413">
        <v>202205020168</v>
      </c>
      <c r="B169" s="373" t="s">
        <v>3998</v>
      </c>
      <c r="C169" s="2">
        <f>VLOOKUP(B169,'KPI GROUP LEVEL INDUX'!$C:$D,2,FALSE)</f>
        <v>20220400003</v>
      </c>
      <c r="D169" s="370" t="s">
        <v>2258</v>
      </c>
      <c r="E169" s="1" t="str">
        <f>VLOOKUP(D169,'MASTER POSITION'!$A:$B,2,FALSE)</f>
        <v>504404597099116416</v>
      </c>
      <c r="F169" s="369" t="str">
        <f t="shared" si="8"/>
        <v>Meningkatnya kemampuan sebagai agent of regional developmentKepala Divisi Manajemen Resiko</v>
      </c>
      <c r="G169" s="369" t="str">
        <f t="shared" si="6"/>
        <v xml:space="preserve">INSERT INTO `hr_kpi_group_position` (`KPI_GROUP_POSITION_ID`, `KPI_GROUP_ID`, `POSITION_ID`) VALUES ('202205020168', '20220400003', '504404597099116416'); </v>
      </c>
    </row>
    <row r="170" spans="1:7" ht="14.25" customHeight="1" x14ac:dyDescent="0.25">
      <c r="A170" s="413">
        <v>202205020169</v>
      </c>
      <c r="B170" s="344" t="s">
        <v>94</v>
      </c>
      <c r="C170" s="2">
        <f>VLOOKUP(B170,'KPI GROUP LEVEL INDUX'!$C:$D,2,FALSE)</f>
        <v>20220400043</v>
      </c>
      <c r="D170" s="370" t="s">
        <v>2258</v>
      </c>
      <c r="E170" s="1" t="str">
        <f>VLOOKUP(D170,'MASTER POSITION'!$A:$B,2,FALSE)</f>
        <v>504404597099116416</v>
      </c>
      <c r="F170" s="369" t="str">
        <f t="shared" si="8"/>
        <v>Terjaganya resiliensi bank yang tinggiKepala Divisi Manajemen Resiko</v>
      </c>
      <c r="G170" s="369" t="str">
        <f t="shared" si="6"/>
        <v xml:space="preserve">INSERT INTO `hr_kpi_group_position` (`KPI_GROUP_POSITION_ID`, `KPI_GROUP_ID`, `POSITION_ID`) VALUES ('202205020169', '20220400043', '504404597099116416'); </v>
      </c>
    </row>
    <row r="171" spans="1:7" ht="14.25" customHeight="1" x14ac:dyDescent="0.25">
      <c r="A171" s="413">
        <v>202205020170</v>
      </c>
      <c r="B171" s="344" t="s">
        <v>88</v>
      </c>
      <c r="C171" s="2">
        <f>VLOOKUP(B171,'KPI GROUP LEVEL INDUX'!$C:$D,2,FALSE)</f>
        <v>20220400040</v>
      </c>
      <c r="D171" s="370" t="s">
        <v>2258</v>
      </c>
      <c r="E171" s="1" t="str">
        <f>VLOOKUP(D171,'MASTER POSITION'!$A:$B,2,FALSE)</f>
        <v>504404597099116416</v>
      </c>
      <c r="F171" s="369" t="str">
        <f t="shared" si="8"/>
        <v>Memastikan penyaluran kredit yang berkualitasKepala Divisi Manajemen Resiko</v>
      </c>
      <c r="G171" s="369" t="str">
        <f t="shared" si="6"/>
        <v xml:space="preserve">INSERT INTO `hr_kpi_group_position` (`KPI_GROUP_POSITION_ID`, `KPI_GROUP_ID`, `POSITION_ID`) VALUES ('202205020170', '20220400040', '504404597099116416'); </v>
      </c>
    </row>
    <row r="172" spans="1:7" ht="14.25" customHeight="1" x14ac:dyDescent="0.25">
      <c r="A172" s="413">
        <v>202205020171</v>
      </c>
      <c r="B172" s="344" t="s">
        <v>96</v>
      </c>
      <c r="C172" s="2">
        <f>VLOOKUP(B172,'KPI GROUP LEVEL INDUX'!$C:$D,2,FALSE)</f>
        <v>20220400038</v>
      </c>
      <c r="D172" s="370" t="s">
        <v>2258</v>
      </c>
      <c r="E172" s="1" t="str">
        <f>VLOOKUP(D172,'MASTER POSITION'!$A:$B,2,FALSE)</f>
        <v>504404597099116416</v>
      </c>
      <c r="F172" s="369" t="str">
        <f t="shared" si="8"/>
        <v>Meningkatkan kualitas pengelolaan Governance, Risk Management dan Compliance (GRC)Kepala Divisi Manajemen Resiko</v>
      </c>
      <c r="G172" s="369" t="str">
        <f t="shared" si="6"/>
        <v xml:space="preserve">INSERT INTO `hr_kpi_group_position` (`KPI_GROUP_POSITION_ID`, `KPI_GROUP_ID`, `POSITION_ID`) VALUES ('202205020171', '20220400038', '504404597099116416'); </v>
      </c>
    </row>
    <row r="173" spans="1:7" ht="14.25" customHeight="1" x14ac:dyDescent="0.25">
      <c r="A173" s="413">
        <v>202205020172</v>
      </c>
      <c r="B173" s="344" t="s">
        <v>64</v>
      </c>
      <c r="C173" s="2">
        <f>VLOOKUP(B173,'KPI GROUP LEVEL INDUX'!$C:$D,2,FALSE)</f>
        <v>20220400028</v>
      </c>
      <c r="D173" s="370" t="s">
        <v>2258</v>
      </c>
      <c r="E173" s="1" t="str">
        <f>VLOOKUP(D173,'MASTER POSITION'!$A:$B,2,FALSE)</f>
        <v>504404597099116416</v>
      </c>
      <c r="F173" s="369" t="str">
        <f t="shared" si="8"/>
        <v>Memperkuat internalisasi budaya perusahaanKepala Divisi Manajemen Resiko</v>
      </c>
      <c r="G173" s="369" t="str">
        <f t="shared" si="6"/>
        <v xml:space="preserve">INSERT INTO `hr_kpi_group_position` (`KPI_GROUP_POSITION_ID`, `KPI_GROUP_ID`, `POSITION_ID`) VALUES ('202205020172', '20220400028', '504404597099116416'); </v>
      </c>
    </row>
    <row r="174" spans="1:7" ht="14.25" customHeight="1" x14ac:dyDescent="0.25">
      <c r="A174" s="413">
        <v>202205020173</v>
      </c>
      <c r="B174" s="344" t="s">
        <v>94</v>
      </c>
      <c r="C174" s="2">
        <f>VLOOKUP(B174,'KPI GROUP LEVEL INDUX'!$C:$D,2,FALSE)</f>
        <v>20220400043</v>
      </c>
      <c r="D174" s="370" t="s">
        <v>2262</v>
      </c>
      <c r="E174" s="1" t="str">
        <f>VLOOKUP(D174,'MASTER POSITION'!$A:$B,2,FALSE)</f>
        <v>504404768944547307</v>
      </c>
      <c r="F174" s="369" t="str">
        <f t="shared" si="8"/>
        <v>Terjaganya resiliensi bank yang tinggiKepala Bagian ERM (Enterprise Risk Manajement)</v>
      </c>
      <c r="G174" s="369" t="str">
        <f t="shared" si="6"/>
        <v xml:space="preserve">INSERT INTO `hr_kpi_group_position` (`KPI_GROUP_POSITION_ID`, `KPI_GROUP_ID`, `POSITION_ID`) VALUES ('202205020173', '20220400043', '504404768944547307'); </v>
      </c>
    </row>
    <row r="175" spans="1:7" ht="14.25" customHeight="1" x14ac:dyDescent="0.25">
      <c r="A175" s="413">
        <v>202205020174</v>
      </c>
      <c r="B175" s="344" t="s">
        <v>88</v>
      </c>
      <c r="C175" s="2">
        <f>VLOOKUP(B175,'KPI GROUP LEVEL INDUX'!$C:$D,2,FALSE)</f>
        <v>20220400040</v>
      </c>
      <c r="D175" s="370" t="s">
        <v>2262</v>
      </c>
      <c r="E175" s="1" t="str">
        <f>VLOOKUP(D175,'MASTER POSITION'!$A:$B,2,FALSE)</f>
        <v>504404768944547307</v>
      </c>
      <c r="F175" s="369" t="str">
        <f t="shared" si="8"/>
        <v>Memastikan penyaluran kredit yang berkualitasKepala Bagian ERM (Enterprise Risk Manajement)</v>
      </c>
      <c r="G175" s="369" t="str">
        <f t="shared" si="6"/>
        <v xml:space="preserve">INSERT INTO `hr_kpi_group_position` (`KPI_GROUP_POSITION_ID`, `KPI_GROUP_ID`, `POSITION_ID`) VALUES ('202205020174', '20220400040', '504404768944547307'); </v>
      </c>
    </row>
    <row r="176" spans="1:7" ht="14.25" customHeight="1" x14ac:dyDescent="0.25">
      <c r="A176" s="413">
        <v>202205020175</v>
      </c>
      <c r="B176" s="406" t="s">
        <v>96</v>
      </c>
      <c r="C176" s="2">
        <f>VLOOKUP(B176,'KPI GROUP LEVEL INDUX'!$C:$D,2,FALSE)</f>
        <v>20220400038</v>
      </c>
      <c r="D176" s="370" t="s">
        <v>2262</v>
      </c>
      <c r="E176" s="1" t="str">
        <f>VLOOKUP(D176,'MASTER POSITION'!$A:$B,2,FALSE)</f>
        <v>504404768944547307</v>
      </c>
      <c r="F176" s="369" t="str">
        <f t="shared" si="8"/>
        <v>Meningkatkan kualitas pengelolaan Governance, Risk Management dan Compliance (GRC)Kepala Bagian ERM (Enterprise Risk Manajement)</v>
      </c>
      <c r="G176" s="369" t="str">
        <f t="shared" si="6"/>
        <v xml:space="preserve">INSERT INTO `hr_kpi_group_position` (`KPI_GROUP_POSITION_ID`, `KPI_GROUP_ID`, `POSITION_ID`) VALUES ('202205020175', '20220400038', '504404768944547307'); </v>
      </c>
    </row>
    <row r="177" spans="1:7" ht="14.25" customHeight="1" x14ac:dyDescent="0.25">
      <c r="A177" s="413">
        <v>202205020176</v>
      </c>
      <c r="B177" s="407" t="s">
        <v>86</v>
      </c>
      <c r="C177" s="2">
        <f>VLOOKUP(B177,'KPI GROUP LEVEL INDUX'!$C:$D,2,FALSE)</f>
        <v>20220400039</v>
      </c>
      <c r="D177" s="370" t="s">
        <v>2262</v>
      </c>
      <c r="E177" s="1" t="str">
        <f>VLOOKUP(D177,'MASTER POSITION'!$A:$B,2,FALSE)</f>
        <v>504404768944547307</v>
      </c>
      <c r="F177" s="369" t="str">
        <f t="shared" si="8"/>
        <v>Memperkuat fungsi dan strategi manajemen risiko BankKepala Bagian ERM (Enterprise Risk Manajement)</v>
      </c>
      <c r="G177" s="369" t="str">
        <f t="shared" si="6"/>
        <v xml:space="preserve">INSERT INTO `hr_kpi_group_position` (`KPI_GROUP_POSITION_ID`, `KPI_GROUP_ID`, `POSITION_ID`) VALUES ('202205020176', '20220400039', '504404768944547307'); </v>
      </c>
    </row>
    <row r="178" spans="1:7" ht="14.25" customHeight="1" x14ac:dyDescent="0.25">
      <c r="A178" s="413">
        <v>202205020177</v>
      </c>
      <c r="B178" s="344" t="s">
        <v>94</v>
      </c>
      <c r="C178" s="2">
        <f>VLOOKUP(B178,'KPI GROUP LEVEL INDUX'!$C:$D,2,FALSE)</f>
        <v>20220400043</v>
      </c>
      <c r="D178" s="370" t="s">
        <v>2267</v>
      </c>
      <c r="E178" s="1" t="str">
        <f>VLOOKUP(D178,'MASTER POSITION'!$A:$B,2,FALSE)</f>
        <v>504404768944910288</v>
      </c>
      <c r="F178" s="369" t="str">
        <f t="shared" si="8"/>
        <v>Terjaganya resiliensi bank yang tinggiOfficer Kajian &amp; Analisis</v>
      </c>
      <c r="G178" s="369" t="str">
        <f t="shared" si="6"/>
        <v xml:space="preserve">INSERT INTO `hr_kpi_group_position` (`KPI_GROUP_POSITION_ID`, `KPI_GROUP_ID`, `POSITION_ID`) VALUES ('202205020177', '20220400043', '504404768944910288'); </v>
      </c>
    </row>
    <row r="179" spans="1:7" ht="14.25" customHeight="1" x14ac:dyDescent="0.25">
      <c r="A179" s="413">
        <v>202205020178</v>
      </c>
      <c r="B179" s="344" t="s">
        <v>88</v>
      </c>
      <c r="C179" s="2">
        <f>VLOOKUP(B179,'KPI GROUP LEVEL INDUX'!$C:$D,2,FALSE)</f>
        <v>20220400040</v>
      </c>
      <c r="D179" s="370" t="s">
        <v>2267</v>
      </c>
      <c r="E179" s="1" t="str">
        <f>VLOOKUP(D179,'MASTER POSITION'!$A:$B,2,FALSE)</f>
        <v>504404768944910288</v>
      </c>
      <c r="F179" s="369" t="str">
        <f t="shared" si="8"/>
        <v>Memastikan penyaluran kredit yang berkualitasOfficer Kajian &amp; Analisis</v>
      </c>
      <c r="G179" s="369" t="str">
        <f t="shared" si="6"/>
        <v xml:space="preserve">INSERT INTO `hr_kpi_group_position` (`KPI_GROUP_POSITION_ID`, `KPI_GROUP_ID`, `POSITION_ID`) VALUES ('202205020178', '20220400040', '504404768944910288'); </v>
      </c>
    </row>
    <row r="180" spans="1:7" ht="14.25" customHeight="1" x14ac:dyDescent="0.25">
      <c r="A180" s="413">
        <v>202205020179</v>
      </c>
      <c r="B180" s="406" t="s">
        <v>96</v>
      </c>
      <c r="C180" s="2">
        <f>VLOOKUP(B180,'KPI GROUP LEVEL INDUX'!$C:$D,2,FALSE)</f>
        <v>20220400038</v>
      </c>
      <c r="D180" s="370" t="s">
        <v>2267</v>
      </c>
      <c r="E180" s="1" t="str">
        <f>VLOOKUP(D180,'MASTER POSITION'!$A:$B,2,FALSE)</f>
        <v>504404768944910288</v>
      </c>
      <c r="F180" s="369" t="str">
        <f t="shared" si="8"/>
        <v>Meningkatkan kualitas pengelolaan Governance, Risk Management dan Compliance (GRC)Officer Kajian &amp; Analisis</v>
      </c>
      <c r="G180" s="369" t="str">
        <f t="shared" si="6"/>
        <v xml:space="preserve">INSERT INTO `hr_kpi_group_position` (`KPI_GROUP_POSITION_ID`, `KPI_GROUP_ID`, `POSITION_ID`) VALUES ('202205020179', '20220400038', '504404768944910288'); </v>
      </c>
    </row>
    <row r="181" spans="1:7" ht="14.25" customHeight="1" x14ac:dyDescent="0.25">
      <c r="A181" s="413">
        <v>202205020180</v>
      </c>
      <c r="B181" s="409" t="s">
        <v>772</v>
      </c>
      <c r="C181" s="2">
        <f>VLOOKUP(B181,'KPI GROUP LEVEL INDUX'!$C:$D,2,FALSE)</f>
        <v>20220400365</v>
      </c>
      <c r="D181" s="370" t="s">
        <v>2267</v>
      </c>
      <c r="E181" s="1" t="str">
        <f>VLOOKUP(D181,'MASTER POSITION'!$A:$B,2,FALSE)</f>
        <v>504404768944910288</v>
      </c>
      <c r="F181" s="369" t="str">
        <f t="shared" si="8"/>
        <v>Memperkuat fungsi dan strategi manajemen risiko Bank Officer Kajian &amp; Analisis</v>
      </c>
      <c r="G181" s="369" t="str">
        <f t="shared" si="6"/>
        <v xml:space="preserve">INSERT INTO `hr_kpi_group_position` (`KPI_GROUP_POSITION_ID`, `KPI_GROUP_ID`, `POSITION_ID`) VALUES ('202205020180', '20220400365', '504404768944910288'); </v>
      </c>
    </row>
    <row r="182" spans="1:7" ht="14.25" customHeight="1" x14ac:dyDescent="0.25">
      <c r="A182" s="413">
        <v>202205020181</v>
      </c>
      <c r="B182" s="344" t="s">
        <v>94</v>
      </c>
      <c r="C182" s="2">
        <f>VLOOKUP(B182,'KPI GROUP LEVEL INDUX'!$C:$D,2,FALSE)</f>
        <v>20220400043</v>
      </c>
      <c r="D182" s="370" t="s">
        <v>2270</v>
      </c>
      <c r="E182" s="1" t="str">
        <f>VLOOKUP(D182,'MASTER POSITION'!$A:$B,2,FALSE)</f>
        <v>504404768944981589</v>
      </c>
      <c r="F182" s="369" t="str">
        <f t="shared" si="8"/>
        <v>Terjaganya resiliensi bank yang tinggiOfficer Enterprise &amp; Regulatory Reporting</v>
      </c>
      <c r="G182" s="369" t="str">
        <f t="shared" si="6"/>
        <v xml:space="preserve">INSERT INTO `hr_kpi_group_position` (`KPI_GROUP_POSITION_ID`, `KPI_GROUP_ID`, `POSITION_ID`) VALUES ('202205020181', '20220400043', '504404768944981589'); </v>
      </c>
    </row>
    <row r="183" spans="1:7" ht="14.25" customHeight="1" x14ac:dyDescent="0.25">
      <c r="A183" s="413">
        <v>202205020182</v>
      </c>
      <c r="B183" s="411" t="s">
        <v>96</v>
      </c>
      <c r="C183" s="2">
        <f>VLOOKUP(B183,'KPI GROUP LEVEL INDUX'!$C:$D,2,FALSE)</f>
        <v>20220400038</v>
      </c>
      <c r="D183" s="370" t="s">
        <v>2270</v>
      </c>
      <c r="E183" s="1" t="str">
        <f>VLOOKUP(D183,'MASTER POSITION'!$A:$B,2,FALSE)</f>
        <v>504404768944981589</v>
      </c>
      <c r="F183" s="369" t="str">
        <f t="shared" si="8"/>
        <v>Meningkatkan kualitas pengelolaan Governance, Risk Management dan Compliance (GRC)Officer Enterprise &amp; Regulatory Reporting</v>
      </c>
      <c r="G183" s="369" t="str">
        <f t="shared" si="6"/>
        <v xml:space="preserve">INSERT INTO `hr_kpi_group_position` (`KPI_GROUP_POSITION_ID`, `KPI_GROUP_ID`, `POSITION_ID`) VALUES ('202205020182', '20220400038', '504404768944981589'); </v>
      </c>
    </row>
    <row r="184" spans="1:7" ht="14.25" customHeight="1" x14ac:dyDescent="0.25">
      <c r="A184" s="413">
        <v>202205020183</v>
      </c>
      <c r="B184" s="412" t="s">
        <v>86</v>
      </c>
      <c r="C184" s="2">
        <f>VLOOKUP(B184,'KPI GROUP LEVEL INDUX'!$C:$D,2,FALSE)</f>
        <v>20220400039</v>
      </c>
      <c r="D184" s="370" t="s">
        <v>2270</v>
      </c>
      <c r="E184" s="1" t="str">
        <f>VLOOKUP(D184,'MASTER POSITION'!$A:$B,2,FALSE)</f>
        <v>504404768944981589</v>
      </c>
      <c r="F184" s="369" t="str">
        <f t="shared" si="8"/>
        <v>Memperkuat fungsi dan strategi manajemen risiko BankOfficer Enterprise &amp; Regulatory Reporting</v>
      </c>
      <c r="G184" s="369" t="str">
        <f t="shared" si="6"/>
        <v xml:space="preserve">INSERT INTO `hr_kpi_group_position` (`KPI_GROUP_POSITION_ID`, `KPI_GROUP_ID`, `POSITION_ID`) VALUES ('202205020183', '20220400039', '504404768944981589'); </v>
      </c>
    </row>
    <row r="185" spans="1:7" ht="14.25" customHeight="1" x14ac:dyDescent="0.25">
      <c r="A185" s="413">
        <v>202205020184</v>
      </c>
      <c r="B185" s="373" t="s">
        <v>3998</v>
      </c>
      <c r="C185" s="2">
        <f>VLOOKUP(B185,'KPI GROUP LEVEL INDUX'!$C:$D,2,FALSE)</f>
        <v>20220400003</v>
      </c>
      <c r="D185" s="370" t="s">
        <v>2274</v>
      </c>
      <c r="E185" s="1" t="str">
        <f>VLOOKUP(D185,'MASTER POSITION'!$A:$B,2,FALSE)</f>
        <v>504404609734016406</v>
      </c>
      <c r="F185" s="369" t="str">
        <f t="shared" si="8"/>
        <v>Meningkatnya kemampuan sebagai agent of regional developmentKepala Bagian Pengendalian Risiko</v>
      </c>
      <c r="G185" s="369" t="str">
        <f t="shared" si="6"/>
        <v xml:space="preserve">INSERT INTO `hr_kpi_group_position` (`KPI_GROUP_POSITION_ID`, `KPI_GROUP_ID`, `POSITION_ID`) VALUES ('202205020184', '20220400003', '504404609734016406'); </v>
      </c>
    </row>
    <row r="186" spans="1:7" ht="14.25" customHeight="1" x14ac:dyDescent="0.25">
      <c r="A186" s="413">
        <v>202205020185</v>
      </c>
      <c r="B186" s="373" t="s">
        <v>96</v>
      </c>
      <c r="C186" s="2">
        <f>VLOOKUP(B186,'KPI GROUP LEVEL INDUX'!$C:$D,2,FALSE)</f>
        <v>20220400038</v>
      </c>
      <c r="D186" s="370" t="s">
        <v>2274</v>
      </c>
      <c r="E186" s="1" t="str">
        <f>VLOOKUP(D186,'MASTER POSITION'!$A:$B,2,FALSE)</f>
        <v>504404609734016406</v>
      </c>
      <c r="F186" s="369" t="str">
        <f t="shared" si="8"/>
        <v>Meningkatkan kualitas pengelolaan Governance, Risk Management dan Compliance (GRC)Kepala Bagian Pengendalian Risiko</v>
      </c>
      <c r="G186" s="369" t="str">
        <f t="shared" si="6"/>
        <v xml:space="preserve">INSERT INTO `hr_kpi_group_position` (`KPI_GROUP_POSITION_ID`, `KPI_GROUP_ID`, `POSITION_ID`) VALUES ('202205020185', '20220400038', '504404609734016406'); </v>
      </c>
    </row>
    <row r="187" spans="1:7" ht="14.25" customHeight="1" x14ac:dyDescent="0.25">
      <c r="A187" s="413">
        <v>202205020186</v>
      </c>
      <c r="B187" s="332" t="s">
        <v>772</v>
      </c>
      <c r="C187" s="2">
        <f>VLOOKUP(B187,'KPI GROUP LEVEL INDUX'!$C:$D,2,FALSE)</f>
        <v>20220400365</v>
      </c>
      <c r="D187" s="370" t="s">
        <v>2274</v>
      </c>
      <c r="E187" s="1" t="str">
        <f>VLOOKUP(D187,'MASTER POSITION'!$A:$B,2,FALSE)</f>
        <v>504404609734016406</v>
      </c>
      <c r="F187" s="369" t="str">
        <f t="shared" si="8"/>
        <v>Memperkuat fungsi dan strategi manajemen risiko Bank Kepala Bagian Pengendalian Risiko</v>
      </c>
      <c r="G187" s="369" t="str">
        <f t="shared" si="6"/>
        <v xml:space="preserve">INSERT INTO `hr_kpi_group_position` (`KPI_GROUP_POSITION_ID`, `KPI_GROUP_ID`, `POSITION_ID`) VALUES ('202205020186', '20220400365', '504404609734016406'); </v>
      </c>
    </row>
    <row r="188" spans="1:7" ht="14.25" customHeight="1" x14ac:dyDescent="0.25">
      <c r="A188" s="413">
        <v>202205020187</v>
      </c>
      <c r="B188" s="373" t="s">
        <v>3998</v>
      </c>
      <c r="C188" s="2">
        <f>VLOOKUP(B188,'KPI GROUP LEVEL INDUX'!$C:$D,2,FALSE)</f>
        <v>20220400003</v>
      </c>
      <c r="D188" s="370" t="s">
        <v>2277</v>
      </c>
      <c r="E188" s="1" t="str">
        <f>VLOOKUP(D188,'MASTER POSITION'!$A:$B,2,FALSE)</f>
        <v>504404609734156019</v>
      </c>
      <c r="F188" s="369" t="str">
        <f t="shared" si="8"/>
        <v>Meningkatnya kemampuan sebagai agent of regional developmentOfficer Pengendalian Risiko Kredit, Pasar dan Likuiditas</v>
      </c>
      <c r="G188" s="369" t="str">
        <f t="shared" si="6"/>
        <v xml:space="preserve">INSERT INTO `hr_kpi_group_position` (`KPI_GROUP_POSITION_ID`, `KPI_GROUP_ID`, `POSITION_ID`) VALUES ('202205020187', '20220400003', '504404609734156019'); </v>
      </c>
    </row>
    <row r="189" spans="1:7" ht="14.25" customHeight="1" x14ac:dyDescent="0.25">
      <c r="A189" s="413">
        <v>202205020188</v>
      </c>
      <c r="B189" s="373" t="s">
        <v>96</v>
      </c>
      <c r="C189" s="2">
        <f>VLOOKUP(B189,'KPI GROUP LEVEL INDUX'!$C:$D,2,FALSE)</f>
        <v>20220400038</v>
      </c>
      <c r="D189" s="370" t="s">
        <v>2277</v>
      </c>
      <c r="E189" s="1" t="str">
        <f>VLOOKUP(D189,'MASTER POSITION'!$A:$B,2,FALSE)</f>
        <v>504404609734156019</v>
      </c>
      <c r="F189" s="369" t="str">
        <f t="shared" si="8"/>
        <v>Meningkatkan kualitas pengelolaan Governance, Risk Management dan Compliance (GRC)Officer Pengendalian Risiko Kredit, Pasar dan Likuiditas</v>
      </c>
      <c r="G189" s="369" t="str">
        <f t="shared" si="6"/>
        <v xml:space="preserve">INSERT INTO `hr_kpi_group_position` (`KPI_GROUP_POSITION_ID`, `KPI_GROUP_ID`, `POSITION_ID`) VALUES ('202205020188', '20220400038', '504404609734156019'); </v>
      </c>
    </row>
    <row r="190" spans="1:7" ht="14.25" customHeight="1" x14ac:dyDescent="0.25">
      <c r="A190" s="413">
        <v>202205020189</v>
      </c>
      <c r="B190" s="373" t="s">
        <v>96</v>
      </c>
      <c r="C190" s="2">
        <f>VLOOKUP(B190,'KPI GROUP LEVEL INDUX'!$C:$D,2,FALSE)</f>
        <v>20220400038</v>
      </c>
      <c r="D190" s="370" t="s">
        <v>2281</v>
      </c>
      <c r="E190" s="1" t="str">
        <f>VLOOKUP(D190,'MASTER POSITION'!$A:$B,2,FALSE)</f>
        <v>504404609734300495</v>
      </c>
      <c r="F190" s="369" t="str">
        <f t="shared" ref="F190:F195" si="9">_xlfn.CONCAT(B190,D190)</f>
        <v>Meningkatkan kualitas pengelolaan Governance, Risk Management dan Compliance (GRC)Officer Pengendalian Risiko Operasional dan Risiko Lainnya</v>
      </c>
      <c r="G190" s="369" t="str">
        <f t="shared" si="6"/>
        <v xml:space="preserve">INSERT INTO `hr_kpi_group_position` (`KPI_GROUP_POSITION_ID`, `KPI_GROUP_ID`, `POSITION_ID`) VALUES ('202205020189', '20220400038', '504404609734300495'); </v>
      </c>
    </row>
    <row r="191" spans="1:7" ht="14.25" customHeight="1" x14ac:dyDescent="0.25">
      <c r="A191" s="413">
        <v>202205020190</v>
      </c>
      <c r="B191" s="332" t="s">
        <v>86</v>
      </c>
      <c r="C191" s="2">
        <f>VLOOKUP(B191,'KPI GROUP LEVEL INDUX'!$C:$D,2,FALSE)</f>
        <v>20220400039</v>
      </c>
      <c r="D191" s="370" t="s">
        <v>2281</v>
      </c>
      <c r="E191" s="1" t="str">
        <f>VLOOKUP(D191,'MASTER POSITION'!$A:$B,2,FALSE)</f>
        <v>504404609734300495</v>
      </c>
      <c r="F191" s="369" t="str">
        <f t="shared" si="9"/>
        <v>Memperkuat fungsi dan strategi manajemen risiko BankOfficer Pengendalian Risiko Operasional dan Risiko Lainnya</v>
      </c>
      <c r="G191" s="369" t="str">
        <f t="shared" si="6"/>
        <v xml:space="preserve">INSERT INTO `hr_kpi_group_position` (`KPI_GROUP_POSITION_ID`, `KPI_GROUP_ID`, `POSITION_ID`) VALUES ('202205020190', '20220400039', '504404609734300495'); </v>
      </c>
    </row>
    <row r="192" spans="1:7" ht="14.25" customHeight="1" x14ac:dyDescent="0.25">
      <c r="A192" s="413">
        <v>202205020191</v>
      </c>
      <c r="B192" s="344" t="s">
        <v>13</v>
      </c>
      <c r="C192" s="2">
        <f>VLOOKUP(B192,'KPI GROUP LEVEL INDUX'!$C:$D,2,FALSE)</f>
        <v>20220400002</v>
      </c>
      <c r="D192" s="370" t="s">
        <v>2283</v>
      </c>
      <c r="E192" s="1" t="str">
        <f>VLOOKUP(D192,'MASTER POSITION'!$A:$B,2,FALSE)</f>
        <v>504404597108229707</v>
      </c>
      <c r="F192" s="369" t="str">
        <f t="shared" si="9"/>
        <v>Terjaganya operasional bank yang efisienKepala Divisi Sumber Daya Manusia</v>
      </c>
      <c r="G192" s="369" t="str">
        <f t="shared" si="6"/>
        <v xml:space="preserve">INSERT INTO `hr_kpi_group_position` (`KPI_GROUP_POSITION_ID`, `KPI_GROUP_ID`, `POSITION_ID`) VALUES ('202205020191', '20220400002', '504404597108229707'); </v>
      </c>
    </row>
    <row r="193" spans="1:7" ht="14.25" customHeight="1" x14ac:dyDescent="0.25">
      <c r="A193" s="413">
        <v>202205020192</v>
      </c>
      <c r="B193" s="186" t="s">
        <v>4031</v>
      </c>
      <c r="C193" s="2">
        <f>VLOOKUP(B193,'KPI GROUP LEVEL INDUX'!$C:$D,2,FALSE)</f>
        <v>20220400038</v>
      </c>
      <c r="D193" s="370" t="s">
        <v>2283</v>
      </c>
      <c r="E193" s="1" t="str">
        <f>VLOOKUP(D193,'MASTER POSITION'!$A:$B,2,FALSE)</f>
        <v>504404597108229707</v>
      </c>
      <c r="F193" s="369" t="str">
        <f t="shared" si="9"/>
        <v>Meningkatkan kualitas pengelolaan Governance, Risk Management dan Compliance (GRC)Kepala Divisi Sumber Daya Manusia</v>
      </c>
      <c r="G193" s="369" t="str">
        <f t="shared" si="6"/>
        <v xml:space="preserve">INSERT INTO `hr_kpi_group_position` (`KPI_GROUP_POSITION_ID`, `KPI_GROUP_ID`, `POSITION_ID`) VALUES ('202205020192', '20220400038', '504404597108229707'); </v>
      </c>
    </row>
    <row r="194" spans="1:7" ht="14.25" customHeight="1" x14ac:dyDescent="0.25">
      <c r="A194" s="413">
        <v>202205020193</v>
      </c>
      <c r="B194" s="344" t="s">
        <v>2025</v>
      </c>
      <c r="C194" s="2">
        <f>VLOOKUP(B194,'KPI GROUP LEVEL INDUX'!$C:$D,2,FALSE)</f>
        <v>20220400235</v>
      </c>
      <c r="D194" s="370" t="s">
        <v>2283</v>
      </c>
      <c r="E194" s="1" t="str">
        <f>VLOOKUP(D194,'MASTER POSITION'!$A:$B,2,FALSE)</f>
        <v>504404597108229707</v>
      </c>
      <c r="F194" s="369" t="str">
        <f t="shared" si="9"/>
        <v>Mengoptimalkan kapabilitas pengelolaan SDM Kepala Divisi Sumber Daya Manusia</v>
      </c>
      <c r="G194" s="369" t="str">
        <f t="shared" si="6"/>
        <v xml:space="preserve">INSERT INTO `hr_kpi_group_position` (`KPI_GROUP_POSITION_ID`, `KPI_GROUP_ID`, `POSITION_ID`) VALUES ('202205020193', '20220400235', '504404597108229707'); </v>
      </c>
    </row>
    <row r="195" spans="1:7" ht="14.25" customHeight="1" x14ac:dyDescent="0.25">
      <c r="A195" s="413">
        <v>202205020194</v>
      </c>
      <c r="B195" s="344" t="s">
        <v>27</v>
      </c>
      <c r="C195" s="2">
        <f>VLOOKUP(B195,'KPI GROUP LEVEL INDUX'!$C:$D,2,FALSE)</f>
        <v>20220400009</v>
      </c>
      <c r="D195" s="370" t="s">
        <v>2283</v>
      </c>
      <c r="E195" s="1" t="str">
        <f>VLOOKUP(D195,'MASTER POSITION'!$A:$B,2,FALSE)</f>
        <v>504404597108229707</v>
      </c>
      <c r="F195" s="369" t="str">
        <f t="shared" si="9"/>
        <v>Memperkuat internalisasi budaya perusahaan Kepala Divisi Sumber Daya Manusia</v>
      </c>
      <c r="G195" s="369" t="str">
        <f t="shared" ref="G195:G258" si="10">"INSERT INTO `hr_kpi_group_position` (`KPI_GROUP_POSITION_ID`, `KPI_GROUP_ID`, `POSITION_ID`) VALUES ('"&amp;A195&amp;"', '"&amp;C195&amp;"', '"&amp;E195&amp;"'); "</f>
        <v xml:space="preserve">INSERT INTO `hr_kpi_group_position` (`KPI_GROUP_POSITION_ID`, `KPI_GROUP_ID`, `POSITION_ID`) VALUES ('202205020194', '20220400009', '504404597108229707'); </v>
      </c>
    </row>
    <row r="196" spans="1:7" ht="14.25" customHeight="1" x14ac:dyDescent="0.25">
      <c r="A196" s="413">
        <v>202205020195</v>
      </c>
      <c r="B196" s="186" t="s">
        <v>4031</v>
      </c>
      <c r="C196" s="2">
        <f>VLOOKUP(B196,'KPI GROUP LEVEL INDUX'!$C:$D,2,FALSE)</f>
        <v>20220400038</v>
      </c>
      <c r="D196" s="370" t="s">
        <v>2287</v>
      </c>
      <c r="E196" s="1" t="str">
        <f>VLOOKUP(D196,'MASTER POSITION'!$A:$B,2,FALSE)</f>
        <v>504404768870932999</v>
      </c>
      <c r="F196" s="369" t="str">
        <f t="shared" ref="F196:F222" si="11">_xlfn.CONCAT(B196,D196)</f>
        <v>Meningkatkan kualitas pengelolaan Governance, Risk Management dan Compliance (GRC)Kepala Bagian Pengembangan &amp; Budaya Kerja</v>
      </c>
      <c r="G196" s="369" t="str">
        <f t="shared" si="10"/>
        <v xml:space="preserve">INSERT INTO `hr_kpi_group_position` (`KPI_GROUP_POSITION_ID`, `KPI_GROUP_ID`, `POSITION_ID`) VALUES ('202205020195', '20220400038', '504404768870932999'); </v>
      </c>
    </row>
    <row r="197" spans="1:7" ht="14.25" customHeight="1" x14ac:dyDescent="0.25">
      <c r="A197" s="413">
        <v>202205020196</v>
      </c>
      <c r="B197" s="186" t="s">
        <v>432</v>
      </c>
      <c r="C197" s="2">
        <f>VLOOKUP(B197,'KPI GROUP LEVEL INDUX'!$C:$D,2,FALSE)</f>
        <v>20220400212</v>
      </c>
      <c r="D197" s="370" t="s">
        <v>2287</v>
      </c>
      <c r="E197" s="1" t="str">
        <f>VLOOKUP(D197,'MASTER POSITION'!$A:$B,2,FALSE)</f>
        <v>504404768870932999</v>
      </c>
      <c r="F197" s="369" t="str">
        <f t="shared" si="11"/>
        <v>Mengoptimalkan pengelolaan talenta terbaik Kepala Bagian Pengembangan &amp; Budaya Kerja</v>
      </c>
      <c r="G197" s="369" t="str">
        <f t="shared" si="10"/>
        <v xml:space="preserve">INSERT INTO `hr_kpi_group_position` (`KPI_GROUP_POSITION_ID`, `KPI_GROUP_ID`, `POSITION_ID`) VALUES ('202205020196', '20220400212', '504404768870932999'); </v>
      </c>
    </row>
    <row r="198" spans="1:7" ht="14.25" customHeight="1" x14ac:dyDescent="0.25">
      <c r="A198" s="413">
        <v>202205020197</v>
      </c>
      <c r="B198" s="374" t="s">
        <v>434</v>
      </c>
      <c r="C198" s="2">
        <f>VLOOKUP(B198,'KPI GROUP LEVEL INDUX'!$C:$D,2,FALSE)</f>
        <v>20220400213</v>
      </c>
      <c r="D198" s="370" t="s">
        <v>2287</v>
      </c>
      <c r="E198" s="1" t="str">
        <f>VLOOKUP(D198,'MASTER POSITION'!$A:$B,2,FALSE)</f>
        <v>504404768870932999</v>
      </c>
      <c r="F198" s="369" t="str">
        <f t="shared" si="11"/>
        <v>Mengoptimalkan sistem manajemen kinerja Kepala Bagian Pengembangan &amp; Budaya Kerja</v>
      </c>
      <c r="G198" s="369" t="str">
        <f t="shared" si="10"/>
        <v xml:space="preserve">INSERT INTO `hr_kpi_group_position` (`KPI_GROUP_POSITION_ID`, `KPI_GROUP_ID`, `POSITION_ID`) VALUES ('202205020197', '20220400213', '504404768870932999'); </v>
      </c>
    </row>
    <row r="199" spans="1:7" ht="14.25" customHeight="1" x14ac:dyDescent="0.25">
      <c r="A199" s="413">
        <v>202205020198</v>
      </c>
      <c r="B199" s="186" t="s">
        <v>428</v>
      </c>
      <c r="C199" s="2">
        <f>VLOOKUP(B199,'KPI GROUP LEVEL INDUX'!$C:$D,2,FALSE)</f>
        <v>20220400210</v>
      </c>
      <c r="D199" s="370" t="s">
        <v>2287</v>
      </c>
      <c r="E199" s="1" t="str">
        <f>VLOOKUP(D199,'MASTER POSITION'!$A:$B,2,FALSE)</f>
        <v>504404768870932999</v>
      </c>
      <c r="F199" s="369" t="str">
        <f t="shared" si="11"/>
        <v>Mengoptimalkan pemenuhan pemegang jabatan atas posisi/jabatan kosongKepala Bagian Pengembangan &amp; Budaya Kerja</v>
      </c>
      <c r="G199" s="369" t="str">
        <f t="shared" si="10"/>
        <v xml:space="preserve">INSERT INTO `hr_kpi_group_position` (`KPI_GROUP_POSITION_ID`, `KPI_GROUP_ID`, `POSITION_ID`) VALUES ('202205020198', '20220400210', '504404768870932999'); </v>
      </c>
    </row>
    <row r="200" spans="1:7" ht="14.25" customHeight="1" x14ac:dyDescent="0.25">
      <c r="A200" s="413">
        <v>202205020199</v>
      </c>
      <c r="B200" s="316" t="s">
        <v>4031</v>
      </c>
      <c r="C200" s="2">
        <f>VLOOKUP(B200,'KPI GROUP LEVEL INDUX'!$C:$D,2,FALSE)</f>
        <v>20220400038</v>
      </c>
      <c r="D200" s="370" t="s">
        <v>3315</v>
      </c>
      <c r="E200" s="1" t="str">
        <f>VLOOKUP(D200,'MASTER POSITION'!$A:$B,2,FALSE)</f>
        <v>504404745811614809</v>
      </c>
      <c r="F200" s="369" t="str">
        <f t="shared" si="11"/>
        <v>Meningkatkan kualitas pengelolaan Governance, Risk Management dan Compliance (GRC)Officer Pengembangan SDM</v>
      </c>
      <c r="G200" s="369" t="str">
        <f t="shared" si="10"/>
        <v xml:space="preserve">INSERT INTO `hr_kpi_group_position` (`KPI_GROUP_POSITION_ID`, `KPI_GROUP_ID`, `POSITION_ID`) VALUES ('202205020199', '20220400038', '504404745811614809'); </v>
      </c>
    </row>
    <row r="201" spans="1:7" ht="14.25" customHeight="1" x14ac:dyDescent="0.25">
      <c r="A201" s="413">
        <v>202205020200</v>
      </c>
      <c r="B201" s="419" t="s">
        <v>432</v>
      </c>
      <c r="C201" s="2">
        <f>VLOOKUP(B201,'KPI GROUP LEVEL INDUX'!$C:$D,2,FALSE)</f>
        <v>20220400212</v>
      </c>
      <c r="D201" s="370" t="s">
        <v>3315</v>
      </c>
      <c r="E201" s="1" t="str">
        <f>VLOOKUP(D201,'MASTER POSITION'!$A:$B,2,FALSE)</f>
        <v>504404745811614809</v>
      </c>
      <c r="F201" s="369" t="str">
        <f t="shared" si="11"/>
        <v>Mengoptimalkan pengelolaan talenta terbaik Officer Pengembangan SDM</v>
      </c>
      <c r="G201" s="369" t="str">
        <f t="shared" si="10"/>
        <v xml:space="preserve">INSERT INTO `hr_kpi_group_position` (`KPI_GROUP_POSITION_ID`, `KPI_GROUP_ID`, `POSITION_ID`) VALUES ('202205020200', '20220400212', '504404745811614809'); </v>
      </c>
    </row>
    <row r="202" spans="1:7" ht="14.25" customHeight="1" x14ac:dyDescent="0.25">
      <c r="A202" s="413">
        <v>202205020201</v>
      </c>
      <c r="B202" s="419" t="s">
        <v>436</v>
      </c>
      <c r="C202" s="2">
        <f>VLOOKUP(B202,'KPI GROUP LEVEL INDUX'!$C:$D,2,FALSE)</f>
        <v>20220400214</v>
      </c>
      <c r="D202" s="370" t="s">
        <v>3315</v>
      </c>
      <c r="E202" s="1" t="str">
        <f>VLOOKUP(D202,'MASTER POSITION'!$A:$B,2,FALSE)</f>
        <v>504404745811614809</v>
      </c>
      <c r="F202" s="369" t="str">
        <f t="shared" si="11"/>
        <v>Mengoptimalkan perencanaan SDMOfficer Pengembangan SDM</v>
      </c>
      <c r="G202" s="369" t="str">
        <f t="shared" si="10"/>
        <v xml:space="preserve">INSERT INTO `hr_kpi_group_position` (`KPI_GROUP_POSITION_ID`, `KPI_GROUP_ID`, `POSITION_ID`) VALUES ('202205020201', '20220400214', '504404745811614809'); </v>
      </c>
    </row>
    <row r="203" spans="1:7" ht="14.25" customHeight="1" x14ac:dyDescent="0.25">
      <c r="A203" s="413">
        <v>202205020202</v>
      </c>
      <c r="B203" s="419" t="s">
        <v>4032</v>
      </c>
      <c r="C203" s="2">
        <f>VLOOKUP(B203,'KPI GROUP LEVEL INDUX'!$C:$D,2,FALSE)</f>
        <v>20220400216</v>
      </c>
      <c r="D203" s="370" t="s">
        <v>3315</v>
      </c>
      <c r="E203" s="1" t="str">
        <f>VLOOKUP(D203,'MASTER POSITION'!$A:$B,2,FALSE)</f>
        <v>504404745811614809</v>
      </c>
      <c r="F203" s="369" t="str">
        <f t="shared" si="11"/>
        <v>Mengoptimalkan implementasi kebijakan dan standar operasional prosedur (SOP) pengelolaan SDMOfficer Pengembangan SDM</v>
      </c>
      <c r="G203" s="369" t="str">
        <f t="shared" si="10"/>
        <v xml:space="preserve">INSERT INTO `hr_kpi_group_position` (`KPI_GROUP_POSITION_ID`, `KPI_GROUP_ID`, `POSITION_ID`) VALUES ('202205020202', '20220400216', '504404745811614809'); </v>
      </c>
    </row>
    <row r="204" spans="1:7" ht="14.25" customHeight="1" x14ac:dyDescent="0.25">
      <c r="A204" s="413">
        <v>202205020203</v>
      </c>
      <c r="B204" s="186" t="s">
        <v>4031</v>
      </c>
      <c r="C204" s="2">
        <f>VLOOKUP(B204,'KPI GROUP LEVEL INDUX'!$C:$D,2,FALSE)</f>
        <v>20220400038</v>
      </c>
      <c r="D204" s="370" t="s">
        <v>2294</v>
      </c>
      <c r="E204" s="1" t="str">
        <f>VLOOKUP(D204,'MASTER POSITION'!$A:$B,2,FALSE)</f>
        <v>504404745811859074</v>
      </c>
      <c r="F204" s="369" t="str">
        <f t="shared" si="11"/>
        <v>Meningkatkan kualitas pengelolaan Governance, Risk Management dan Compliance (GRC)Officer Manajemen Kinerja SDM</v>
      </c>
      <c r="G204" s="369" t="str">
        <f t="shared" si="10"/>
        <v xml:space="preserve">INSERT INTO `hr_kpi_group_position` (`KPI_GROUP_POSITION_ID`, `KPI_GROUP_ID`, `POSITION_ID`) VALUES ('202205020203', '20220400038', '504404745811859074'); </v>
      </c>
    </row>
    <row r="205" spans="1:7" ht="14.25" customHeight="1" x14ac:dyDescent="0.25">
      <c r="A205" s="413">
        <v>202205020204</v>
      </c>
      <c r="B205" s="186" t="s">
        <v>432</v>
      </c>
      <c r="C205" s="2">
        <f>VLOOKUP(B205,'KPI GROUP LEVEL INDUX'!$C:$D,2,FALSE)</f>
        <v>20220400212</v>
      </c>
      <c r="D205" s="370" t="s">
        <v>2294</v>
      </c>
      <c r="E205" s="1" t="str">
        <f>VLOOKUP(D205,'MASTER POSITION'!$A:$B,2,FALSE)</f>
        <v>504404745811859074</v>
      </c>
      <c r="F205" s="369" t="str">
        <f t="shared" si="11"/>
        <v>Mengoptimalkan pengelolaan talenta terbaik Officer Manajemen Kinerja SDM</v>
      </c>
      <c r="G205" s="369" t="str">
        <f t="shared" si="10"/>
        <v xml:space="preserve">INSERT INTO `hr_kpi_group_position` (`KPI_GROUP_POSITION_ID`, `KPI_GROUP_ID`, `POSITION_ID`) VALUES ('202205020204', '20220400212', '504404745811859074'); </v>
      </c>
    </row>
    <row r="206" spans="1:7" ht="14.25" customHeight="1" x14ac:dyDescent="0.25">
      <c r="A206" s="413">
        <v>202205020205</v>
      </c>
      <c r="B206" s="374" t="s">
        <v>444</v>
      </c>
      <c r="C206" s="2">
        <f>VLOOKUP(B206,'KPI GROUP LEVEL INDUX'!$C:$D,2,FALSE)</f>
        <v>20220400218</v>
      </c>
      <c r="D206" s="370" t="s">
        <v>2294</v>
      </c>
      <c r="E206" s="1" t="str">
        <f>VLOOKUP(D206,'MASTER POSITION'!$A:$B,2,FALSE)</f>
        <v>504404745811859074</v>
      </c>
      <c r="F206" s="369" t="str">
        <f t="shared" si="11"/>
        <v>Mengoptimalkan sistem manajemen kinerja.Officer Manajemen Kinerja SDM</v>
      </c>
      <c r="G206" s="369" t="str">
        <f t="shared" si="10"/>
        <v xml:space="preserve">INSERT INTO `hr_kpi_group_position` (`KPI_GROUP_POSITION_ID`, `KPI_GROUP_ID`, `POSITION_ID`) VALUES ('202205020205', '20220400218', '504404745811859074'); </v>
      </c>
    </row>
    <row r="207" spans="1:7" ht="14.25" customHeight="1" x14ac:dyDescent="0.25">
      <c r="A207" s="413">
        <v>202205020206</v>
      </c>
      <c r="B207" s="186" t="s">
        <v>4031</v>
      </c>
      <c r="C207" s="2">
        <f>VLOOKUP(B207,'KPI GROUP LEVEL INDUX'!$C:$D,2,FALSE)</f>
        <v>20220400038</v>
      </c>
      <c r="D207" s="370" t="s">
        <v>4033</v>
      </c>
      <c r="E207" s="1" t="str">
        <f>VLOOKUP(D207,'MASTER POSITION'!$A:$B,2,FALSE)</f>
        <v>202211160002</v>
      </c>
      <c r="F207" s="369" t="str">
        <f t="shared" si="11"/>
        <v>Meningkatkan kualitas pengelolaan Governance, Risk Management dan Compliance (GRC)Office Budaya Kerja</v>
      </c>
      <c r="G207" s="369" t="str">
        <f t="shared" si="10"/>
        <v xml:space="preserve">INSERT INTO `hr_kpi_group_position` (`KPI_GROUP_POSITION_ID`, `KPI_GROUP_ID`, `POSITION_ID`) VALUES ('202205020206', '20220400038', '202211160002'); </v>
      </c>
    </row>
    <row r="208" spans="1:7" ht="14.25" customHeight="1" x14ac:dyDescent="0.25">
      <c r="A208" s="413">
        <v>202205020207</v>
      </c>
      <c r="B208" s="186" t="s">
        <v>438</v>
      </c>
      <c r="C208" s="2">
        <f>VLOOKUP(B208,'KPI GROUP LEVEL INDUX'!$C:$D,2,FALSE)</f>
        <v>20220400215</v>
      </c>
      <c r="D208" s="370" t="s">
        <v>4033</v>
      </c>
      <c r="E208" s="1" t="str">
        <f>VLOOKUP(D208,'MASTER POSITION'!$A:$B,2,FALSE)</f>
        <v>202211160002</v>
      </c>
      <c r="F208" s="369" t="str">
        <f t="shared" si="11"/>
        <v>Mengoptimalkan implementasi program perubahan/transformasiOffice Budaya Kerja</v>
      </c>
      <c r="G208" s="369" t="str">
        <f t="shared" si="10"/>
        <v xml:space="preserve">INSERT INTO `hr_kpi_group_position` (`KPI_GROUP_POSITION_ID`, `KPI_GROUP_ID`, `POSITION_ID`) VALUES ('202205020207', '20220400215', '202211160002'); </v>
      </c>
    </row>
    <row r="209" spans="1:7" ht="14.25" customHeight="1" x14ac:dyDescent="0.25">
      <c r="A209" s="413">
        <v>202205020208</v>
      </c>
      <c r="B209" s="416" t="s">
        <v>446</v>
      </c>
      <c r="C209" s="2">
        <f>VLOOKUP(B209,'KPI GROUP LEVEL INDUX'!$C:$D,2,FALSE)</f>
        <v>20220400219</v>
      </c>
      <c r="D209" s="370" t="s">
        <v>4033</v>
      </c>
      <c r="E209" s="1" t="str">
        <f>VLOOKUP(D209,'MASTER POSITION'!$A:$B,2,FALSE)</f>
        <v>202211160002</v>
      </c>
      <c r="F209" s="369" t="str">
        <f t="shared" si="11"/>
        <v>Mengoptimalkan internalisasi budaya kerja kepada seluruh karyawan.Office Budaya Kerja</v>
      </c>
      <c r="G209" s="369" t="str">
        <f t="shared" si="10"/>
        <v xml:space="preserve">INSERT INTO `hr_kpi_group_position` (`KPI_GROUP_POSITION_ID`, `KPI_GROUP_ID`, `POSITION_ID`) VALUES ('202205020208', '20220400219', '202211160002'); </v>
      </c>
    </row>
    <row r="210" spans="1:7" ht="14.25" customHeight="1" x14ac:dyDescent="0.25">
      <c r="A210" s="413">
        <v>202205020209</v>
      </c>
      <c r="B210" s="186" t="s">
        <v>4031</v>
      </c>
      <c r="C210" s="2">
        <f>VLOOKUP(B210,'KPI GROUP LEVEL INDUX'!$C:$D,2,FALSE)</f>
        <v>20220400038</v>
      </c>
      <c r="D210" s="370" t="s">
        <v>2304</v>
      </c>
      <c r="E210" s="1" t="str">
        <f>VLOOKUP(D210,'MASTER POSITION'!$A:$B,2,FALSE)</f>
        <v>37025</v>
      </c>
      <c r="F210" s="369" t="str">
        <f t="shared" si="11"/>
        <v>Meningkatkan kualitas pengelolaan Governance, Risk Management dan Compliance (GRC)Kepala Bagian Remunerasi &amp; SIM SDM</v>
      </c>
      <c r="G210" s="369" t="str">
        <f t="shared" si="10"/>
        <v xml:space="preserve">INSERT INTO `hr_kpi_group_position` (`KPI_GROUP_POSITION_ID`, `KPI_GROUP_ID`, `POSITION_ID`) VALUES ('202205020209', '20220400038', '37025'); </v>
      </c>
    </row>
    <row r="211" spans="1:7" ht="14.25" customHeight="1" x14ac:dyDescent="0.25">
      <c r="A211" s="413">
        <v>202205020210</v>
      </c>
      <c r="B211" s="186" t="s">
        <v>428</v>
      </c>
      <c r="C211" s="2">
        <f>VLOOKUP(B211,'KPI GROUP LEVEL INDUX'!$C:$D,2,FALSE)</f>
        <v>20220400210</v>
      </c>
      <c r="D211" s="370" t="s">
        <v>2304</v>
      </c>
      <c r="E211" s="1" t="str">
        <f>VLOOKUP(D211,'MASTER POSITION'!$A:$B,2,FALSE)</f>
        <v>37025</v>
      </c>
      <c r="F211" s="369" t="str">
        <f t="shared" si="11"/>
        <v>Mengoptimalkan pemenuhan pemegang jabatan atas posisi/jabatan kosongKepala Bagian Remunerasi &amp; SIM SDM</v>
      </c>
      <c r="G211" s="369" t="str">
        <f t="shared" si="10"/>
        <v xml:space="preserve">INSERT INTO `hr_kpi_group_position` (`KPI_GROUP_POSITION_ID`, `KPI_GROUP_ID`, `POSITION_ID`) VALUES ('202205020210', '20220400210', '37025'); </v>
      </c>
    </row>
    <row r="212" spans="1:7" ht="14.25" customHeight="1" x14ac:dyDescent="0.25">
      <c r="A212" s="413">
        <v>202205020211</v>
      </c>
      <c r="B212" s="186" t="s">
        <v>430</v>
      </c>
      <c r="C212" s="2">
        <f>VLOOKUP(B212,'KPI GROUP LEVEL INDUX'!$C:$D,2,FALSE)</f>
        <v>20220400211</v>
      </c>
      <c r="D212" s="370" t="s">
        <v>2304</v>
      </c>
      <c r="E212" s="1" t="str">
        <f>VLOOKUP(D212,'MASTER POSITION'!$A:$B,2,FALSE)</f>
        <v>37025</v>
      </c>
      <c r="F212" s="369" t="str">
        <f t="shared" si="11"/>
        <v>Memastikan pengelolaan sistem remunerasi dan kompensasi yang transparan, objektif dan kompetitifKepala Bagian Remunerasi &amp; SIM SDM</v>
      </c>
      <c r="G212" s="369" t="str">
        <f t="shared" si="10"/>
        <v xml:space="preserve">INSERT INTO `hr_kpi_group_position` (`KPI_GROUP_POSITION_ID`, `KPI_GROUP_ID`, `POSITION_ID`) VALUES ('202205020211', '20220400211', '37025'); </v>
      </c>
    </row>
    <row r="213" spans="1:7" ht="14.25" customHeight="1" x14ac:dyDescent="0.25">
      <c r="A213" s="413">
        <v>202205020212</v>
      </c>
      <c r="B213" s="186" t="s">
        <v>4031</v>
      </c>
      <c r="C213" s="2">
        <f>VLOOKUP(B213,'KPI GROUP LEVEL INDUX'!$C:$D,2,FALSE)</f>
        <v>20220400038</v>
      </c>
      <c r="D213" s="370" t="s">
        <v>2308</v>
      </c>
      <c r="E213" s="1" t="str">
        <f>VLOOKUP(D213,'MASTER POSITION'!$A:$B,2,FALSE)</f>
        <v>1784659104</v>
      </c>
      <c r="F213" s="369" t="str">
        <f t="shared" si="11"/>
        <v>Meningkatkan kualitas pengelolaan Governance, Risk Management dan Compliance (GRC)Officer SIM dan Pengelolaan SDM</v>
      </c>
      <c r="G213" s="369" t="str">
        <f t="shared" si="10"/>
        <v xml:space="preserve">INSERT INTO `hr_kpi_group_position` (`KPI_GROUP_POSITION_ID`, `KPI_GROUP_ID`, `POSITION_ID`) VALUES ('202205020212', '20220400038', '1784659104'); </v>
      </c>
    </row>
    <row r="214" spans="1:7" ht="14.25" customHeight="1" x14ac:dyDescent="0.25">
      <c r="A214" s="413">
        <v>202205020213</v>
      </c>
      <c r="B214" s="186" t="s">
        <v>428</v>
      </c>
      <c r="C214" s="2">
        <f>VLOOKUP(B214,'KPI GROUP LEVEL INDUX'!$C:$D,2,FALSE)</f>
        <v>20220400210</v>
      </c>
      <c r="D214" s="370" t="s">
        <v>2308</v>
      </c>
      <c r="E214" s="1" t="str">
        <f>VLOOKUP(D214,'MASTER POSITION'!$A:$B,2,FALSE)</f>
        <v>1784659104</v>
      </c>
      <c r="F214" s="369" t="str">
        <f t="shared" si="11"/>
        <v>Mengoptimalkan pemenuhan pemegang jabatan atas posisi/jabatan kosongOfficer SIM dan Pengelolaan SDM</v>
      </c>
      <c r="G214" s="369" t="str">
        <f t="shared" si="10"/>
        <v xml:space="preserve">INSERT INTO `hr_kpi_group_position` (`KPI_GROUP_POSITION_ID`, `KPI_GROUP_ID`, `POSITION_ID`) VALUES ('202205020213', '20220400210', '1784659104'); </v>
      </c>
    </row>
    <row r="215" spans="1:7" ht="14.25" customHeight="1" x14ac:dyDescent="0.25">
      <c r="A215" s="413">
        <v>202205020214</v>
      </c>
      <c r="B215" s="343" t="s">
        <v>448</v>
      </c>
      <c r="C215" s="2">
        <f>VLOOKUP(B215,'KPI GROUP LEVEL INDUX'!$C:$D,2,FALSE)</f>
        <v>20220400220</v>
      </c>
      <c r="D215" s="370" t="s">
        <v>2308</v>
      </c>
      <c r="E215" s="1" t="str">
        <f>VLOOKUP(D215,'MASTER POSITION'!$A:$B,2,FALSE)</f>
        <v>1784659104</v>
      </c>
      <c r="F215" s="369" t="str">
        <f t="shared" si="11"/>
        <v>Memastikan penerimaan dan penempatan karyawan di Kantor Pusat dan Kantor Cabang sesuai BPP dan SOPOfficer SIM dan Pengelolaan SDM</v>
      </c>
      <c r="G215" s="369" t="str">
        <f t="shared" si="10"/>
        <v xml:space="preserve">INSERT INTO `hr_kpi_group_position` (`KPI_GROUP_POSITION_ID`, `KPI_GROUP_ID`, `POSITION_ID`) VALUES ('202205020214', '20220400220', '1784659104'); </v>
      </c>
    </row>
    <row r="216" spans="1:7" ht="14.25" customHeight="1" x14ac:dyDescent="0.25">
      <c r="A216" s="413">
        <v>202205020215</v>
      </c>
      <c r="B216" s="343" t="s">
        <v>454</v>
      </c>
      <c r="C216" s="2">
        <f>VLOOKUP(B216,'KPI GROUP LEVEL INDUX'!$C:$D,2,FALSE)</f>
        <v>20220400223</v>
      </c>
      <c r="D216" s="370" t="s">
        <v>2308</v>
      </c>
      <c r="E216" s="1" t="str">
        <f>VLOOKUP(D216,'MASTER POSITION'!$A:$B,2,FALSE)</f>
        <v>1784659104</v>
      </c>
      <c r="F216" s="369" t="str">
        <f t="shared" si="11"/>
        <v>Mengoptimalkan pengelolaan Sistem Informasi Manajemen (SIM) SDM Bank dalam mendukung bisnis Bank.Officer SIM dan Pengelolaan SDM</v>
      </c>
      <c r="G216" s="369" t="str">
        <f t="shared" si="10"/>
        <v xml:space="preserve">INSERT INTO `hr_kpi_group_position` (`KPI_GROUP_POSITION_ID`, `KPI_GROUP_ID`, `POSITION_ID`) VALUES ('202205020215', '20220400223', '1784659104'); </v>
      </c>
    </row>
    <row r="217" spans="1:7" ht="14.25" customHeight="1" x14ac:dyDescent="0.25">
      <c r="A217" s="413">
        <v>202205020216</v>
      </c>
      <c r="B217" s="416" t="s">
        <v>456</v>
      </c>
      <c r="C217" s="2">
        <f>VLOOKUP(B217,'KPI GROUP LEVEL INDUX'!$C:$D,2,FALSE)</f>
        <v>20220400224</v>
      </c>
      <c r="D217" s="370" t="s">
        <v>2308</v>
      </c>
      <c r="E217" s="1" t="str">
        <f>VLOOKUP(D217,'MASTER POSITION'!$A:$B,2,FALSE)</f>
        <v>1784659104</v>
      </c>
      <c r="F217" s="369" t="str">
        <f t="shared" si="11"/>
        <v>Mengoptimal pemenuhan tenaga alih daya sesuai kebutuhan organisasiOfficer SIM dan Pengelolaan SDM</v>
      </c>
      <c r="G217" s="369" t="str">
        <f t="shared" si="10"/>
        <v xml:space="preserve">INSERT INTO `hr_kpi_group_position` (`KPI_GROUP_POSITION_ID`, `KPI_GROUP_ID`, `POSITION_ID`) VALUES ('202205020216', '20220400224', '1784659104'); </v>
      </c>
    </row>
    <row r="218" spans="1:7" ht="14.25" customHeight="1" x14ac:dyDescent="0.25">
      <c r="A218" s="413">
        <v>202205020217</v>
      </c>
      <c r="B218" s="343" t="s">
        <v>4036</v>
      </c>
      <c r="C218" s="2">
        <f>VLOOKUP(B218,'KPI GROUP LEVEL INDUX'!$C:$D,2,FALSE)</f>
        <v>20220400225</v>
      </c>
      <c r="D218" s="370" t="s">
        <v>2308</v>
      </c>
      <c r="E218" s="1" t="str">
        <f>VLOOKUP(D218,'MASTER POSITION'!$A:$B,2,FALSE)</f>
        <v>1784659104</v>
      </c>
      <c r="F218" s="369" t="str">
        <f t="shared" si="11"/>
        <v>Mengoptimalkan pengelolaan database karyawan Officer SIM dan Pengelolaan SDM</v>
      </c>
      <c r="G218" s="369" t="str">
        <f t="shared" si="10"/>
        <v xml:space="preserve">INSERT INTO `hr_kpi_group_position` (`KPI_GROUP_POSITION_ID`, `KPI_GROUP_ID`, `POSITION_ID`) VALUES ('202205020217', '20220400225', '1784659104'); </v>
      </c>
    </row>
    <row r="219" spans="1:7" ht="14.25" customHeight="1" x14ac:dyDescent="0.25">
      <c r="A219" s="413">
        <v>202205020218</v>
      </c>
      <c r="B219" s="186" t="s">
        <v>4031</v>
      </c>
      <c r="C219" s="2">
        <f>VLOOKUP(B219,'KPI GROUP LEVEL INDUX'!$C:$D,2,FALSE)</f>
        <v>20220400038</v>
      </c>
      <c r="D219" s="370" t="s">
        <v>2313</v>
      </c>
      <c r="E219" s="1" t="str">
        <f>VLOOKUP(D219,'MASTER POSITION'!$A:$B,2,FALSE)</f>
        <v>504404745811223042</v>
      </c>
      <c r="F219" s="369" t="str">
        <f t="shared" si="11"/>
        <v>Meningkatkan kualitas pengelolaan Governance, Risk Management dan Compliance (GRC)Kepala Bagian Pelatihan &amp; Pembinaan SDM</v>
      </c>
      <c r="G219" s="369" t="str">
        <f t="shared" si="10"/>
        <v xml:space="preserve">INSERT INTO `hr_kpi_group_position` (`KPI_GROUP_POSITION_ID`, `KPI_GROUP_ID`, `POSITION_ID`) VALUES ('202205020218', '20220400038', '504404745811223042'); </v>
      </c>
    </row>
    <row r="220" spans="1:7" ht="14.25" customHeight="1" x14ac:dyDescent="0.25">
      <c r="A220" s="413">
        <v>202205020219</v>
      </c>
      <c r="B220" s="186" t="s">
        <v>462</v>
      </c>
      <c r="C220" s="2">
        <f>VLOOKUP(B220,'KPI GROUP LEVEL INDUX'!$C:$D,2,FALSE)</f>
        <v>20220400227</v>
      </c>
      <c r="D220" s="370" t="s">
        <v>2313</v>
      </c>
      <c r="E220" s="1" t="str">
        <f>VLOOKUP(D220,'MASTER POSITION'!$A:$B,2,FALSE)</f>
        <v>504404745811223042</v>
      </c>
      <c r="F220" s="369" t="str">
        <f t="shared" si="11"/>
        <v>Mengoptimalkan kemampuan dan kompetensi karyawan melalui program pelatihan Kepala Bagian Pelatihan &amp; Pembinaan SDM</v>
      </c>
      <c r="G220" s="369" t="str">
        <f t="shared" si="10"/>
        <v xml:space="preserve">INSERT INTO `hr_kpi_group_position` (`KPI_GROUP_POSITION_ID`, `KPI_GROUP_ID`, `POSITION_ID`) VALUES ('202205020219', '20220400227', '504404745811223042'); </v>
      </c>
    </row>
    <row r="221" spans="1:7" ht="15.75" customHeight="1" x14ac:dyDescent="0.25">
      <c r="A221" s="413">
        <v>202205020220</v>
      </c>
      <c r="B221" s="186" t="s">
        <v>432</v>
      </c>
      <c r="C221" s="2">
        <f>VLOOKUP(B221,'KPI GROUP LEVEL INDUX'!$C:$D,2,FALSE)</f>
        <v>20220400212</v>
      </c>
      <c r="D221" s="370" t="s">
        <v>2313</v>
      </c>
      <c r="E221" s="1" t="str">
        <f>VLOOKUP(D221,'MASTER POSITION'!$A:$B,2,FALSE)</f>
        <v>504404745811223042</v>
      </c>
      <c r="F221" s="369" t="str">
        <f t="shared" si="11"/>
        <v>Mengoptimalkan pengelolaan talenta terbaik Kepala Bagian Pelatihan &amp; Pembinaan SDM</v>
      </c>
      <c r="G221" s="369" t="str">
        <f t="shared" si="10"/>
        <v xml:space="preserve">INSERT INTO `hr_kpi_group_position` (`KPI_GROUP_POSITION_ID`, `KPI_GROUP_ID`, `POSITION_ID`) VALUES ('202205020220', '20220400212', '504404745811223042'); </v>
      </c>
    </row>
    <row r="222" spans="1:7" ht="15.75" customHeight="1" x14ac:dyDescent="0.25">
      <c r="A222" s="413">
        <v>202205020221</v>
      </c>
      <c r="B222" s="186" t="s">
        <v>4031</v>
      </c>
      <c r="C222" s="2">
        <f>VLOOKUP(B222,'KPI GROUP LEVEL INDUX'!$C:$D,2,FALSE)</f>
        <v>20220400038</v>
      </c>
      <c r="D222" s="421" t="s">
        <v>2316</v>
      </c>
      <c r="E222" s="1" t="str">
        <f>VLOOKUP(D222,'MASTER POSITION'!$A:$B,2,FALSE)</f>
        <v>1784659106</v>
      </c>
      <c r="F222" s="369" t="str">
        <f t="shared" si="11"/>
        <v>Meningkatkan kualitas pengelolaan Governance, Risk Management dan Compliance (GRC)Officer Perencanaan &amp; Penyelenggaraan Pelatihan</v>
      </c>
      <c r="G222" s="369" t="str">
        <f t="shared" si="10"/>
        <v xml:space="preserve">INSERT INTO `hr_kpi_group_position` (`KPI_GROUP_POSITION_ID`, `KPI_GROUP_ID`, `POSITION_ID`) VALUES ('202205020221', '20220400038', '1784659106'); </v>
      </c>
    </row>
    <row r="223" spans="1:7" ht="15.75" customHeight="1" x14ac:dyDescent="0.25">
      <c r="A223" s="413">
        <v>202205020222</v>
      </c>
      <c r="B223" s="186" t="s">
        <v>462</v>
      </c>
      <c r="C223" s="2">
        <f>VLOOKUP(B223,'KPI GROUP LEVEL INDUX'!$C:$D,2,FALSE)</f>
        <v>20220400227</v>
      </c>
      <c r="D223" s="421" t="s">
        <v>2316</v>
      </c>
      <c r="E223" s="1" t="str">
        <f>VLOOKUP(D223,'MASTER POSITION'!$A:$B,2,FALSE)</f>
        <v>1784659106</v>
      </c>
      <c r="F223" s="369" t="str">
        <f t="shared" ref="F223:F227" si="12">_xlfn.CONCAT(B223,D223)</f>
        <v>Mengoptimalkan kemampuan dan kompetensi karyawan melalui program pelatihan Officer Perencanaan &amp; Penyelenggaraan Pelatihan</v>
      </c>
      <c r="G223" s="369" t="str">
        <f t="shared" si="10"/>
        <v xml:space="preserve">INSERT INTO `hr_kpi_group_position` (`KPI_GROUP_POSITION_ID`, `KPI_GROUP_ID`, `POSITION_ID`) VALUES ('202205020222', '20220400227', '1784659106'); </v>
      </c>
    </row>
    <row r="224" spans="1:7" ht="15.75" customHeight="1" x14ac:dyDescent="0.25">
      <c r="A224" s="413">
        <v>202205020223</v>
      </c>
      <c r="B224" s="186" t="s">
        <v>432</v>
      </c>
      <c r="C224" s="2">
        <f>VLOOKUP(B224,'KPI GROUP LEVEL INDUX'!$C:$D,2,FALSE)</f>
        <v>20220400212</v>
      </c>
      <c r="D224" s="421" t="s">
        <v>2316</v>
      </c>
      <c r="E224" s="1" t="str">
        <f>VLOOKUP(D224,'MASTER POSITION'!$A:$B,2,FALSE)</f>
        <v>1784659106</v>
      </c>
      <c r="F224" s="369" t="str">
        <f t="shared" si="12"/>
        <v>Mengoptimalkan pengelolaan talenta terbaik Officer Perencanaan &amp; Penyelenggaraan Pelatihan</v>
      </c>
      <c r="G224" s="369" t="str">
        <f t="shared" si="10"/>
        <v xml:space="preserve">INSERT INTO `hr_kpi_group_position` (`KPI_GROUP_POSITION_ID`, `KPI_GROUP_ID`, `POSITION_ID`) VALUES ('202205020223', '20220400212', '1784659106'); </v>
      </c>
    </row>
    <row r="225" spans="1:7" ht="15.75" customHeight="1" x14ac:dyDescent="0.25">
      <c r="A225" s="413">
        <v>202205020224</v>
      </c>
      <c r="B225" s="416" t="s">
        <v>466</v>
      </c>
      <c r="C225" s="2">
        <f>VLOOKUP(B225,'KPI GROUP LEVEL INDUX'!$C:$D,2,FALSE)</f>
        <v>20220400229</v>
      </c>
      <c r="D225" s="421" t="s">
        <v>2316</v>
      </c>
      <c r="E225" s="1" t="str">
        <f>VLOOKUP(D225,'MASTER POSITION'!$A:$B,2,FALSE)</f>
        <v>1784659106</v>
      </c>
      <c r="F225" s="369" t="str">
        <f t="shared" si="12"/>
        <v>Memastikan materi-materi pendidikan dan pelatihan sesuai dengan kebutuhan bank Officer Perencanaan &amp; Penyelenggaraan Pelatihan</v>
      </c>
      <c r="G225" s="369" t="str">
        <f t="shared" si="10"/>
        <v xml:space="preserve">INSERT INTO `hr_kpi_group_position` (`KPI_GROUP_POSITION_ID`, `KPI_GROUP_ID`, `POSITION_ID`) VALUES ('202205020224', '20220400229', '1784659106'); </v>
      </c>
    </row>
    <row r="226" spans="1:7" ht="15.75" customHeight="1" x14ac:dyDescent="0.25">
      <c r="A226" s="413">
        <v>202205020225</v>
      </c>
      <c r="B226" s="422" t="s">
        <v>468</v>
      </c>
      <c r="C226" s="2">
        <f>VLOOKUP(B226,'KPI GROUP LEVEL INDUX'!$C:$D,2,FALSE)</f>
        <v>20220400230</v>
      </c>
      <c r="D226" s="421" t="s">
        <v>2316</v>
      </c>
      <c r="E226" s="1" t="str">
        <f>VLOOKUP(D226,'MASTER POSITION'!$A:$B,2,FALSE)</f>
        <v>1784659106</v>
      </c>
      <c r="F226" s="369" t="str">
        <f t="shared" si="12"/>
        <v>Mengoptimalkan program pendidikan dan pelatihan karyawan Officer Perencanaan &amp; Penyelenggaraan Pelatihan</v>
      </c>
      <c r="G226" s="369" t="str">
        <f t="shared" si="10"/>
        <v xml:space="preserve">INSERT INTO `hr_kpi_group_position` (`KPI_GROUP_POSITION_ID`, `KPI_GROUP_ID`, `POSITION_ID`) VALUES ('202205020225', '20220400230', '1784659106'); </v>
      </c>
    </row>
    <row r="227" spans="1:7" ht="15.75" customHeight="1" x14ac:dyDescent="0.25">
      <c r="A227" s="413">
        <v>202205020226</v>
      </c>
      <c r="B227" s="316" t="s">
        <v>4031</v>
      </c>
      <c r="C227" s="2">
        <f>VLOOKUP(B227,'KPI GROUP LEVEL INDUX'!$C:$D,2,FALSE)</f>
        <v>20220400038</v>
      </c>
      <c r="D227" s="370" t="s">
        <v>2318</v>
      </c>
      <c r="E227" s="1" t="str">
        <f>VLOOKUP(D227,'MASTER POSITION'!$A:$B,2,FALSE)</f>
        <v>1784659108</v>
      </c>
      <c r="F227" s="369" t="str">
        <f t="shared" si="12"/>
        <v>Meningkatkan kualitas pengelolaan Governance, Risk Management dan Compliance (GRC)Officer Pemantauan dan Pembinaan SDM</v>
      </c>
      <c r="G227" s="369" t="str">
        <f t="shared" si="10"/>
        <v xml:space="preserve">INSERT INTO `hr_kpi_group_position` (`KPI_GROUP_POSITION_ID`, `KPI_GROUP_ID`, `POSITION_ID`) VALUES ('202205020226', '20220400038', '1784659108'); </v>
      </c>
    </row>
    <row r="228" spans="1:7" ht="15.75" customHeight="1" x14ac:dyDescent="0.25">
      <c r="A228" s="413">
        <v>202205020227</v>
      </c>
      <c r="B228" s="343" t="s">
        <v>464</v>
      </c>
      <c r="C228" s="2">
        <f>VLOOKUP(B228,'KPI GROUP LEVEL INDUX'!$C:$D,2,FALSE)</f>
        <v>20220400228</v>
      </c>
      <c r="D228" s="370" t="s">
        <v>2318</v>
      </c>
      <c r="E228" s="1" t="str">
        <f>VLOOKUP(D228,'MASTER POSITION'!$A:$B,2,FALSE)</f>
        <v>1784659108</v>
      </c>
      <c r="F228" s="369" t="str">
        <f t="shared" ref="F228:F259" si="13">_xlfn.CONCAT(B228,D228)</f>
        <v>Memastikan rencana program pembinaan karyawan sesuai dengan kebutuhan dan  ketentuan bankOfficer Pemantauan dan Pembinaan SDM</v>
      </c>
      <c r="G228" s="369" t="str">
        <f t="shared" si="10"/>
        <v xml:space="preserve">INSERT INTO `hr_kpi_group_position` (`KPI_GROUP_POSITION_ID`, `KPI_GROUP_ID`, `POSITION_ID`) VALUES ('202205020227', '20220400228', '1784659108'); </v>
      </c>
    </row>
    <row r="229" spans="1:7" ht="15.75" customHeight="1" x14ac:dyDescent="0.25">
      <c r="A229" s="413">
        <v>202205020228</v>
      </c>
      <c r="B229" s="416" t="s">
        <v>789</v>
      </c>
      <c r="C229" s="2">
        <f>VLOOKUP(B229,'KPI GROUP LEVEL INDUX'!$C:$D,2,FALSE)</f>
        <v>20220400263</v>
      </c>
      <c r="D229" s="370" t="s">
        <v>2318</v>
      </c>
      <c r="E229" s="1" t="str">
        <f>VLOOKUP(D229,'MASTER POSITION'!$A:$B,2,FALSE)</f>
        <v>1784659108</v>
      </c>
      <c r="F229" s="369" t="str">
        <f t="shared" si="13"/>
        <v>Mengoptimalkan pelayanan dan penyelesaian masalah kekaryawanan secara professional.Officer Pemantauan dan Pembinaan SDM</v>
      </c>
      <c r="G229" s="369" t="str">
        <f t="shared" si="10"/>
        <v xml:space="preserve">INSERT INTO `hr_kpi_group_position` (`KPI_GROUP_POSITION_ID`, `KPI_GROUP_ID`, `POSITION_ID`) VALUES ('202205020228', '20220400263', '1784659108'); </v>
      </c>
    </row>
    <row r="230" spans="1:7" ht="15.75" customHeight="1" x14ac:dyDescent="0.25">
      <c r="A230" s="413">
        <v>202205020229</v>
      </c>
      <c r="B230" s="424" t="s">
        <v>11</v>
      </c>
      <c r="C230" s="2">
        <f>VLOOKUP(B230,'KPI GROUP LEVEL INDUX'!$C:$D,2,FALSE)</f>
        <v>20220400001</v>
      </c>
      <c r="D230" s="370" t="s">
        <v>2992</v>
      </c>
      <c r="E230" s="1" t="str">
        <f>VLOOKUP(D230,'MASTER POSITION'!$A:$B,2,FALSE)</f>
        <v>504404597098844825</v>
      </c>
      <c r="F230" s="369" t="str">
        <f t="shared" si="13"/>
        <v>Meningkatnya pendapatanKepala Divisi Treasury</v>
      </c>
      <c r="G230" s="369" t="str">
        <f t="shared" si="10"/>
        <v xml:space="preserve">INSERT INTO `hr_kpi_group_position` (`KPI_GROUP_POSITION_ID`, `KPI_GROUP_ID`, `POSITION_ID`) VALUES ('202205020229', '20220400001', '504404597098844825'); </v>
      </c>
    </row>
    <row r="231" spans="1:7" ht="15.75" customHeight="1" x14ac:dyDescent="0.25">
      <c r="A231" s="413">
        <v>202205020230</v>
      </c>
      <c r="B231" s="316" t="s">
        <v>13</v>
      </c>
      <c r="C231" s="2">
        <f>VLOOKUP(B231,'KPI GROUP LEVEL INDUX'!$C:$D,2,FALSE)</f>
        <v>20220400002</v>
      </c>
      <c r="D231" s="370" t="s">
        <v>2992</v>
      </c>
      <c r="E231" s="1" t="str">
        <f>VLOOKUP(D231,'MASTER POSITION'!$A:$B,2,FALSE)</f>
        <v>504404597098844825</v>
      </c>
      <c r="F231" s="369" t="str">
        <f t="shared" si="13"/>
        <v>Terjaganya operasional bank yang efisienKepala Divisi Treasury</v>
      </c>
      <c r="G231" s="369" t="str">
        <f t="shared" si="10"/>
        <v xml:space="preserve">INSERT INTO `hr_kpi_group_position` (`KPI_GROUP_POSITION_ID`, `KPI_GROUP_ID`, `POSITION_ID`) VALUES ('202205020230', '20220400002', '504404597098844825'); </v>
      </c>
    </row>
    <row r="232" spans="1:7" ht="15.75" customHeight="1" x14ac:dyDescent="0.25">
      <c r="A232" s="413">
        <v>202205020231</v>
      </c>
      <c r="B232" s="425" t="s">
        <v>94</v>
      </c>
      <c r="C232" s="2">
        <f>VLOOKUP(B232,'KPI GROUP LEVEL INDUX'!$C:$D,2,FALSE)</f>
        <v>20220400043</v>
      </c>
      <c r="D232" s="370" t="s">
        <v>2992</v>
      </c>
      <c r="E232" s="1" t="str">
        <f>VLOOKUP(D232,'MASTER POSITION'!$A:$B,2,FALSE)</f>
        <v>504404597098844825</v>
      </c>
      <c r="F232" s="369" t="str">
        <f t="shared" si="13"/>
        <v>Terjaganya resiliensi bank yang tinggiKepala Divisi Treasury</v>
      </c>
      <c r="G232" s="369" t="str">
        <f t="shared" si="10"/>
        <v xml:space="preserve">INSERT INTO `hr_kpi_group_position` (`KPI_GROUP_POSITION_ID`, `KPI_GROUP_ID`, `POSITION_ID`) VALUES ('202205020231', '20220400043', '504404597098844825'); </v>
      </c>
    </row>
    <row r="233" spans="1:7" ht="15.75" customHeight="1" x14ac:dyDescent="0.25">
      <c r="A233" s="413">
        <v>202205020232</v>
      </c>
      <c r="B233" s="425" t="s">
        <v>96</v>
      </c>
      <c r="C233" s="2">
        <f>VLOOKUP(B233,'KPI GROUP LEVEL INDUX'!$C:$D,2,FALSE)</f>
        <v>20220400038</v>
      </c>
      <c r="D233" s="370" t="s">
        <v>2992</v>
      </c>
      <c r="E233" s="1" t="str">
        <f>VLOOKUP(D233,'MASTER POSITION'!$A:$B,2,FALSE)</f>
        <v>504404597098844825</v>
      </c>
      <c r="F233" s="369" t="str">
        <f t="shared" si="13"/>
        <v>Meningkatkan kualitas pengelolaan Governance, Risk Management dan Compliance (GRC)Kepala Divisi Treasury</v>
      </c>
      <c r="G233" s="369" t="str">
        <f t="shared" si="10"/>
        <v xml:space="preserve">INSERT INTO `hr_kpi_group_position` (`KPI_GROUP_POSITION_ID`, `KPI_GROUP_ID`, `POSITION_ID`) VALUES ('202205020232', '20220400038', '504404597098844825'); </v>
      </c>
    </row>
    <row r="234" spans="1:7" ht="15.75" customHeight="1" x14ac:dyDescent="0.25">
      <c r="A234" s="413">
        <v>202205020233</v>
      </c>
      <c r="B234" s="425" t="s">
        <v>27</v>
      </c>
      <c r="C234" s="2">
        <f>VLOOKUP(B234,'KPI GROUP LEVEL INDUX'!$C:$D,2,FALSE)</f>
        <v>20220400009</v>
      </c>
      <c r="D234" s="370" t="s">
        <v>2992</v>
      </c>
      <c r="E234" s="1" t="str">
        <f>VLOOKUP(D234,'MASTER POSITION'!$A:$B,2,FALSE)</f>
        <v>504404597098844825</v>
      </c>
      <c r="F234" s="369" t="str">
        <f t="shared" si="13"/>
        <v>Memperkuat internalisasi budaya perusahaan Kepala Divisi Treasury</v>
      </c>
      <c r="G234" s="369" t="str">
        <f t="shared" si="10"/>
        <v xml:space="preserve">INSERT INTO `hr_kpi_group_position` (`KPI_GROUP_POSITION_ID`, `KPI_GROUP_ID`, `POSITION_ID`) VALUES ('202205020233', '20220400009', '504404597098844825'); </v>
      </c>
    </row>
    <row r="235" spans="1:7" ht="15.75" customHeight="1" x14ac:dyDescent="0.25">
      <c r="A235" s="413">
        <v>202205020234</v>
      </c>
      <c r="B235" s="423" t="s">
        <v>56</v>
      </c>
      <c r="C235" s="2">
        <f>VLOOKUP(B235,'KPI GROUP LEVEL INDUX'!$C:$D,2,FALSE)</f>
        <v>20220400024</v>
      </c>
      <c r="D235" s="370" t="s">
        <v>2992</v>
      </c>
      <c r="E235" s="1" t="str">
        <f>VLOOKUP(D235,'MASTER POSITION'!$A:$B,2,FALSE)</f>
        <v>504404597098844825</v>
      </c>
      <c r="F235" s="369" t="str">
        <f t="shared" si="13"/>
        <v>Meningkatkan kualitas layananKepala Divisi Treasury</v>
      </c>
      <c r="G235" s="369" t="str">
        <f t="shared" si="10"/>
        <v xml:space="preserve">INSERT INTO `hr_kpi_group_position` (`KPI_GROUP_POSITION_ID`, `KPI_GROUP_ID`, `POSITION_ID`) VALUES ('202205020234', '20220400024', '504404597098844825'); </v>
      </c>
    </row>
    <row r="236" spans="1:7" ht="15.75" customHeight="1" x14ac:dyDescent="0.25">
      <c r="A236" s="413">
        <v>202205020235</v>
      </c>
      <c r="B236" s="186" t="s">
        <v>773</v>
      </c>
      <c r="C236" s="2">
        <f>VLOOKUP(B236,'KPI GROUP LEVEL INDUX'!$C:$D,2,FALSE)</f>
        <v>20220400247</v>
      </c>
      <c r="D236" s="370" t="s">
        <v>2992</v>
      </c>
      <c r="E236" s="1" t="str">
        <f>VLOOKUP(D236,'MASTER POSITION'!$A:$B,2,FALSE)</f>
        <v>504404597098844825</v>
      </c>
      <c r="F236" s="369" t="str">
        <f t="shared" si="13"/>
        <v>Mengoptimalkan pengelolaan kelebihan likuditas untuk bisnis treasuryKepala Divisi Treasury</v>
      </c>
      <c r="G236" s="369" t="str">
        <f t="shared" si="10"/>
        <v xml:space="preserve">INSERT INTO `hr_kpi_group_position` (`KPI_GROUP_POSITION_ID`, `KPI_GROUP_ID`, `POSITION_ID`) VALUES ('202205020235', '20220400247', '504404597098844825'); </v>
      </c>
    </row>
    <row r="237" spans="1:7" ht="15.75" customHeight="1" x14ac:dyDescent="0.25">
      <c r="A237" s="413">
        <v>202205020236</v>
      </c>
      <c r="B237" s="416" t="s">
        <v>106</v>
      </c>
      <c r="C237" s="2">
        <f>VLOOKUP(B237,'KPI GROUP LEVEL INDUX'!$C:$D,2,FALSE)</f>
        <v>20220400049</v>
      </c>
      <c r="D237" s="370" t="s">
        <v>2992</v>
      </c>
      <c r="E237" s="1" t="str">
        <f>VLOOKUP(D237,'MASTER POSITION'!$A:$B,2,FALSE)</f>
        <v>504404597098844825</v>
      </c>
      <c r="F237" s="369" t="str">
        <f t="shared" si="13"/>
        <v>Memastikan penyampaian laporan kepada pihak internal dan eksternalKepala Divisi Treasury</v>
      </c>
      <c r="G237" s="369" t="str">
        <f t="shared" si="10"/>
        <v xml:space="preserve">INSERT INTO `hr_kpi_group_position` (`KPI_GROUP_POSITION_ID`, `KPI_GROUP_ID`, `POSITION_ID`) VALUES ('202205020236', '20220400049', '504404597098844825'); </v>
      </c>
    </row>
    <row r="238" spans="1:7" ht="15.75" customHeight="1" x14ac:dyDescent="0.25">
      <c r="A238" s="413">
        <v>202205020237</v>
      </c>
      <c r="B238" s="423" t="s">
        <v>11</v>
      </c>
      <c r="C238" s="2">
        <f>VLOOKUP(B238,'KPI GROUP LEVEL INDUX'!$C:$D,2,FALSE)</f>
        <v>20220400001</v>
      </c>
      <c r="D238" s="370" t="s">
        <v>3355</v>
      </c>
      <c r="E238" s="1" t="str">
        <f>VLOOKUP(D238,'MASTER POSITION'!$A:$B,2,FALSE)</f>
        <v>504404768937557309</v>
      </c>
      <c r="F238" s="369" t="str">
        <f t="shared" si="13"/>
        <v>Meningkatnya pendapatanOfficer Dealer Money Market &amp; Forex Market</v>
      </c>
      <c r="G238" s="369" t="str">
        <f t="shared" si="10"/>
        <v xml:space="preserve">INSERT INTO `hr_kpi_group_position` (`KPI_GROUP_POSITION_ID`, `KPI_GROUP_ID`, `POSITION_ID`) VALUES ('202205020237', '20220400001', '504404768937557309'); </v>
      </c>
    </row>
    <row r="239" spans="1:7" ht="15.75" customHeight="1" x14ac:dyDescent="0.25">
      <c r="A239" s="413">
        <v>202205020238</v>
      </c>
      <c r="B239" s="423" t="s">
        <v>94</v>
      </c>
      <c r="C239" s="2">
        <f>VLOOKUP(B239,'KPI GROUP LEVEL INDUX'!$C:$D,2,FALSE)</f>
        <v>20220400043</v>
      </c>
      <c r="D239" s="370" t="s">
        <v>3355</v>
      </c>
      <c r="E239" s="1" t="str">
        <f>VLOOKUP(D239,'MASTER POSITION'!$A:$B,2,FALSE)</f>
        <v>504404768937557309</v>
      </c>
      <c r="F239" s="369" t="str">
        <f t="shared" si="13"/>
        <v>Terjaganya resiliensi bank yang tinggiOfficer Dealer Money Market &amp; Forex Market</v>
      </c>
      <c r="G239" s="369" t="str">
        <f t="shared" si="10"/>
        <v xml:space="preserve">INSERT INTO `hr_kpi_group_position` (`KPI_GROUP_POSITION_ID`, `KPI_GROUP_ID`, `POSITION_ID`) VALUES ('202205020238', '20220400043', '504404768937557309'); </v>
      </c>
    </row>
    <row r="240" spans="1:7" ht="15.75" customHeight="1" x14ac:dyDescent="0.25">
      <c r="A240" s="413">
        <v>202205020239</v>
      </c>
      <c r="B240" s="423" t="s">
        <v>56</v>
      </c>
      <c r="C240" s="2">
        <f>VLOOKUP(B240,'KPI GROUP LEVEL INDUX'!$C:$D,2,FALSE)</f>
        <v>20220400024</v>
      </c>
      <c r="D240" s="370" t="s">
        <v>3355</v>
      </c>
      <c r="E240" s="1" t="str">
        <f>VLOOKUP(D240,'MASTER POSITION'!$A:$B,2,FALSE)</f>
        <v>504404768937557309</v>
      </c>
      <c r="F240" s="369" t="str">
        <f t="shared" si="13"/>
        <v>Meningkatkan kualitas layananOfficer Dealer Money Market &amp; Forex Market</v>
      </c>
      <c r="G240" s="369" t="str">
        <f t="shared" si="10"/>
        <v xml:space="preserve">INSERT INTO `hr_kpi_group_position` (`KPI_GROUP_POSITION_ID`, `KPI_GROUP_ID`, `POSITION_ID`) VALUES ('202205020239', '20220400024', '504404768937557309'); </v>
      </c>
    </row>
    <row r="241" spans="1:7" ht="15.75" customHeight="1" x14ac:dyDescent="0.25">
      <c r="A241" s="413">
        <v>202205020240</v>
      </c>
      <c r="B241" s="423" t="s">
        <v>96</v>
      </c>
      <c r="C241" s="2">
        <f>VLOOKUP(B241,'KPI GROUP LEVEL INDUX'!$C:$D,2,FALSE)</f>
        <v>20220400038</v>
      </c>
      <c r="D241" s="370" t="s">
        <v>3355</v>
      </c>
      <c r="E241" s="1" t="str">
        <f>VLOOKUP(D241,'MASTER POSITION'!$A:$B,2,FALSE)</f>
        <v>504404768937557309</v>
      </c>
      <c r="F241" s="369" t="str">
        <f t="shared" si="13"/>
        <v>Meningkatkan kualitas pengelolaan Governance, Risk Management dan Compliance (GRC)Officer Dealer Money Market &amp; Forex Market</v>
      </c>
      <c r="G241" s="369" t="str">
        <f t="shared" si="10"/>
        <v xml:space="preserve">INSERT INTO `hr_kpi_group_position` (`KPI_GROUP_POSITION_ID`, `KPI_GROUP_ID`, `POSITION_ID`) VALUES ('202205020240', '20220400038', '504404768937557309'); </v>
      </c>
    </row>
    <row r="242" spans="1:7" ht="15.75" customHeight="1" x14ac:dyDescent="0.25">
      <c r="A242" s="413">
        <v>202205020241</v>
      </c>
      <c r="B242" s="418" t="s">
        <v>773</v>
      </c>
      <c r="C242" s="2">
        <f>VLOOKUP(B242,'KPI GROUP LEVEL INDUX'!$C:$D,2,FALSE)</f>
        <v>20220400247</v>
      </c>
      <c r="D242" s="370" t="s">
        <v>3355</v>
      </c>
      <c r="E242" s="1" t="str">
        <f>VLOOKUP(D242,'MASTER POSITION'!$A:$B,2,FALSE)</f>
        <v>504404768937557309</v>
      </c>
      <c r="F242" s="369" t="str">
        <f t="shared" si="13"/>
        <v>Mengoptimalkan pengelolaan kelebihan likuditas untuk bisnis treasuryOfficer Dealer Money Market &amp; Forex Market</v>
      </c>
      <c r="G242" s="369" t="str">
        <f t="shared" si="10"/>
        <v xml:space="preserve">INSERT INTO `hr_kpi_group_position` (`KPI_GROUP_POSITION_ID`, `KPI_GROUP_ID`, `POSITION_ID`) VALUES ('202205020241', '20220400247', '504404768937557309'); </v>
      </c>
    </row>
    <row r="243" spans="1:7" ht="15.75" customHeight="1" x14ac:dyDescent="0.25">
      <c r="A243" s="413">
        <v>202205020242</v>
      </c>
      <c r="B243" s="416" t="s">
        <v>112</v>
      </c>
      <c r="C243" s="2">
        <f>VLOOKUP(B243,'KPI GROUP LEVEL INDUX'!$C:$D,2,FALSE)</f>
        <v>20220400052</v>
      </c>
      <c r="D243" s="370" t="s">
        <v>3355</v>
      </c>
      <c r="E243" s="1" t="str">
        <f>VLOOKUP(D243,'MASTER POSITION'!$A:$B,2,FALSE)</f>
        <v>504404768937557309</v>
      </c>
      <c r="F243" s="369" t="str">
        <f t="shared" si="13"/>
        <v>Memastikan penyampaian laporan kepada pihak internal dan eksternal secara tepat waktuOfficer Dealer Money Market &amp; Forex Market</v>
      </c>
      <c r="G243" s="369" t="str">
        <f t="shared" si="10"/>
        <v xml:space="preserve">INSERT INTO `hr_kpi_group_position` (`KPI_GROUP_POSITION_ID`, `KPI_GROUP_ID`, `POSITION_ID`) VALUES ('202205020242', '20220400052', '504404768937557309'); </v>
      </c>
    </row>
    <row r="244" spans="1:7" ht="15.75" customHeight="1" x14ac:dyDescent="0.25">
      <c r="A244" s="413">
        <v>202205020243</v>
      </c>
      <c r="B244" s="423" t="s">
        <v>11</v>
      </c>
      <c r="C244" s="2">
        <f>VLOOKUP(B244,'KPI GROUP LEVEL INDUX'!$C:$D,2,FALSE)</f>
        <v>20220400001</v>
      </c>
      <c r="D244" s="370" t="s">
        <v>3357</v>
      </c>
      <c r="E244" s="1" t="str">
        <f>VLOOKUP(D244,'MASTER POSITION'!$A:$B,2,FALSE)</f>
        <v>504404768937643518</v>
      </c>
      <c r="F244" s="369" t="str">
        <f t="shared" si="13"/>
        <v>Meningkatnya pendapatanOfficer Dealer Capital Market</v>
      </c>
      <c r="G244" s="369" t="str">
        <f t="shared" si="10"/>
        <v xml:space="preserve">INSERT INTO `hr_kpi_group_position` (`KPI_GROUP_POSITION_ID`, `KPI_GROUP_ID`, `POSITION_ID`) VALUES ('202205020243', '20220400001', '504404768937643518'); </v>
      </c>
    </row>
    <row r="245" spans="1:7" ht="15.75" customHeight="1" x14ac:dyDescent="0.25">
      <c r="A245" s="413">
        <v>202205020244</v>
      </c>
      <c r="B245" s="423" t="s">
        <v>94</v>
      </c>
      <c r="C245" s="2">
        <f>VLOOKUP(B245,'KPI GROUP LEVEL INDUX'!$C:$D,2,FALSE)</f>
        <v>20220400043</v>
      </c>
      <c r="D245" s="370" t="s">
        <v>3357</v>
      </c>
      <c r="E245" s="1" t="str">
        <f>VLOOKUP(D245,'MASTER POSITION'!$A:$B,2,FALSE)</f>
        <v>504404768937643518</v>
      </c>
      <c r="F245" s="369" t="str">
        <f t="shared" si="13"/>
        <v>Terjaganya resiliensi bank yang tinggiOfficer Dealer Capital Market</v>
      </c>
      <c r="G245" s="369" t="str">
        <f t="shared" si="10"/>
        <v xml:space="preserve">INSERT INTO `hr_kpi_group_position` (`KPI_GROUP_POSITION_ID`, `KPI_GROUP_ID`, `POSITION_ID`) VALUES ('202205020244', '20220400043', '504404768937643518'); </v>
      </c>
    </row>
    <row r="246" spans="1:7" ht="15.75" customHeight="1" x14ac:dyDescent="0.25">
      <c r="A246" s="413">
        <v>202205020245</v>
      </c>
      <c r="B246" s="423" t="s">
        <v>96</v>
      </c>
      <c r="C246" s="2">
        <f>VLOOKUP(B246,'KPI GROUP LEVEL INDUX'!$C:$D,2,FALSE)</f>
        <v>20220400038</v>
      </c>
      <c r="D246" s="370" t="s">
        <v>3357</v>
      </c>
      <c r="E246" s="1" t="str">
        <f>VLOOKUP(D246,'MASTER POSITION'!$A:$B,2,FALSE)</f>
        <v>504404768937643518</v>
      </c>
      <c r="F246" s="369" t="str">
        <f t="shared" si="13"/>
        <v>Meningkatkan kualitas pengelolaan Governance, Risk Management dan Compliance (GRC)Officer Dealer Capital Market</v>
      </c>
      <c r="G246" s="369" t="str">
        <f t="shared" si="10"/>
        <v xml:space="preserve">INSERT INTO `hr_kpi_group_position` (`KPI_GROUP_POSITION_ID`, `KPI_GROUP_ID`, `POSITION_ID`) VALUES ('202205020245', '20220400038', '504404768937643518'); </v>
      </c>
    </row>
    <row r="247" spans="1:7" ht="15.75" customHeight="1" x14ac:dyDescent="0.25">
      <c r="A247" s="413">
        <v>202205020246</v>
      </c>
      <c r="B247" s="418" t="s">
        <v>773</v>
      </c>
      <c r="C247" s="2">
        <f>VLOOKUP(B247,'KPI GROUP LEVEL INDUX'!$C:$D,2,FALSE)</f>
        <v>20220400247</v>
      </c>
      <c r="D247" s="370" t="s">
        <v>3357</v>
      </c>
      <c r="E247" s="1" t="str">
        <f>VLOOKUP(D247,'MASTER POSITION'!$A:$B,2,FALSE)</f>
        <v>504404768937643518</v>
      </c>
      <c r="F247" s="369" t="str">
        <f t="shared" si="13"/>
        <v>Mengoptimalkan pengelolaan kelebihan likuditas untuk bisnis treasuryOfficer Dealer Capital Market</v>
      </c>
      <c r="G247" s="369" t="str">
        <f t="shared" si="10"/>
        <v xml:space="preserve">INSERT INTO `hr_kpi_group_position` (`KPI_GROUP_POSITION_ID`, `KPI_GROUP_ID`, `POSITION_ID`) VALUES ('202205020246', '20220400247', '504404768937643518'); </v>
      </c>
    </row>
    <row r="248" spans="1:7" ht="15.75" customHeight="1" x14ac:dyDescent="0.25">
      <c r="A248" s="413">
        <v>202205020247</v>
      </c>
      <c r="B248" s="416" t="s">
        <v>112</v>
      </c>
      <c r="C248" s="2">
        <f>VLOOKUP(B248,'KPI GROUP LEVEL INDUX'!$C:$D,2,FALSE)</f>
        <v>20220400052</v>
      </c>
      <c r="D248" s="370" t="s">
        <v>3357</v>
      </c>
      <c r="E248" s="1" t="str">
        <f>VLOOKUP(D248,'MASTER POSITION'!$A:$B,2,FALSE)</f>
        <v>504404768937643518</v>
      </c>
      <c r="F248" s="369" t="str">
        <f t="shared" si="13"/>
        <v>Memastikan penyampaian laporan kepada pihak internal dan eksternal secara tepat waktuOfficer Dealer Capital Market</v>
      </c>
      <c r="G248" s="369" t="str">
        <f t="shared" si="10"/>
        <v xml:space="preserve">INSERT INTO `hr_kpi_group_position` (`KPI_GROUP_POSITION_ID`, `KPI_GROUP_ID`, `POSITION_ID`) VALUES ('202205020247', '20220400052', '504404768937643518'); </v>
      </c>
    </row>
    <row r="249" spans="1:7" ht="15.75" customHeight="1" x14ac:dyDescent="0.25">
      <c r="A249" s="413">
        <v>202205020248</v>
      </c>
      <c r="B249" s="426" t="s">
        <v>98</v>
      </c>
      <c r="C249" s="2">
        <f>VLOOKUP(B249,'KPI GROUP LEVEL INDUX'!$C:$D,2,FALSE)</f>
        <v>20220400045</v>
      </c>
      <c r="D249" s="370" t="s">
        <v>3144</v>
      </c>
      <c r="E249" s="1" t="str">
        <f>VLOOKUP(D249,'MASTER POSITION'!$A:$B,2,FALSE)</f>
        <v>504404609358998834</v>
      </c>
      <c r="F249" s="369" t="str">
        <f t="shared" si="13"/>
        <v>Memastikan likuiditas yang optimal untuk membiayai operasional BankKepala Bagian Likuiditas</v>
      </c>
      <c r="G249" s="369" t="str">
        <f t="shared" si="10"/>
        <v xml:space="preserve">INSERT INTO `hr_kpi_group_position` (`KPI_GROUP_POSITION_ID`, `KPI_GROUP_ID`, `POSITION_ID`) VALUES ('202205020248', '20220400045', '504404609358998834'); </v>
      </c>
    </row>
    <row r="250" spans="1:7" ht="15.75" customHeight="1" x14ac:dyDescent="0.25">
      <c r="A250" s="413">
        <v>202205020249</v>
      </c>
      <c r="B250" s="416" t="s">
        <v>774</v>
      </c>
      <c r="C250" s="2">
        <f>VLOOKUP(B250,'KPI GROUP LEVEL INDUX'!$C:$D,2,FALSE)</f>
        <v>20220400248</v>
      </c>
      <c r="D250" s="370" t="s">
        <v>3144</v>
      </c>
      <c r="E250" s="1" t="str">
        <f>VLOOKUP(D250,'MASTER POSITION'!$A:$B,2,FALSE)</f>
        <v>504404609358998834</v>
      </c>
      <c r="F250" s="369" t="str">
        <f t="shared" si="13"/>
        <v>Mengoptimalkan pengeloaan portofolio asset dan liability bankKepala Bagian Likuiditas</v>
      </c>
      <c r="G250" s="369" t="str">
        <f t="shared" si="10"/>
        <v xml:space="preserve">INSERT INTO `hr_kpi_group_position` (`KPI_GROUP_POSITION_ID`, `KPI_GROUP_ID`, `POSITION_ID`) VALUES ('202205020249', '20220400248', '504404609358998834'); </v>
      </c>
    </row>
    <row r="251" spans="1:7" ht="15.75" customHeight="1" x14ac:dyDescent="0.25">
      <c r="A251" s="413">
        <v>202205020250</v>
      </c>
      <c r="B251" s="418" t="s">
        <v>4031</v>
      </c>
      <c r="C251" s="2">
        <f>VLOOKUP(B251,'KPI GROUP LEVEL INDUX'!$C:$D,2,FALSE)</f>
        <v>20220400038</v>
      </c>
      <c r="D251" s="370" t="s">
        <v>3144</v>
      </c>
      <c r="E251" s="1" t="str">
        <f>VLOOKUP(D251,'MASTER POSITION'!$A:$B,2,FALSE)</f>
        <v>504404609358998834</v>
      </c>
      <c r="F251" s="369" t="str">
        <f t="shared" si="13"/>
        <v>Meningkatkan kualitas pengelolaan Governance, Risk Management dan Compliance (GRC)Kepala Bagian Likuiditas</v>
      </c>
      <c r="G251" s="369" t="str">
        <f t="shared" si="10"/>
        <v xml:space="preserve">INSERT INTO `hr_kpi_group_position` (`KPI_GROUP_POSITION_ID`, `KPI_GROUP_ID`, `POSITION_ID`) VALUES ('202205020250', '20220400038', '504404609358998834'); </v>
      </c>
    </row>
    <row r="252" spans="1:7" ht="15.75" customHeight="1" x14ac:dyDescent="0.25">
      <c r="A252" s="413">
        <v>202205020251</v>
      </c>
      <c r="B252" s="416" t="s">
        <v>116</v>
      </c>
      <c r="C252" s="2">
        <f>VLOOKUP(B252,'KPI GROUP LEVEL INDUX'!$C:$D,2,FALSE)</f>
        <v>20220400054</v>
      </c>
      <c r="D252" s="370" t="s">
        <v>3144</v>
      </c>
      <c r="E252" s="1" t="str">
        <f>VLOOKUP(D252,'MASTER POSITION'!$A:$B,2,FALSE)</f>
        <v>504404609358998834</v>
      </c>
      <c r="F252" s="369" t="str">
        <f t="shared" si="13"/>
        <v>Memastikan penyampaian laporan pengelolaan likuiditas kepada pihak internal dan eksternal secara tepat waktuKepala Bagian Likuiditas</v>
      </c>
      <c r="G252" s="369" t="str">
        <f t="shared" si="10"/>
        <v xml:space="preserve">INSERT INTO `hr_kpi_group_position` (`KPI_GROUP_POSITION_ID`, `KPI_GROUP_ID`, `POSITION_ID`) VALUES ('202205020251', '20220400054', '504404609358998834'); </v>
      </c>
    </row>
    <row r="253" spans="1:7" ht="15.75" customHeight="1" x14ac:dyDescent="0.25">
      <c r="A253" s="413">
        <v>202205020252</v>
      </c>
      <c r="B253" s="416" t="s">
        <v>774</v>
      </c>
      <c r="C253" s="2">
        <f>VLOOKUP(B253,'KPI GROUP LEVEL INDUX'!$C:$D,2,FALSE)</f>
        <v>20220400248</v>
      </c>
      <c r="D253" s="370" t="s">
        <v>3146</v>
      </c>
      <c r="E253" s="1" t="str">
        <f>VLOOKUP(D253,'MASTER POSITION'!$A:$B,2,FALSE)</f>
        <v>504404609359266603</v>
      </c>
      <c r="F253" s="369" t="str">
        <f t="shared" si="13"/>
        <v>Mengoptimalkan pengeloaan portofolio asset dan liability bankOfficer Asset Liability Management (ALM)</v>
      </c>
      <c r="G253" s="369" t="str">
        <f t="shared" si="10"/>
        <v xml:space="preserve">INSERT INTO `hr_kpi_group_position` (`KPI_GROUP_POSITION_ID`, `KPI_GROUP_ID`, `POSITION_ID`) VALUES ('202205020252', '20220400248', '504404609359266603'); </v>
      </c>
    </row>
    <row r="254" spans="1:7" ht="15.75" customHeight="1" x14ac:dyDescent="0.25">
      <c r="A254" s="413">
        <v>202205020253</v>
      </c>
      <c r="B254" s="186" t="s">
        <v>4031</v>
      </c>
      <c r="C254" s="2">
        <f>VLOOKUP(B254,'KPI GROUP LEVEL INDUX'!$C:$D,2,FALSE)</f>
        <v>20220400038</v>
      </c>
      <c r="D254" s="370" t="s">
        <v>3146</v>
      </c>
      <c r="E254" s="1" t="str">
        <f>VLOOKUP(D254,'MASTER POSITION'!$A:$B,2,FALSE)</f>
        <v>504404609359266603</v>
      </c>
      <c r="F254" s="369" t="str">
        <f t="shared" si="13"/>
        <v>Meningkatkan kualitas pengelolaan Governance, Risk Management dan Compliance (GRC)Officer Asset Liability Management (ALM)</v>
      </c>
      <c r="G254" s="369" t="str">
        <f t="shared" si="10"/>
        <v xml:space="preserve">INSERT INTO `hr_kpi_group_position` (`KPI_GROUP_POSITION_ID`, `KPI_GROUP_ID`, `POSITION_ID`) VALUES ('202205020253', '20220400038', '504404609359266603'); </v>
      </c>
    </row>
    <row r="255" spans="1:7" ht="15.75" customHeight="1" x14ac:dyDescent="0.25">
      <c r="A255" s="413">
        <v>202205020254</v>
      </c>
      <c r="B255" s="416" t="s">
        <v>116</v>
      </c>
      <c r="C255" s="2">
        <f>VLOOKUP(B255,'KPI GROUP LEVEL INDUX'!$C:$D,2,FALSE)</f>
        <v>20220400054</v>
      </c>
      <c r="D255" s="370" t="s">
        <v>3146</v>
      </c>
      <c r="E255" s="1" t="str">
        <f>VLOOKUP(D255,'MASTER POSITION'!$A:$B,2,FALSE)</f>
        <v>504404609359266603</v>
      </c>
      <c r="F255" s="369" t="str">
        <f t="shared" si="13"/>
        <v>Memastikan penyampaian laporan pengelolaan likuiditas kepada pihak internal dan eksternal secara tepat waktuOfficer Asset Liability Management (ALM)</v>
      </c>
      <c r="G255" s="369" t="str">
        <f t="shared" si="10"/>
        <v xml:space="preserve">INSERT INTO `hr_kpi_group_position` (`KPI_GROUP_POSITION_ID`, `KPI_GROUP_ID`, `POSITION_ID`) VALUES ('202205020254', '20220400054', '504404609359266603'); </v>
      </c>
    </row>
    <row r="256" spans="1:7" ht="15.75" customHeight="1" x14ac:dyDescent="0.25">
      <c r="A256" s="413">
        <v>202205020255</v>
      </c>
      <c r="B256" s="402" t="s">
        <v>98</v>
      </c>
      <c r="C256" s="2">
        <f>VLOOKUP(B256,'KPI GROUP LEVEL INDUX'!$C:$D,2,FALSE)</f>
        <v>20220400045</v>
      </c>
      <c r="D256" s="370" t="s">
        <v>4038</v>
      </c>
      <c r="E256" s="1" t="str">
        <f>VLOOKUP(D256,'MASTER POSITION'!$A:$B,2,FALSE)</f>
        <v>504404609359571134</v>
      </c>
      <c r="F256" s="369" t="str">
        <f t="shared" si="13"/>
        <v>Memastikan likuiditas yang optimal untuk membiayai operasional BankOfficer Likuiditas &amp; Apex</v>
      </c>
      <c r="G256" s="369" t="str">
        <f t="shared" si="10"/>
        <v xml:space="preserve">INSERT INTO `hr_kpi_group_position` (`KPI_GROUP_POSITION_ID`, `KPI_GROUP_ID`, `POSITION_ID`) VALUES ('202205020255', '20220400045', '504404609359571134'); </v>
      </c>
    </row>
    <row r="257" spans="1:7" ht="15.75" customHeight="1" x14ac:dyDescent="0.25">
      <c r="A257" s="413">
        <v>202205020256</v>
      </c>
      <c r="B257" s="186" t="s">
        <v>4031</v>
      </c>
      <c r="C257" s="2">
        <f>VLOOKUP(B257,'KPI GROUP LEVEL INDUX'!$C:$D,2,FALSE)</f>
        <v>20220400038</v>
      </c>
      <c r="D257" s="370" t="s">
        <v>4038</v>
      </c>
      <c r="E257" s="1" t="str">
        <f>VLOOKUP(D257,'MASTER POSITION'!$A:$B,2,FALSE)</f>
        <v>504404609359571134</v>
      </c>
      <c r="F257" s="369" t="str">
        <f t="shared" si="13"/>
        <v>Meningkatkan kualitas pengelolaan Governance, Risk Management dan Compliance (GRC)Officer Likuiditas &amp; Apex</v>
      </c>
      <c r="G257" s="369" t="str">
        <f t="shared" si="10"/>
        <v xml:space="preserve">INSERT INTO `hr_kpi_group_position` (`KPI_GROUP_POSITION_ID`, `KPI_GROUP_ID`, `POSITION_ID`) VALUES ('202205020256', '20220400038', '504404609359571134'); </v>
      </c>
    </row>
    <row r="258" spans="1:7" ht="15.75" customHeight="1" x14ac:dyDescent="0.25">
      <c r="A258" s="413">
        <v>202205020257</v>
      </c>
      <c r="B258" s="402" t="s">
        <v>120</v>
      </c>
      <c r="C258" s="2">
        <f>VLOOKUP(B258,'KPI GROUP LEVEL INDUX'!$C:$D,2,FALSE)</f>
        <v>20220400056</v>
      </c>
      <c r="D258" s="370" t="s">
        <v>4038</v>
      </c>
      <c r="E258" s="1" t="str">
        <f>VLOOKUP(D258,'MASTER POSITION'!$A:$B,2,FALSE)</f>
        <v>504404609359571134</v>
      </c>
      <c r="F258" s="369" t="str">
        <f t="shared" si="13"/>
        <v>Mengoptimalkan pengelolaan fungsi APEX BankOfficer Likuiditas &amp; Apex</v>
      </c>
      <c r="G258" s="369" t="str">
        <f t="shared" si="10"/>
        <v xml:space="preserve">INSERT INTO `hr_kpi_group_position` (`KPI_GROUP_POSITION_ID`, `KPI_GROUP_ID`, `POSITION_ID`) VALUES ('202205020257', '20220400056', '504404609359571134'); </v>
      </c>
    </row>
    <row r="259" spans="1:7" ht="15.75" customHeight="1" x14ac:dyDescent="0.25">
      <c r="A259" s="413">
        <v>202205020258</v>
      </c>
      <c r="B259" s="416" t="s">
        <v>116</v>
      </c>
      <c r="C259" s="2">
        <f>VLOOKUP(B259,'KPI GROUP LEVEL INDUX'!$C:$D,2,FALSE)</f>
        <v>20220400054</v>
      </c>
      <c r="D259" s="370" t="s">
        <v>4038</v>
      </c>
      <c r="E259" s="1" t="str">
        <f>VLOOKUP(D259,'MASTER POSITION'!$A:$B,2,FALSE)</f>
        <v>504404609359571134</v>
      </c>
      <c r="F259" s="369" t="str">
        <f t="shared" si="13"/>
        <v>Memastikan penyampaian laporan pengelolaan likuiditas kepada pihak internal dan eksternal secara tepat waktuOfficer Likuiditas &amp; Apex</v>
      </c>
      <c r="G259" s="369" t="str">
        <f t="shared" ref="G259:G322" si="14">"INSERT INTO `hr_kpi_group_position` (`KPI_GROUP_POSITION_ID`, `KPI_GROUP_ID`, `POSITION_ID`) VALUES ('"&amp;A259&amp;"', '"&amp;C259&amp;"', '"&amp;E259&amp;"'); "</f>
        <v xml:space="preserve">INSERT INTO `hr_kpi_group_position` (`KPI_GROUP_POSITION_ID`, `KPI_GROUP_ID`, `POSITION_ID`) VALUES ('202205020258', '20220400054', '504404609359571134'); </v>
      </c>
    </row>
    <row r="260" spans="1:7" ht="15.75" customHeight="1" x14ac:dyDescent="0.25">
      <c r="A260" s="413">
        <v>202205020259</v>
      </c>
      <c r="B260" s="344" t="s">
        <v>11</v>
      </c>
      <c r="C260" s="2">
        <f>VLOOKUP(B260,'KPI GROUP LEVEL INDUX'!$C:$D,2,FALSE)</f>
        <v>20220400001</v>
      </c>
      <c r="D260" s="370" t="s">
        <v>3072</v>
      </c>
      <c r="E260" s="1" t="str">
        <f>VLOOKUP(D260,'MASTER POSITION'!$A:$B,2,FALSE)</f>
        <v>504404600143817823</v>
      </c>
      <c r="F260" s="369" t="str">
        <f t="shared" ref="F260:F265" si="15">_xlfn.CONCAT(B260,D260)</f>
        <v>Meningkatnya pendapatanKepala Bagian Luar Negeri</v>
      </c>
      <c r="G260" s="369" t="str">
        <f t="shared" si="14"/>
        <v xml:space="preserve">INSERT INTO `hr_kpi_group_position` (`KPI_GROUP_POSITION_ID`, `KPI_GROUP_ID`, `POSITION_ID`) VALUES ('202205020259', '20220400001', '504404600143817823'); </v>
      </c>
    </row>
    <row r="261" spans="1:7" ht="15.75" customHeight="1" x14ac:dyDescent="0.25">
      <c r="A261" s="413">
        <v>202205020260</v>
      </c>
      <c r="B261" s="427" t="s">
        <v>126</v>
      </c>
      <c r="C261" s="2">
        <f>VLOOKUP(B261,'KPI GROUP LEVEL INDUX'!$C:$D,2,FALSE)</f>
        <v>20220400059</v>
      </c>
      <c r="D261" s="370" t="s">
        <v>3072</v>
      </c>
      <c r="E261" s="1" t="str">
        <f>VLOOKUP(D261,'MASTER POSITION'!$A:$B,2,FALSE)</f>
        <v>504404600143817823</v>
      </c>
      <c r="F261" s="369" t="str">
        <f t="shared" si="15"/>
        <v>Meningkatkan kualitas layanan Kepala Bagian Luar Negeri</v>
      </c>
      <c r="G261" s="369" t="str">
        <f t="shared" si="14"/>
        <v xml:space="preserve">INSERT INTO `hr_kpi_group_position` (`KPI_GROUP_POSITION_ID`, `KPI_GROUP_ID`, `POSITION_ID`) VALUES ('202205020260', '20220400059', '504404600143817823'); </v>
      </c>
    </row>
    <row r="262" spans="1:7" ht="15.75" customHeight="1" x14ac:dyDescent="0.25">
      <c r="A262" s="413">
        <v>202205020261</v>
      </c>
      <c r="B262" s="344" t="s">
        <v>96</v>
      </c>
      <c r="C262" s="2">
        <f>VLOOKUP(B262,'KPI GROUP LEVEL INDUX'!$C:$D,2,FALSE)</f>
        <v>20220400038</v>
      </c>
      <c r="D262" s="370" t="s">
        <v>3072</v>
      </c>
      <c r="E262" s="1" t="str">
        <f>VLOOKUP(D262,'MASTER POSITION'!$A:$B,2,FALSE)</f>
        <v>504404600143817823</v>
      </c>
      <c r="F262" s="369" t="str">
        <f t="shared" si="15"/>
        <v>Meningkatkan kualitas pengelolaan Governance, Risk Management dan Compliance (GRC)Kepala Bagian Luar Negeri</v>
      </c>
      <c r="G262" s="369" t="str">
        <f t="shared" si="14"/>
        <v xml:space="preserve">INSERT INTO `hr_kpi_group_position` (`KPI_GROUP_POSITION_ID`, `KPI_GROUP_ID`, `POSITION_ID`) VALUES ('202205020261', '20220400038', '504404600143817823'); </v>
      </c>
    </row>
    <row r="263" spans="1:7" ht="15.75" customHeight="1" x14ac:dyDescent="0.25">
      <c r="A263" s="413">
        <v>202205020262</v>
      </c>
      <c r="B263" s="418" t="s">
        <v>4037</v>
      </c>
      <c r="C263" s="2">
        <f>VLOOKUP(B263,'KPI GROUP LEVEL INDUX'!$C:$D,2,FALSE)</f>
        <v>20220400048</v>
      </c>
      <c r="D263" s="370" t="s">
        <v>3072</v>
      </c>
      <c r="E263" s="1" t="str">
        <f>VLOOKUP(D263,'MASTER POSITION'!$A:$B,2,FALSE)</f>
        <v>504404600143817823</v>
      </c>
      <c r="F263" s="369" t="str">
        <f t="shared" si="15"/>
        <v>Mengoptimalkan pengelolaan hubungan institusi dengan counterparty baik bank maupun non bankKepala Bagian Luar Negeri</v>
      </c>
      <c r="G263" s="369" t="str">
        <f t="shared" si="14"/>
        <v xml:space="preserve">INSERT INTO `hr_kpi_group_position` (`KPI_GROUP_POSITION_ID`, `KPI_GROUP_ID`, `POSITION_ID`) VALUES ('202205020262', '20220400048', '504404600143817823'); </v>
      </c>
    </row>
    <row r="264" spans="1:7" ht="15.75" customHeight="1" x14ac:dyDescent="0.25">
      <c r="A264" s="413">
        <v>202205020263</v>
      </c>
      <c r="B264" s="416" t="s">
        <v>112</v>
      </c>
      <c r="C264" s="2">
        <f>VLOOKUP(B264,'KPI GROUP LEVEL INDUX'!$C:$D,2,FALSE)</f>
        <v>20220400052</v>
      </c>
      <c r="D264" s="370" t="s">
        <v>3072</v>
      </c>
      <c r="E264" s="1" t="str">
        <f>VLOOKUP(D264,'MASTER POSITION'!$A:$B,2,FALSE)</f>
        <v>504404600143817823</v>
      </c>
      <c r="F264" s="369" t="str">
        <f t="shared" si="15"/>
        <v>Memastikan penyampaian laporan kepada pihak internal dan eksternal secara tepat waktuKepala Bagian Luar Negeri</v>
      </c>
      <c r="G264" s="369" t="str">
        <f t="shared" si="14"/>
        <v xml:space="preserve">INSERT INTO `hr_kpi_group_position` (`KPI_GROUP_POSITION_ID`, `KPI_GROUP_ID`, `POSITION_ID`) VALUES ('202205020263', '20220400052', '504404600143817823'); </v>
      </c>
    </row>
    <row r="265" spans="1:7" ht="15.75" customHeight="1" x14ac:dyDescent="0.25">
      <c r="A265" s="413">
        <v>202205020264</v>
      </c>
      <c r="B265" s="428" t="s">
        <v>11</v>
      </c>
      <c r="C265" s="2">
        <f>VLOOKUP(B265,'KPI GROUP LEVEL INDUX'!$C:$D,2,FALSE)</f>
        <v>20220400001</v>
      </c>
      <c r="D265" s="370" t="s">
        <v>3150</v>
      </c>
      <c r="E265" s="1" t="str">
        <f>VLOOKUP(D265,'MASTER POSITION'!$A:$B,2,FALSE)</f>
        <v>504404609360629825</v>
      </c>
      <c r="F265" s="369" t="str">
        <f t="shared" si="15"/>
        <v>Meningkatnya pendapatanOfficer Bill &amp; Processing dan Trade Finance</v>
      </c>
      <c r="G265" s="369" t="str">
        <f t="shared" si="14"/>
        <v xml:space="preserve">INSERT INTO `hr_kpi_group_position` (`KPI_GROUP_POSITION_ID`, `KPI_GROUP_ID`, `POSITION_ID`) VALUES ('202205020264', '20220400001', '504404609360629825'); </v>
      </c>
    </row>
    <row r="266" spans="1:7" ht="15.75" customHeight="1" x14ac:dyDescent="0.25">
      <c r="A266" s="413">
        <v>202205020265</v>
      </c>
      <c r="B266" s="373" t="s">
        <v>126</v>
      </c>
      <c r="C266" s="2">
        <f>VLOOKUP(B266,'KPI GROUP LEVEL INDUX'!$C:$D,2,FALSE)</f>
        <v>20220400059</v>
      </c>
      <c r="D266" s="370" t="s">
        <v>3150</v>
      </c>
      <c r="E266" s="1" t="str">
        <f>VLOOKUP(D266,'MASTER POSITION'!$A:$B,2,FALSE)</f>
        <v>504404609360629825</v>
      </c>
      <c r="F266" s="369" t="str">
        <f t="shared" ref="F266:F270" si="16">_xlfn.CONCAT(B266,D266)</f>
        <v>Meningkatkan kualitas layanan Officer Bill &amp; Processing dan Trade Finance</v>
      </c>
      <c r="G266" s="369" t="str">
        <f t="shared" si="14"/>
        <v xml:space="preserve">INSERT INTO `hr_kpi_group_position` (`KPI_GROUP_POSITION_ID`, `KPI_GROUP_ID`, `POSITION_ID`) VALUES ('202205020265', '20220400059', '504404609360629825'); </v>
      </c>
    </row>
    <row r="267" spans="1:7" ht="15.75" customHeight="1" x14ac:dyDescent="0.25">
      <c r="A267" s="413">
        <v>202205020266</v>
      </c>
      <c r="B267" s="344" t="s">
        <v>96</v>
      </c>
      <c r="C267" s="2">
        <f>VLOOKUP(B267,'KPI GROUP LEVEL INDUX'!$C:$D,2,FALSE)</f>
        <v>20220400038</v>
      </c>
      <c r="D267" s="370" t="s">
        <v>3150</v>
      </c>
      <c r="E267" s="1" t="str">
        <f>VLOOKUP(D267,'MASTER POSITION'!$A:$B,2,FALSE)</f>
        <v>504404609360629825</v>
      </c>
      <c r="F267" s="369" t="str">
        <f t="shared" si="16"/>
        <v>Meningkatkan kualitas pengelolaan Governance, Risk Management dan Compliance (GRC)Officer Bill &amp; Processing dan Trade Finance</v>
      </c>
      <c r="G267" s="369" t="str">
        <f t="shared" si="14"/>
        <v xml:space="preserve">INSERT INTO `hr_kpi_group_position` (`KPI_GROUP_POSITION_ID`, `KPI_GROUP_ID`, `POSITION_ID`) VALUES ('202205020266', '20220400038', '504404609360629825'); </v>
      </c>
    </row>
    <row r="268" spans="1:7" ht="15.75" customHeight="1" x14ac:dyDescent="0.25">
      <c r="A268" s="413">
        <v>202205020267</v>
      </c>
      <c r="B268" s="186" t="s">
        <v>128</v>
      </c>
      <c r="C268" s="2">
        <f>VLOOKUP(B268,'KPI GROUP LEVEL INDUX'!$C:$D,2,FALSE)</f>
        <v>20220400060</v>
      </c>
      <c r="D268" s="370" t="s">
        <v>3150</v>
      </c>
      <c r="E268" s="1" t="str">
        <f>VLOOKUP(D268,'MASTER POSITION'!$A:$B,2,FALSE)</f>
        <v>504404609360629825</v>
      </c>
      <c r="F268" s="369" t="str">
        <f t="shared" si="16"/>
        <v>Memastikan sistem SWIFT berjalan lancar, aman dan efisienOfficer Bill &amp; Processing dan Trade Finance</v>
      </c>
      <c r="G268" s="369" t="str">
        <f t="shared" si="14"/>
        <v xml:space="preserve">INSERT INTO `hr_kpi_group_position` (`KPI_GROUP_POSITION_ID`, `KPI_GROUP_ID`, `POSITION_ID`) VALUES ('202205020267', '20220400060', '504404609360629825'); </v>
      </c>
    </row>
    <row r="269" spans="1:7" ht="15.75" customHeight="1" x14ac:dyDescent="0.25">
      <c r="A269" s="413">
        <v>202205020268</v>
      </c>
      <c r="B269" s="343" t="s">
        <v>130</v>
      </c>
      <c r="C269" s="2">
        <f>VLOOKUP(B269,'KPI GROUP LEVEL INDUX'!$C:$D,2,FALSE)</f>
        <v>20220400061</v>
      </c>
      <c r="D269" s="370" t="s">
        <v>3150</v>
      </c>
      <c r="E269" s="1" t="str">
        <f>VLOOKUP(D269,'MASTER POSITION'!$A:$B,2,FALSE)</f>
        <v>504404609360629825</v>
      </c>
      <c r="F269" s="369" t="str">
        <f t="shared" si="16"/>
        <v>Memastikan ketersediaan saldo Nostro untuk mengcover transaksi jasa luar negeriOfficer Bill &amp; Processing dan Trade Finance</v>
      </c>
      <c r="G269" s="369" t="str">
        <f t="shared" si="14"/>
        <v xml:space="preserve">INSERT INTO `hr_kpi_group_position` (`KPI_GROUP_POSITION_ID`, `KPI_GROUP_ID`, `POSITION_ID`) VALUES ('202205020268', '20220400061', '504404609360629825'); </v>
      </c>
    </row>
    <row r="270" spans="1:7" ht="15.75" customHeight="1" x14ac:dyDescent="0.25">
      <c r="A270" s="413">
        <v>202205020269</v>
      </c>
      <c r="B270" s="416" t="s">
        <v>112</v>
      </c>
      <c r="C270" s="2">
        <f>VLOOKUP(B270,'KPI GROUP LEVEL INDUX'!$C:$D,2,FALSE)</f>
        <v>20220400052</v>
      </c>
      <c r="D270" s="370" t="s">
        <v>3150</v>
      </c>
      <c r="E270" s="1" t="str">
        <f>VLOOKUP(D270,'MASTER POSITION'!$A:$B,2,FALSE)</f>
        <v>504404609360629825</v>
      </c>
      <c r="F270" s="369" t="str">
        <f t="shared" si="16"/>
        <v>Memastikan penyampaian laporan kepada pihak internal dan eksternal secara tepat waktuOfficer Bill &amp; Processing dan Trade Finance</v>
      </c>
      <c r="G270" s="369" t="str">
        <f t="shared" si="14"/>
        <v xml:space="preserve">INSERT INTO `hr_kpi_group_position` (`KPI_GROUP_POSITION_ID`, `KPI_GROUP_ID`, `POSITION_ID`) VALUES ('202205020269', '20220400052', '504404609360629825'); </v>
      </c>
    </row>
    <row r="271" spans="1:7" ht="15.75" customHeight="1" x14ac:dyDescent="0.25">
      <c r="A271" s="413">
        <v>202205020270</v>
      </c>
      <c r="B271" s="435" t="s">
        <v>96</v>
      </c>
      <c r="C271" s="2">
        <f>VLOOKUP(B271,'KPI GROUP LEVEL INDUX'!$C:$D,2,FALSE)</f>
        <v>20220400038</v>
      </c>
      <c r="D271" s="370" t="s">
        <v>3152</v>
      </c>
      <c r="E271" s="1" t="str">
        <f>VLOOKUP(D271,'MASTER POSITION'!$A:$B,2,FALSE)</f>
        <v>504404609360847819</v>
      </c>
      <c r="F271" s="369" t="str">
        <f t="shared" ref="F271:F277" si="17">_xlfn.CONCAT(B271,D271)</f>
        <v>Meningkatkan kualitas pengelolaan Governance, Risk Management dan Compliance (GRC)Officer Hubungan Institusi</v>
      </c>
      <c r="G271" s="369" t="str">
        <f t="shared" si="14"/>
        <v xml:space="preserve">INSERT INTO `hr_kpi_group_position` (`KPI_GROUP_POSITION_ID`, `KPI_GROUP_ID`, `POSITION_ID`) VALUES ('202205020270', '20220400038', '504404609360847819'); </v>
      </c>
    </row>
    <row r="272" spans="1:7" ht="15.75" customHeight="1" x14ac:dyDescent="0.25">
      <c r="A272" s="413">
        <v>202205020271</v>
      </c>
      <c r="B272" s="186" t="s">
        <v>4037</v>
      </c>
      <c r="C272" s="2">
        <f>VLOOKUP(B272,'KPI GROUP LEVEL INDUX'!$C:$D,2,FALSE)</f>
        <v>20220400048</v>
      </c>
      <c r="D272" s="370" t="s">
        <v>3152</v>
      </c>
      <c r="E272" s="1" t="str">
        <f>VLOOKUP(D272,'MASTER POSITION'!$A:$B,2,FALSE)</f>
        <v>504404609360847819</v>
      </c>
      <c r="F272" s="369" t="str">
        <f t="shared" si="17"/>
        <v>Mengoptimalkan pengelolaan hubungan institusi dengan counterparty baik bank maupun non bankOfficer Hubungan Institusi</v>
      </c>
      <c r="G272" s="369" t="str">
        <f t="shared" si="14"/>
        <v xml:space="preserve">INSERT INTO `hr_kpi_group_position` (`KPI_GROUP_POSITION_ID`, `KPI_GROUP_ID`, `POSITION_ID`) VALUES ('202205020271', '20220400048', '504404609360847819'); </v>
      </c>
    </row>
    <row r="273" spans="1:7" ht="15.75" customHeight="1" x14ac:dyDescent="0.25">
      <c r="A273" s="413">
        <v>202205020272</v>
      </c>
      <c r="B273" s="416" t="s">
        <v>112</v>
      </c>
      <c r="C273" s="2">
        <f>VLOOKUP(B273,'KPI GROUP LEVEL INDUX'!$C:$D,2,FALSE)</f>
        <v>20220400052</v>
      </c>
      <c r="D273" s="370" t="s">
        <v>3152</v>
      </c>
      <c r="E273" s="1" t="str">
        <f>VLOOKUP(D273,'MASTER POSITION'!$A:$B,2,FALSE)</f>
        <v>504404609360847819</v>
      </c>
      <c r="F273" s="369" t="str">
        <f t="shared" si="17"/>
        <v>Memastikan penyampaian laporan kepada pihak internal dan eksternal secara tepat waktuOfficer Hubungan Institusi</v>
      </c>
      <c r="G273" s="369" t="str">
        <f t="shared" si="14"/>
        <v xml:space="preserve">INSERT INTO `hr_kpi_group_position` (`KPI_GROUP_POSITION_ID`, `KPI_GROUP_ID`, `POSITION_ID`) VALUES ('202205020272', '20220400052', '504404609360847819'); </v>
      </c>
    </row>
    <row r="274" spans="1:7" ht="15.75" customHeight="1" x14ac:dyDescent="0.25">
      <c r="A274" s="413">
        <v>202205020273</v>
      </c>
      <c r="B274" s="416" t="s">
        <v>134</v>
      </c>
      <c r="C274" s="2">
        <f>VLOOKUP(B274,'KPI GROUP LEVEL INDUX'!$C:$D,2,FALSE)</f>
        <v>20220400063</v>
      </c>
      <c r="D274" s="370" t="s">
        <v>3152</v>
      </c>
      <c r="E274" s="1" t="str">
        <f>VLOOKUP(D274,'MASTER POSITION'!$A:$B,2,FALSE)</f>
        <v>504404609360847819</v>
      </c>
      <c r="F274" s="369" t="str">
        <f t="shared" si="17"/>
        <v>Mengoptimalkan penyiapan pemeringkat bank sesuai rencanaOfficer Hubungan Institusi</v>
      </c>
      <c r="G274" s="369" t="str">
        <f t="shared" si="14"/>
        <v xml:space="preserve">INSERT INTO `hr_kpi_group_position` (`KPI_GROUP_POSITION_ID`, `KPI_GROUP_ID`, `POSITION_ID`) VALUES ('202205020273', '20220400063', '504404609360847819'); </v>
      </c>
    </row>
    <row r="275" spans="1:7" ht="15.75" customHeight="1" x14ac:dyDescent="0.25">
      <c r="A275" s="413">
        <v>202205020274</v>
      </c>
      <c r="B275" s="416" t="s">
        <v>4039</v>
      </c>
      <c r="C275" s="2">
        <f>VLOOKUP(B275,'KPI GROUP LEVEL INDUX'!$C:$D,2,FALSE)</f>
        <v>20220400064</v>
      </c>
      <c r="D275" s="370" t="s">
        <v>3152</v>
      </c>
      <c r="E275" s="1" t="str">
        <f>VLOOKUP(D275,'MASTER POSITION'!$A:$B,2,FALSE)</f>
        <v>504404609360847819</v>
      </c>
      <c r="F275" s="369" t="str">
        <f t="shared" si="17"/>
        <v>Mengoptimalkan analisis pemberian dana bergulir atau dana mismatch dalam rangka pengelolaan APEXOfficer Hubungan Institusi</v>
      </c>
      <c r="G275" s="369" t="str">
        <f t="shared" si="14"/>
        <v xml:space="preserve">INSERT INTO `hr_kpi_group_position` (`KPI_GROUP_POSITION_ID`, `KPI_GROUP_ID`, `POSITION_ID`) VALUES ('202205020274', '20220400064', '504404609360847819'); </v>
      </c>
    </row>
    <row r="276" spans="1:7" ht="15.75" customHeight="1" x14ac:dyDescent="0.25">
      <c r="A276" s="413">
        <v>202205020275</v>
      </c>
      <c r="B276" s="343" t="s">
        <v>138</v>
      </c>
      <c r="C276" s="2">
        <f>VLOOKUP(B276,'KPI GROUP LEVEL INDUX'!$C:$D,2,FALSE)</f>
        <v>20220400065</v>
      </c>
      <c r="D276" s="370" t="s">
        <v>3152</v>
      </c>
      <c r="E276" s="1" t="str">
        <f>VLOOKUP(D276,'MASTER POSITION'!$A:$B,2,FALSE)</f>
        <v>504404609360847819</v>
      </c>
      <c r="F276" s="369" t="str">
        <f t="shared" si="17"/>
        <v>Memastikan penetapan limit Credit Line untuk Counterparty Bank maupun non Bank (corporate) sesuai kebijakan dan SOP yang berlakuOfficer Hubungan Institusi</v>
      </c>
      <c r="G276" s="369" t="str">
        <f t="shared" si="14"/>
        <v xml:space="preserve">INSERT INTO `hr_kpi_group_position` (`KPI_GROUP_POSITION_ID`, `KPI_GROUP_ID`, `POSITION_ID`) VALUES ('202205020275', '20220400065', '504404609360847819'); </v>
      </c>
    </row>
    <row r="277" spans="1:7" ht="15.75" customHeight="1" x14ac:dyDescent="0.25">
      <c r="A277" s="413">
        <v>202205020276</v>
      </c>
      <c r="B277" s="374" t="s">
        <v>56</v>
      </c>
      <c r="C277" s="2">
        <f>VLOOKUP(B277,'KPI GROUP LEVEL INDUX'!$C:$D,2,FALSE)</f>
        <v>20220400024</v>
      </c>
      <c r="D277" s="370" t="s">
        <v>2442</v>
      </c>
      <c r="E277" s="1" t="str">
        <f>VLOOKUP(D277,'MASTER POSITION'!$A:$B,2,FALSE)</f>
        <v>37067</v>
      </c>
      <c r="F277" s="369" t="str">
        <f t="shared" si="17"/>
        <v>Meningkatkan kualitas layananKepala Bagian Pengadaan</v>
      </c>
      <c r="G277" s="369" t="str">
        <f t="shared" si="14"/>
        <v xml:space="preserve">INSERT INTO `hr_kpi_group_position` (`KPI_GROUP_POSITION_ID`, `KPI_GROUP_ID`, `POSITION_ID`) VALUES ('202205020276', '20220400024', '37067'); </v>
      </c>
    </row>
    <row r="278" spans="1:7" ht="15.75" customHeight="1" x14ac:dyDescent="0.25">
      <c r="A278" s="413">
        <v>202205020277</v>
      </c>
      <c r="B278" s="484" t="s">
        <v>96</v>
      </c>
      <c r="C278" s="2">
        <f>VLOOKUP(B278,'KPI GROUP LEVEL INDUX'!$C:$D,2,FALSE)</f>
        <v>20220400038</v>
      </c>
      <c r="D278" s="370" t="s">
        <v>2442</v>
      </c>
      <c r="E278" s="1" t="str">
        <f>VLOOKUP(D278,'MASTER POSITION'!$A:$B,2,FALSE)</f>
        <v>37067</v>
      </c>
      <c r="F278" s="369" t="str">
        <f t="shared" ref="F278:F290" si="18">_xlfn.CONCAT(B278,D278)</f>
        <v>Meningkatkan kualitas pengelolaan Governance, Risk Management dan Compliance (GRC)Kepala Bagian Pengadaan</v>
      </c>
      <c r="G278" s="369" t="str">
        <f t="shared" si="14"/>
        <v xml:space="preserve">INSERT INTO `hr_kpi_group_position` (`KPI_GROUP_POSITION_ID`, `KPI_GROUP_ID`, `POSITION_ID`) VALUES ('202205020277', '20220400038', '37067'); </v>
      </c>
    </row>
    <row r="279" spans="1:7" ht="15.75" customHeight="1" x14ac:dyDescent="0.25">
      <c r="A279" s="413">
        <v>202205020278</v>
      </c>
      <c r="B279" s="430" t="s">
        <v>158</v>
      </c>
      <c r="C279" s="2">
        <f>VLOOKUP(B279,'KPI GROUP LEVEL INDUX'!$C:$D,2,FALSE)</f>
        <v>20220400075</v>
      </c>
      <c r="D279" s="370" t="s">
        <v>2442</v>
      </c>
      <c r="E279" s="1" t="str">
        <f>VLOOKUP(D279,'MASTER POSITION'!$A:$B,2,FALSE)</f>
        <v>37067</v>
      </c>
      <c r="F279" s="369" t="str">
        <f t="shared" si="18"/>
        <v>Memastikan pengelolaan kebijakan manajemen pengadaan barang dan jasa secara optimal Kepala Bagian Pengadaan</v>
      </c>
      <c r="G279" s="369" t="str">
        <f t="shared" si="14"/>
        <v xml:space="preserve">INSERT INTO `hr_kpi_group_position` (`KPI_GROUP_POSITION_ID`, `KPI_GROUP_ID`, `POSITION_ID`) VALUES ('202205020278', '20220400075', '37067'); </v>
      </c>
    </row>
    <row r="280" spans="1:7" ht="15.75" customHeight="1" x14ac:dyDescent="0.25">
      <c r="A280" s="413">
        <v>202205020279</v>
      </c>
      <c r="B280" s="388" t="s">
        <v>56</v>
      </c>
      <c r="C280" s="2">
        <f>VLOOKUP(B280,'KPI GROUP LEVEL INDUX'!$C:$D,2,FALSE)</f>
        <v>20220400024</v>
      </c>
      <c r="D280" s="370" t="s">
        <v>3061</v>
      </c>
      <c r="E280" s="1" t="str">
        <f>VLOOKUP(D280,'MASTER POSITION'!$A:$B,2,FALSE)</f>
        <v>504404600138014359</v>
      </c>
      <c r="F280" s="369" t="str">
        <f t="shared" si="18"/>
        <v>Meningkatkan kualitas layananOfficer Pengadaan Barang &amp; Jasa</v>
      </c>
      <c r="G280" s="369" t="str">
        <f t="shared" si="14"/>
        <v xml:space="preserve">INSERT INTO `hr_kpi_group_position` (`KPI_GROUP_POSITION_ID`, `KPI_GROUP_ID`, `POSITION_ID`) VALUES ('202205020279', '20220400024', '504404600138014359'); </v>
      </c>
    </row>
    <row r="281" spans="1:7" ht="15.75" customHeight="1" x14ac:dyDescent="0.25">
      <c r="A281" s="413">
        <v>202205020280</v>
      </c>
      <c r="B281" s="332" t="s">
        <v>96</v>
      </c>
      <c r="C281" s="2">
        <f>VLOOKUP(B281,'KPI GROUP LEVEL INDUX'!$C:$D,2,FALSE)</f>
        <v>20220400038</v>
      </c>
      <c r="D281" s="370" t="s">
        <v>3061</v>
      </c>
      <c r="E281" s="1" t="str">
        <f>VLOOKUP(D281,'MASTER POSITION'!$A:$B,2,FALSE)</f>
        <v>504404600138014359</v>
      </c>
      <c r="F281" s="369" t="str">
        <f t="shared" si="18"/>
        <v>Meningkatkan kualitas pengelolaan Governance, Risk Management dan Compliance (GRC)Officer Pengadaan Barang &amp; Jasa</v>
      </c>
      <c r="G281" s="369" t="str">
        <f t="shared" si="14"/>
        <v xml:space="preserve">INSERT INTO `hr_kpi_group_position` (`KPI_GROUP_POSITION_ID`, `KPI_GROUP_ID`, `POSITION_ID`) VALUES ('202205020280', '20220400038', '504404600138014359'); </v>
      </c>
    </row>
    <row r="282" spans="1:7" ht="15.75" customHeight="1" x14ac:dyDescent="0.25">
      <c r="A282" s="413">
        <v>202205020281</v>
      </c>
      <c r="B282" s="432" t="s">
        <v>158</v>
      </c>
      <c r="C282" s="2">
        <f>VLOOKUP(B282,'KPI GROUP LEVEL INDUX'!$C:$D,2,FALSE)</f>
        <v>20220400075</v>
      </c>
      <c r="D282" s="370" t="s">
        <v>3061</v>
      </c>
      <c r="E282" s="1" t="str">
        <f>VLOOKUP(D282,'MASTER POSITION'!$A:$B,2,FALSE)</f>
        <v>504404600138014359</v>
      </c>
      <c r="F282" s="369" t="str">
        <f t="shared" si="18"/>
        <v>Memastikan pengelolaan kebijakan manajemen pengadaan barang dan jasa secara optimal Officer Pengadaan Barang &amp; Jasa</v>
      </c>
      <c r="G282" s="369" t="str">
        <f t="shared" si="14"/>
        <v xml:space="preserve">INSERT INTO `hr_kpi_group_position` (`KPI_GROUP_POSITION_ID`, `KPI_GROUP_ID`, `POSITION_ID`) VALUES ('202205020281', '20220400075', '504404600138014359'); </v>
      </c>
    </row>
    <row r="283" spans="1:7" ht="15.75" customHeight="1" x14ac:dyDescent="0.25">
      <c r="A283" s="413">
        <v>202205020282</v>
      </c>
      <c r="B283" s="433" t="s">
        <v>160</v>
      </c>
      <c r="C283" s="2">
        <f>VLOOKUP(B283,'KPI GROUP LEVEL INDUX'!$C:$D,2,FALSE)</f>
        <v>20220400076</v>
      </c>
      <c r="D283" s="370" t="s">
        <v>3061</v>
      </c>
      <c r="E283" s="1" t="str">
        <f>VLOOKUP(D283,'MASTER POSITION'!$A:$B,2,FALSE)</f>
        <v>504404600138014359</v>
      </c>
      <c r="F283" s="369" t="str">
        <f t="shared" si="18"/>
        <v>Memastikan pengembangan sistem digitalisasi pengelolaan pengadaan berjalan sesuai tahapan Officer Pengadaan Barang &amp; Jasa</v>
      </c>
      <c r="G283" s="369" t="str">
        <f t="shared" si="14"/>
        <v xml:space="preserve">INSERT INTO `hr_kpi_group_position` (`KPI_GROUP_POSITION_ID`, `KPI_GROUP_ID`, `POSITION_ID`) VALUES ('202205020282', '20220400076', '504404600138014359'); </v>
      </c>
    </row>
    <row r="284" spans="1:7" ht="15.75" customHeight="1" x14ac:dyDescent="0.25">
      <c r="A284" s="413">
        <v>202205020283</v>
      </c>
      <c r="B284" s="374" t="s">
        <v>56</v>
      </c>
      <c r="C284" s="2">
        <f>VLOOKUP(B284,'KPI GROUP LEVEL INDUX'!$C:$D,2,FALSE)</f>
        <v>20220400024</v>
      </c>
      <c r="D284" s="370" t="s">
        <v>4042</v>
      </c>
      <c r="E284" s="1" t="str">
        <f>VLOOKUP(D284,'MASTER POSITION'!$A:$B,2,FALSE)</f>
        <v>202211160003</v>
      </c>
      <c r="F284" s="369" t="str">
        <f t="shared" si="18"/>
        <v>Meningkatkan kualitas layananKepala Bagian Manajemen Aktiva Tetap &amp; Inventaris</v>
      </c>
      <c r="G284" s="369" t="str">
        <f t="shared" si="14"/>
        <v xml:space="preserve">INSERT INTO `hr_kpi_group_position` (`KPI_GROUP_POSITION_ID`, `KPI_GROUP_ID`, `POSITION_ID`) VALUES ('202205020283', '20220400024', '202211160003'); </v>
      </c>
    </row>
    <row r="285" spans="1:7" ht="15.75" customHeight="1" x14ac:dyDescent="0.25">
      <c r="A285" s="413">
        <v>202205020284</v>
      </c>
      <c r="B285" s="332" t="s">
        <v>96</v>
      </c>
      <c r="C285" s="2">
        <f>VLOOKUP(B285,'KPI GROUP LEVEL INDUX'!$C:$D,2,FALSE)</f>
        <v>20220400038</v>
      </c>
      <c r="D285" s="370" t="s">
        <v>4042</v>
      </c>
      <c r="E285" s="1" t="str">
        <f>VLOOKUP(D285,'MASTER POSITION'!$A:$B,2,FALSE)</f>
        <v>202211160003</v>
      </c>
      <c r="F285" s="369" t="str">
        <f t="shared" si="18"/>
        <v>Meningkatkan kualitas pengelolaan Governance, Risk Management dan Compliance (GRC)Kepala Bagian Manajemen Aktiva Tetap &amp; Inventaris</v>
      </c>
      <c r="G285" s="369" t="str">
        <f t="shared" si="14"/>
        <v xml:space="preserve">INSERT INTO `hr_kpi_group_position` (`KPI_GROUP_POSITION_ID`, `KPI_GROUP_ID`, `POSITION_ID`) VALUES ('202205020284', '20220400038', '202211160003'); </v>
      </c>
    </row>
    <row r="286" spans="1:7" ht="15.75" customHeight="1" x14ac:dyDescent="0.25">
      <c r="A286" s="413">
        <v>202205020285</v>
      </c>
      <c r="B286" s="379" t="s">
        <v>777</v>
      </c>
      <c r="C286" s="2">
        <f>VLOOKUP(B286,'KPI GROUP LEVEL INDUX'!$C:$D,2,FALSE)</f>
        <v>20220400251</v>
      </c>
      <c r="D286" s="370" t="s">
        <v>4042</v>
      </c>
      <c r="E286" s="1" t="str">
        <f>VLOOKUP(D286,'MASTER POSITION'!$A:$B,2,FALSE)</f>
        <v>202211160003</v>
      </c>
      <c r="F286" s="369" t="str">
        <f t="shared" si="18"/>
        <v>Memastikan pengelolaan manajemen aset dan logistik secara optimal
Kepala Bagian Manajemen Aktiva Tetap &amp; Inventaris</v>
      </c>
      <c r="G286" s="369" t="str">
        <f t="shared" si="14"/>
        <v xml:space="preserve">INSERT INTO `hr_kpi_group_position` (`KPI_GROUP_POSITION_ID`, `KPI_GROUP_ID`, `POSITION_ID`) VALUES ('202205020285', '20220400251', '202211160003'); </v>
      </c>
    </row>
    <row r="287" spans="1:7" ht="15.75" customHeight="1" x14ac:dyDescent="0.25">
      <c r="A287" s="413">
        <v>202205020286</v>
      </c>
      <c r="B287" s="344" t="s">
        <v>56</v>
      </c>
      <c r="C287" s="2">
        <f>VLOOKUP(B287,'KPI GROUP LEVEL INDUX'!$C:$D,2,FALSE)</f>
        <v>20220400024</v>
      </c>
      <c r="D287" s="370" t="s">
        <v>2524</v>
      </c>
      <c r="E287" s="1" t="str">
        <f>VLOOKUP(D287,'MASTER POSITION'!$A:$B,2,FALSE)</f>
        <v>37114</v>
      </c>
      <c r="F287" s="369" t="str">
        <f t="shared" si="18"/>
        <v>Meningkatkan kualitas layananOfficer Pengelolaan Aktiva Tetap &amp; Inventaris</v>
      </c>
      <c r="G287" s="369" t="str">
        <f t="shared" si="14"/>
        <v xml:space="preserve">INSERT INTO `hr_kpi_group_position` (`KPI_GROUP_POSITION_ID`, `KPI_GROUP_ID`, `POSITION_ID`) VALUES ('202205020286', '20220400024', '37114'); </v>
      </c>
    </row>
    <row r="288" spans="1:7" ht="15.75" customHeight="1" x14ac:dyDescent="0.25">
      <c r="A288" s="413">
        <v>202205020287</v>
      </c>
      <c r="B288" s="373" t="s">
        <v>96</v>
      </c>
      <c r="C288" s="2">
        <f>VLOOKUP(B288,'KPI GROUP LEVEL INDUX'!$C:$D,2,FALSE)</f>
        <v>20220400038</v>
      </c>
      <c r="D288" s="370" t="s">
        <v>2524</v>
      </c>
      <c r="E288" s="1" t="str">
        <f>VLOOKUP(D288,'MASTER POSITION'!$A:$B,2,FALSE)</f>
        <v>37114</v>
      </c>
      <c r="F288" s="369" t="str">
        <f t="shared" si="18"/>
        <v>Meningkatkan kualitas pengelolaan Governance, Risk Management dan Compliance (GRC)Officer Pengelolaan Aktiva Tetap &amp; Inventaris</v>
      </c>
      <c r="G288" s="369" t="str">
        <f t="shared" si="14"/>
        <v xml:space="preserve">INSERT INTO `hr_kpi_group_position` (`KPI_GROUP_POSITION_ID`, `KPI_GROUP_ID`, `POSITION_ID`) VALUES ('202205020287', '20220400038', '37114'); </v>
      </c>
    </row>
    <row r="289" spans="1:7" ht="15.75" customHeight="1" x14ac:dyDescent="0.25">
      <c r="A289" s="413">
        <v>202205020288</v>
      </c>
      <c r="B289" s="379" t="s">
        <v>777</v>
      </c>
      <c r="C289" s="2">
        <f>VLOOKUP(B289,'KPI GROUP LEVEL INDUX'!$C:$D,2,FALSE)</f>
        <v>20220400251</v>
      </c>
      <c r="D289" s="370" t="s">
        <v>2524</v>
      </c>
      <c r="E289" s="1" t="str">
        <f>VLOOKUP(D289,'MASTER POSITION'!$A:$B,2,FALSE)</f>
        <v>37114</v>
      </c>
      <c r="F289" s="369" t="str">
        <f t="shared" si="18"/>
        <v>Memastikan pengelolaan manajemen aset dan logistik secara optimal
Officer Pengelolaan Aktiva Tetap &amp; Inventaris</v>
      </c>
      <c r="G289" s="369" t="str">
        <f t="shared" si="14"/>
        <v xml:space="preserve">INSERT INTO `hr_kpi_group_position` (`KPI_GROUP_POSITION_ID`, `KPI_GROUP_ID`, `POSITION_ID`) VALUES ('202205020288', '20220400251', '37114'); </v>
      </c>
    </row>
    <row r="290" spans="1:7" ht="15.75" customHeight="1" x14ac:dyDescent="0.25">
      <c r="A290" s="413">
        <v>202205020289</v>
      </c>
      <c r="B290" s="393" t="s">
        <v>166</v>
      </c>
      <c r="C290" s="2">
        <f>VLOOKUP(B290,'KPI GROUP LEVEL INDUX'!$C:$D,2,FALSE)</f>
        <v>20220400079</v>
      </c>
      <c r="D290" s="370" t="s">
        <v>2524</v>
      </c>
      <c r="E290" s="1" t="str">
        <f>VLOOKUP(D290,'MASTER POSITION'!$A:$B,2,FALSE)</f>
        <v>37114</v>
      </c>
      <c r="F290" s="369" t="str">
        <f t="shared" si="18"/>
        <v>Memastikan pengembangan otomasi sistem informasi pengelolaan aset berjalan sesuai tahapan Officer Pengelolaan Aktiva Tetap &amp; Inventaris</v>
      </c>
      <c r="G290" s="369" t="str">
        <f t="shared" si="14"/>
        <v xml:space="preserve">INSERT INTO `hr_kpi_group_position` (`KPI_GROUP_POSITION_ID`, `KPI_GROUP_ID`, `POSITION_ID`) VALUES ('202205020289', '20220400079', '37114'); </v>
      </c>
    </row>
    <row r="291" spans="1:7" ht="15.75" customHeight="1" x14ac:dyDescent="0.25">
      <c r="A291" s="413">
        <v>202205020290</v>
      </c>
      <c r="B291" s="344" t="s">
        <v>56</v>
      </c>
      <c r="C291" s="2">
        <f>VLOOKUP(B291,'KPI GROUP LEVEL INDUX'!$C:$D,2,FALSE)</f>
        <v>20220400024</v>
      </c>
      <c r="D291" s="370" t="s">
        <v>2429</v>
      </c>
      <c r="E291" s="1" t="str">
        <f>VLOOKUP(D291,'MASTER POSITION'!$A:$B,2,FALSE)</f>
        <v>37060</v>
      </c>
      <c r="F291" s="369" t="str">
        <f t="shared" ref="F291:F294" si="19">_xlfn.CONCAT(B291,D291)</f>
        <v>Meningkatkan kualitas layananOfficer Keamanan &amp; Kebersihan</v>
      </c>
      <c r="G291" s="369" t="str">
        <f t="shared" si="14"/>
        <v xml:space="preserve">INSERT INTO `hr_kpi_group_position` (`KPI_GROUP_POSITION_ID`, `KPI_GROUP_ID`, `POSITION_ID`) VALUES ('202205020290', '20220400024', '37060'); </v>
      </c>
    </row>
    <row r="292" spans="1:7" ht="15.75" customHeight="1" x14ac:dyDescent="0.25">
      <c r="A292" s="413">
        <v>202205020291</v>
      </c>
      <c r="B292" s="437" t="s">
        <v>96</v>
      </c>
      <c r="C292" s="2">
        <f>VLOOKUP(B292,'KPI GROUP LEVEL INDUX'!$C:$D,2,FALSE)</f>
        <v>20220400038</v>
      </c>
      <c r="D292" s="370" t="s">
        <v>2429</v>
      </c>
      <c r="E292" s="1" t="str">
        <f>VLOOKUP(D292,'MASTER POSITION'!$A:$B,2,FALSE)</f>
        <v>37060</v>
      </c>
      <c r="F292" s="369" t="str">
        <f t="shared" si="19"/>
        <v>Meningkatkan kualitas pengelolaan Governance, Risk Management dan Compliance (GRC)Officer Keamanan &amp; Kebersihan</v>
      </c>
      <c r="G292" s="369" t="str">
        <f t="shared" si="14"/>
        <v xml:space="preserve">INSERT INTO `hr_kpi_group_position` (`KPI_GROUP_POSITION_ID`, `KPI_GROUP_ID`, `POSITION_ID`) VALUES ('202205020291', '20220400038', '37060'); </v>
      </c>
    </row>
    <row r="293" spans="1:7" ht="15.75" customHeight="1" x14ac:dyDescent="0.25">
      <c r="A293" s="413">
        <v>202205020292</v>
      </c>
      <c r="B293" s="436" t="s">
        <v>777</v>
      </c>
      <c r="C293" s="2">
        <f>VLOOKUP(B293,'KPI GROUP LEVEL INDUX'!$C:$D,2,FALSE)</f>
        <v>20220400251</v>
      </c>
      <c r="D293" s="370" t="s">
        <v>2429</v>
      </c>
      <c r="E293" s="1" t="str">
        <f>VLOOKUP(D293,'MASTER POSITION'!$A:$B,2,FALSE)</f>
        <v>37060</v>
      </c>
      <c r="F293" s="369" t="str">
        <f t="shared" si="19"/>
        <v>Memastikan pengelolaan manajemen aset dan logistik secara optimal
Officer Keamanan &amp; Kebersihan</v>
      </c>
      <c r="G293" s="369" t="str">
        <f t="shared" si="14"/>
        <v xml:space="preserve">INSERT INTO `hr_kpi_group_position` (`KPI_GROUP_POSITION_ID`, `KPI_GROUP_ID`, `POSITION_ID`) VALUES ('202205020292', '20220400251', '37060'); </v>
      </c>
    </row>
    <row r="294" spans="1:7" ht="15.75" customHeight="1" x14ac:dyDescent="0.25">
      <c r="A294" s="413">
        <v>202205020293</v>
      </c>
      <c r="B294" s="344" t="s">
        <v>56</v>
      </c>
      <c r="C294" s="2">
        <f>VLOOKUP(B294,'KPI GROUP LEVEL INDUX'!$C:$D,2,FALSE)</f>
        <v>20220400024</v>
      </c>
      <c r="D294" s="370" t="s">
        <v>2404</v>
      </c>
      <c r="E294" s="1" t="str">
        <f>VLOOKUP(D294,'MASTER POSITION'!$A:$B,2,FALSE)</f>
        <v>37046</v>
      </c>
      <c r="F294" s="369" t="str">
        <f t="shared" si="19"/>
        <v>Meningkatkan kualitas layananOfficer Logistik</v>
      </c>
      <c r="G294" s="369" t="str">
        <f t="shared" si="14"/>
        <v xml:space="preserve">INSERT INTO `hr_kpi_group_position` (`KPI_GROUP_POSITION_ID`, `KPI_GROUP_ID`, `POSITION_ID`) VALUES ('202205020293', '20220400024', '37046'); </v>
      </c>
    </row>
    <row r="295" spans="1:7" ht="15.75" customHeight="1" x14ac:dyDescent="0.25">
      <c r="A295" s="413">
        <v>202205020294</v>
      </c>
      <c r="B295" s="373" t="s">
        <v>96</v>
      </c>
      <c r="C295" s="2">
        <f>VLOOKUP(B295,'KPI GROUP LEVEL INDUX'!$C:$D,2,FALSE)</f>
        <v>20220400038</v>
      </c>
      <c r="D295" s="370" t="s">
        <v>2404</v>
      </c>
      <c r="E295" s="1" t="str">
        <f>VLOOKUP(D295,'MASTER POSITION'!$A:$B,2,FALSE)</f>
        <v>37046</v>
      </c>
      <c r="F295" s="369" t="str">
        <f t="shared" ref="F295:F296" si="20">_xlfn.CONCAT(B295,D295)</f>
        <v>Meningkatkan kualitas pengelolaan Governance, Risk Management dan Compliance (GRC)Officer Logistik</v>
      </c>
      <c r="G295" s="369" t="str">
        <f t="shared" si="14"/>
        <v xml:space="preserve">INSERT INTO `hr_kpi_group_position` (`KPI_GROUP_POSITION_ID`, `KPI_GROUP_ID`, `POSITION_ID`) VALUES ('202205020294', '20220400038', '37046'); </v>
      </c>
    </row>
    <row r="296" spans="1:7" ht="15.75" customHeight="1" x14ac:dyDescent="0.25">
      <c r="A296" s="413">
        <v>202205020295</v>
      </c>
      <c r="B296" s="379" t="s">
        <v>779</v>
      </c>
      <c r="C296" s="2">
        <f>VLOOKUP(B296,'KPI GROUP LEVEL INDUX'!$C:$D,2,FALSE)</f>
        <v>20220400253</v>
      </c>
      <c r="D296" s="370" t="s">
        <v>2404</v>
      </c>
      <c r="E296" s="1" t="str">
        <f>VLOOKUP(D296,'MASTER POSITION'!$A:$B,2,FALSE)</f>
        <v>37046</v>
      </c>
      <c r="F296" s="369" t="str">
        <f t="shared" si="20"/>
        <v>Memastikan pengelolaan manajemen aset dan logistik secara optimal 
Officer Logistik</v>
      </c>
      <c r="G296" s="369" t="str">
        <f t="shared" si="14"/>
        <v xml:space="preserve">INSERT INTO `hr_kpi_group_position` (`KPI_GROUP_POSITION_ID`, `KPI_GROUP_ID`, `POSITION_ID`) VALUES ('202205020295', '20220400253', '37046'); </v>
      </c>
    </row>
    <row r="297" spans="1:7" ht="15.75" customHeight="1" x14ac:dyDescent="0.25">
      <c r="A297" s="413">
        <v>202205020296</v>
      </c>
      <c r="B297" s="344" t="s">
        <v>56</v>
      </c>
      <c r="C297" s="2">
        <f>VLOOKUP(B297,'KPI GROUP LEVEL INDUX'!$C:$D,2,FALSE)</f>
        <v>20220400024</v>
      </c>
      <c r="D297" s="370" t="s">
        <v>2439</v>
      </c>
      <c r="E297" s="1" t="str">
        <f>VLOOKUP(D297,'MASTER POSITION'!$A:$B,2,FALSE)</f>
        <v>37065</v>
      </c>
      <c r="F297" s="369" t="str">
        <f t="shared" ref="F297:F299" si="21">_xlfn.CONCAT(B297,D297)</f>
        <v>Meningkatkan kualitas layananKepala Bagian Arsip</v>
      </c>
      <c r="G297" s="369" t="str">
        <f t="shared" si="14"/>
        <v xml:space="preserve">INSERT INTO `hr_kpi_group_position` (`KPI_GROUP_POSITION_ID`, `KPI_GROUP_ID`, `POSITION_ID`) VALUES ('202205020296', '20220400024', '37065'); </v>
      </c>
    </row>
    <row r="298" spans="1:7" ht="15.75" customHeight="1" x14ac:dyDescent="0.25">
      <c r="A298" s="413">
        <v>202205020297</v>
      </c>
      <c r="B298" s="373" t="s">
        <v>96</v>
      </c>
      <c r="C298" s="2">
        <f>VLOOKUP(B298,'KPI GROUP LEVEL INDUX'!$C:$D,2,FALSE)</f>
        <v>20220400038</v>
      </c>
      <c r="D298" s="370" t="s">
        <v>2439</v>
      </c>
      <c r="E298" s="1" t="str">
        <f>VLOOKUP(D298,'MASTER POSITION'!$A:$B,2,FALSE)</f>
        <v>37065</v>
      </c>
      <c r="F298" s="369" t="str">
        <f t="shared" si="21"/>
        <v>Meningkatkan kualitas pengelolaan Governance, Risk Management dan Compliance (GRC)Kepala Bagian Arsip</v>
      </c>
      <c r="G298" s="369" t="str">
        <f t="shared" si="14"/>
        <v xml:space="preserve">INSERT INTO `hr_kpi_group_position` (`KPI_GROUP_POSITION_ID`, `KPI_GROUP_ID`, `POSITION_ID`) VALUES ('202205020297', '20220400038', '37065'); </v>
      </c>
    </row>
    <row r="299" spans="1:7" ht="15.75" customHeight="1" x14ac:dyDescent="0.25">
      <c r="A299" s="413">
        <v>202205020298</v>
      </c>
      <c r="B299" s="409" t="s">
        <v>148</v>
      </c>
      <c r="C299" s="2">
        <f>VLOOKUP(B299,'KPI GROUP LEVEL INDUX'!$C:$D,2,FALSE)</f>
        <v>20220400070</v>
      </c>
      <c r="D299" s="370" t="s">
        <v>2439</v>
      </c>
      <c r="E299" s="1" t="str">
        <f>VLOOKUP(D299,'MASTER POSITION'!$A:$B,2,FALSE)</f>
        <v>37065</v>
      </c>
      <c r="F299" s="369" t="str">
        <f t="shared" si="21"/>
        <v>Memastikan pengelolaan fungsi manajemen kearsipan Bank secara optimal Kepala Bagian Arsip</v>
      </c>
      <c r="G299" s="369" t="str">
        <f t="shared" si="14"/>
        <v xml:space="preserve">INSERT INTO `hr_kpi_group_position` (`KPI_GROUP_POSITION_ID`, `KPI_GROUP_ID`, `POSITION_ID`) VALUES ('202205020298', '20220400070', '37065'); </v>
      </c>
    </row>
    <row r="300" spans="1:7" ht="15.75" customHeight="1" x14ac:dyDescent="0.25">
      <c r="A300" s="413">
        <v>202205020299</v>
      </c>
      <c r="B300" s="344" t="s">
        <v>56</v>
      </c>
      <c r="C300" s="2">
        <f>VLOOKUP(B300,'KPI GROUP LEVEL INDUX'!$C:$D,2,FALSE)</f>
        <v>20220400024</v>
      </c>
      <c r="D300" s="370" t="s">
        <v>3068</v>
      </c>
      <c r="E300" s="1" t="str">
        <f>VLOOKUP(D300,'MASTER POSITION'!$A:$B,2,FALSE)</f>
        <v>504404600143747070</v>
      </c>
      <c r="F300" s="369" t="str">
        <f t="shared" ref="F300:F302" si="22">_xlfn.CONCAT(B300,D300)</f>
        <v>Meningkatkan kualitas layananOfficer Pengelolaan Arsip</v>
      </c>
      <c r="G300" s="369" t="str">
        <f t="shared" si="14"/>
        <v xml:space="preserve">INSERT INTO `hr_kpi_group_position` (`KPI_GROUP_POSITION_ID`, `KPI_GROUP_ID`, `POSITION_ID`) VALUES ('202205020299', '20220400024', '504404600143747070'); </v>
      </c>
    </row>
    <row r="301" spans="1:7" ht="15.75" customHeight="1" x14ac:dyDescent="0.25">
      <c r="A301" s="413">
        <v>202205020300</v>
      </c>
      <c r="B301" s="373" t="s">
        <v>96</v>
      </c>
      <c r="C301" s="2">
        <f>VLOOKUP(B301,'KPI GROUP LEVEL INDUX'!$C:$D,2,FALSE)</f>
        <v>20220400038</v>
      </c>
      <c r="D301" s="370" t="s">
        <v>3068</v>
      </c>
      <c r="E301" s="1" t="str">
        <f>VLOOKUP(D301,'MASTER POSITION'!$A:$B,2,FALSE)</f>
        <v>504404600143747070</v>
      </c>
      <c r="F301" s="369" t="str">
        <f t="shared" si="22"/>
        <v>Meningkatkan kualitas pengelolaan Governance, Risk Management dan Compliance (GRC)Officer Pengelolaan Arsip</v>
      </c>
      <c r="G301" s="369" t="str">
        <f t="shared" si="14"/>
        <v xml:space="preserve">INSERT INTO `hr_kpi_group_position` (`KPI_GROUP_POSITION_ID`, `KPI_GROUP_ID`, `POSITION_ID`) VALUES ('202205020300', '20220400038', '504404600143747070'); </v>
      </c>
    </row>
    <row r="302" spans="1:7" ht="15.75" customHeight="1" x14ac:dyDescent="0.25">
      <c r="A302" s="413">
        <v>202205020301</v>
      </c>
      <c r="B302" s="409" t="s">
        <v>168</v>
      </c>
      <c r="C302" s="2">
        <f>VLOOKUP(B302,'KPI GROUP LEVEL INDUX'!$C:$D,2,FALSE)</f>
        <v>20220400080</v>
      </c>
      <c r="D302" s="370" t="s">
        <v>3068</v>
      </c>
      <c r="E302" s="1" t="str">
        <f>VLOOKUP(D302,'MASTER POSITION'!$A:$B,2,FALSE)</f>
        <v>504404600143747070</v>
      </c>
      <c r="F302" s="369" t="str">
        <f t="shared" si="22"/>
        <v>Memastikan pengelolaan fungsi manajemen kearsipan perusahaan secara optimal Officer Pengelolaan Arsip</v>
      </c>
      <c r="G302" s="369" t="str">
        <f t="shared" si="14"/>
        <v xml:space="preserve">INSERT INTO `hr_kpi_group_position` (`KPI_GROUP_POSITION_ID`, `KPI_GROUP_ID`, `POSITION_ID`) VALUES ('202205020301', '20220400080', '504404600143747070'); </v>
      </c>
    </row>
    <row r="303" spans="1:7" ht="15.75" customHeight="1" x14ac:dyDescent="0.25">
      <c r="A303" s="413">
        <v>202205020302</v>
      </c>
      <c r="B303" s="439" t="s">
        <v>56</v>
      </c>
      <c r="C303" s="2">
        <f>VLOOKUP(B303,'KPI GROUP LEVEL INDUX'!$C:$D,2,FALSE)</f>
        <v>20220400024</v>
      </c>
      <c r="D303" s="370" t="s">
        <v>2520</v>
      </c>
      <c r="E303" s="1" t="str">
        <f>VLOOKUP(D303,'MASTER POSITION'!$A:$B,2,FALSE)</f>
        <v>37112</v>
      </c>
      <c r="F303" s="369" t="str">
        <f t="shared" ref="F303" si="23">_xlfn.CONCAT(B303,D303)</f>
        <v>Meningkatkan kualitas layananWakil Kepala Divisi Umum &amp; Kesekretariatan</v>
      </c>
      <c r="G303" s="369" t="str">
        <f t="shared" si="14"/>
        <v xml:space="preserve">INSERT INTO `hr_kpi_group_position` (`KPI_GROUP_POSITION_ID`, `KPI_GROUP_ID`, `POSITION_ID`) VALUES ('202205020302', '20220400024', '37112'); </v>
      </c>
    </row>
    <row r="304" spans="1:7" ht="15.75" customHeight="1" x14ac:dyDescent="0.25">
      <c r="A304" s="413">
        <v>202205020303</v>
      </c>
      <c r="B304" s="440" t="s">
        <v>96</v>
      </c>
      <c r="C304" s="2">
        <f>VLOOKUP(B304,'KPI GROUP LEVEL INDUX'!$C:$D,2,FALSE)</f>
        <v>20220400038</v>
      </c>
      <c r="D304" s="370" t="s">
        <v>2520</v>
      </c>
      <c r="E304" s="1" t="str">
        <f>VLOOKUP(D304,'MASTER POSITION'!$A:$B,2,FALSE)</f>
        <v>37112</v>
      </c>
      <c r="F304" s="369" t="str">
        <f t="shared" ref="F304:F306" si="24">_xlfn.CONCAT(B304,D304)</f>
        <v>Meningkatkan kualitas pengelolaan Governance, Risk Management dan Compliance (GRC)Wakil Kepala Divisi Umum &amp; Kesekretariatan</v>
      </c>
      <c r="G304" s="369" t="str">
        <f t="shared" si="14"/>
        <v xml:space="preserve">INSERT INTO `hr_kpi_group_position` (`KPI_GROUP_POSITION_ID`, `KPI_GROUP_ID`, `POSITION_ID`) VALUES ('202205020303', '20220400038', '37112'); </v>
      </c>
    </row>
    <row r="305" spans="1:7" ht="15.75" customHeight="1" x14ac:dyDescent="0.25">
      <c r="A305" s="413">
        <v>202205020304</v>
      </c>
      <c r="B305" s="438" t="s">
        <v>150</v>
      </c>
      <c r="C305" s="2">
        <f>VLOOKUP(B305,'KPI GROUP LEVEL INDUX'!$C:$D,2,FALSE)</f>
        <v>20220400071</v>
      </c>
      <c r="D305" s="370" t="s">
        <v>2520</v>
      </c>
      <c r="E305" s="1" t="str">
        <f>VLOOKUP(D305,'MASTER POSITION'!$A:$B,2,FALSE)</f>
        <v>37112</v>
      </c>
      <c r="F305" s="369" t="str">
        <f t="shared" si="24"/>
        <v>Memastikan pengelolaan fungsi kesekretariatan dan keprotokolan Direksi dan Dewan Komisaris secara optimalWakil Kepala Divisi Umum &amp; Kesekretariatan</v>
      </c>
      <c r="G305" s="369" t="str">
        <f t="shared" si="14"/>
        <v xml:space="preserve">INSERT INTO `hr_kpi_group_position` (`KPI_GROUP_POSITION_ID`, `KPI_GROUP_ID`, `POSITION_ID`) VALUES ('202205020304', '20220400071', '37112'); </v>
      </c>
    </row>
    <row r="306" spans="1:7" ht="15.75" customHeight="1" x14ac:dyDescent="0.25">
      <c r="A306" s="413">
        <v>202205020305</v>
      </c>
      <c r="B306" s="375" t="s">
        <v>156</v>
      </c>
      <c r="C306" s="2">
        <f>VLOOKUP(B306,'KPI GROUP LEVEL INDUX'!$C:$D,2,FALSE)</f>
        <v>20220400074</v>
      </c>
      <c r="D306" s="370" t="s">
        <v>2520</v>
      </c>
      <c r="E306" s="1" t="str">
        <f>VLOOKUP(D306,'MASTER POSITION'!$A:$B,2,FALSE)</f>
        <v>37112</v>
      </c>
      <c r="F306" s="369" t="str">
        <f t="shared" si="24"/>
        <v>Memastikan pengelolaan fungsi manajemen komunikasi internal dan eksternal secara optimalWakil Kepala Divisi Umum &amp; Kesekretariatan</v>
      </c>
      <c r="G306" s="369" t="str">
        <f t="shared" si="14"/>
        <v xml:space="preserve">INSERT INTO `hr_kpi_group_position` (`KPI_GROUP_POSITION_ID`, `KPI_GROUP_ID`, `POSITION_ID`) VALUES ('202205020305', '20220400074', '37112'); </v>
      </c>
    </row>
    <row r="307" spans="1:7" ht="15.75" customHeight="1" x14ac:dyDescent="0.25">
      <c r="A307" s="413">
        <v>202205020306</v>
      </c>
      <c r="B307" s="340" t="s">
        <v>154</v>
      </c>
      <c r="C307" s="2">
        <f>VLOOKUP(B307,'KPI GROUP LEVEL INDUX'!$C:$D,2,FALSE)</f>
        <v>20220400073</v>
      </c>
      <c r="D307" s="370" t="s">
        <v>2520</v>
      </c>
      <c r="E307" s="1" t="str">
        <f>VLOOKUP(D307,'MASTER POSITION'!$A:$B,2,FALSE)</f>
        <v>37112</v>
      </c>
      <c r="F307" s="369" t="str">
        <f>_xlfn.CONCAT(B307,D307)</f>
        <v>Memastikan pengelolaan kebijakan CSR secara optimal Wakil Kepala Divisi Umum &amp; Kesekretariatan</v>
      </c>
      <c r="G307" s="369" t="str">
        <f t="shared" si="14"/>
        <v xml:space="preserve">INSERT INTO `hr_kpi_group_position` (`KPI_GROUP_POSITION_ID`, `KPI_GROUP_ID`, `POSITION_ID`) VALUES ('202205020306', '20220400073', '37112'); </v>
      </c>
    </row>
    <row r="308" spans="1:7" ht="15.75" customHeight="1" x14ac:dyDescent="0.25">
      <c r="A308" s="413">
        <v>202205020307</v>
      </c>
      <c r="B308" s="344" t="s">
        <v>56</v>
      </c>
      <c r="C308" s="2">
        <f>VLOOKUP(B308,'KPI GROUP LEVEL INDUX'!$C:$D,2,FALSE)</f>
        <v>20220400024</v>
      </c>
      <c r="D308" s="370" t="s">
        <v>2427</v>
      </c>
      <c r="E308" s="1" t="str">
        <f>VLOOKUP(D308,'MASTER POSITION'!$A:$B,2,FALSE)</f>
        <v>37059</v>
      </c>
      <c r="F308" s="369" t="str">
        <f>_xlfn.CONCAT(B308,D308)</f>
        <v>Meningkatkan kualitas layananKepala Bagian Kesekretariatan &amp; Protokol</v>
      </c>
      <c r="G308" s="369" t="str">
        <f t="shared" si="14"/>
        <v xml:space="preserve">INSERT INTO `hr_kpi_group_position` (`KPI_GROUP_POSITION_ID`, `KPI_GROUP_ID`, `POSITION_ID`) VALUES ('202205020307', '20220400024', '37059'); </v>
      </c>
    </row>
    <row r="309" spans="1:7" ht="15.75" customHeight="1" x14ac:dyDescent="0.25">
      <c r="A309" s="413">
        <v>202205020308</v>
      </c>
      <c r="B309" s="373" t="s">
        <v>96</v>
      </c>
      <c r="C309" s="2">
        <f>VLOOKUP(B309,'KPI GROUP LEVEL INDUX'!$C:$D,2,FALSE)</f>
        <v>20220400038</v>
      </c>
      <c r="D309" s="370" t="s">
        <v>2427</v>
      </c>
      <c r="E309" s="1" t="str">
        <f>VLOOKUP(D309,'MASTER POSITION'!$A:$B,2,FALSE)</f>
        <v>37059</v>
      </c>
      <c r="F309" s="369" t="str">
        <f t="shared" ref="F309:F310" si="25">_xlfn.CONCAT(B309,D309)</f>
        <v>Meningkatkan kualitas pengelolaan Governance, Risk Management dan Compliance (GRC)Kepala Bagian Kesekretariatan &amp; Protokol</v>
      </c>
      <c r="G309" s="369" t="str">
        <f t="shared" si="14"/>
        <v xml:space="preserve">INSERT INTO `hr_kpi_group_position` (`KPI_GROUP_POSITION_ID`, `KPI_GROUP_ID`, `POSITION_ID`) VALUES ('202205020308', '20220400038', '37059'); </v>
      </c>
    </row>
    <row r="310" spans="1:7" ht="15.75" customHeight="1" x14ac:dyDescent="0.25">
      <c r="A310" s="413">
        <v>202205020309</v>
      </c>
      <c r="B310" s="332" t="s">
        <v>170</v>
      </c>
      <c r="C310" s="2">
        <f>VLOOKUP(B310,'KPI GROUP LEVEL INDUX'!$C:$D,2,FALSE)</f>
        <v>20220400081</v>
      </c>
      <c r="D310" s="370" t="s">
        <v>2427</v>
      </c>
      <c r="E310" s="1" t="str">
        <f>VLOOKUP(D310,'MASTER POSITION'!$A:$B,2,FALSE)</f>
        <v>37059</v>
      </c>
      <c r="F310" s="369" t="str">
        <f t="shared" si="25"/>
        <v>Memastikan pengelolaan fungsi keprotokolan Direksi secara optimal Kepala Bagian Kesekretariatan &amp; Protokol</v>
      </c>
      <c r="G310" s="369" t="str">
        <f t="shared" si="14"/>
        <v xml:space="preserve">INSERT INTO `hr_kpi_group_position` (`KPI_GROUP_POSITION_ID`, `KPI_GROUP_ID`, `POSITION_ID`) VALUES ('202205020309', '20220400081', '37059'); </v>
      </c>
    </row>
    <row r="311" spans="1:7" ht="15.75" customHeight="1" x14ac:dyDescent="0.25">
      <c r="A311" s="413">
        <v>202205020310</v>
      </c>
      <c r="B311" s="344" t="s">
        <v>56</v>
      </c>
      <c r="C311" s="2">
        <f>VLOOKUP(B311,'KPI GROUP LEVEL INDUX'!$C:$D,2,FALSE)</f>
        <v>20220400024</v>
      </c>
      <c r="D311" s="370" t="s">
        <v>3022</v>
      </c>
      <c r="E311" s="1" t="str">
        <f>VLOOKUP(D311,'MASTER POSITION'!$A:$B,2,FALSE)</f>
        <v>504404598608163827</v>
      </c>
      <c r="F311" s="369" t="str">
        <f t="shared" ref="F311:F314" si="26">_xlfn.CONCAT(B311,D311)</f>
        <v>Meningkatkan kualitas layananOfficer Sekretariat &amp; Protokol</v>
      </c>
      <c r="G311" s="369" t="str">
        <f t="shared" si="14"/>
        <v xml:space="preserve">INSERT INTO `hr_kpi_group_position` (`KPI_GROUP_POSITION_ID`, `KPI_GROUP_ID`, `POSITION_ID`) VALUES ('202205020310', '20220400024', '504404598608163827'); </v>
      </c>
    </row>
    <row r="312" spans="1:7" ht="15.75" customHeight="1" x14ac:dyDescent="0.25">
      <c r="A312" s="413">
        <v>202205020311</v>
      </c>
      <c r="B312" s="373" t="s">
        <v>96</v>
      </c>
      <c r="C312" s="2">
        <f>VLOOKUP(B312,'KPI GROUP LEVEL INDUX'!$C:$D,2,FALSE)</f>
        <v>20220400038</v>
      </c>
      <c r="D312" s="370" t="s">
        <v>3022</v>
      </c>
      <c r="E312" s="1" t="str">
        <f>VLOOKUP(D312,'MASTER POSITION'!$A:$B,2,FALSE)</f>
        <v>504404598608163827</v>
      </c>
      <c r="F312" s="369" t="str">
        <f t="shared" si="26"/>
        <v>Meningkatkan kualitas pengelolaan Governance, Risk Management dan Compliance (GRC)Officer Sekretariat &amp; Protokol</v>
      </c>
      <c r="G312" s="369" t="str">
        <f t="shared" si="14"/>
        <v xml:space="preserve">INSERT INTO `hr_kpi_group_position` (`KPI_GROUP_POSITION_ID`, `KPI_GROUP_ID`, `POSITION_ID`) VALUES ('202205020311', '20220400038', '504404598608163827'); </v>
      </c>
    </row>
    <row r="313" spans="1:7" ht="15.75" customHeight="1" x14ac:dyDescent="0.25">
      <c r="A313" s="413">
        <v>202205020312</v>
      </c>
      <c r="B313" s="332" t="s">
        <v>176</v>
      </c>
      <c r="C313" s="2">
        <f>VLOOKUP(B313,'KPI GROUP LEVEL INDUX'!$C:$D,2,FALSE)</f>
        <v>20220400084</v>
      </c>
      <c r="D313" s="370" t="s">
        <v>3022</v>
      </c>
      <c r="E313" s="1" t="str">
        <f>VLOOKUP(D313,'MASTER POSITION'!$A:$B,2,FALSE)</f>
        <v>504404598608163827</v>
      </c>
      <c r="F313" s="369" t="str">
        <f t="shared" si="26"/>
        <v>Memastikan pengelolaan fungsi kesekretariatan Direksi secara optimalOfficer Sekretariat &amp; Protokol</v>
      </c>
      <c r="G313" s="369" t="str">
        <f t="shared" si="14"/>
        <v xml:space="preserve">INSERT INTO `hr_kpi_group_position` (`KPI_GROUP_POSITION_ID`, `KPI_GROUP_ID`, `POSITION_ID`) VALUES ('202205020312', '20220400084', '504404598608163827'); </v>
      </c>
    </row>
    <row r="314" spans="1:7" ht="15.75" customHeight="1" x14ac:dyDescent="0.25">
      <c r="A314" s="413">
        <v>202205020313</v>
      </c>
      <c r="B314" s="332" t="s">
        <v>170</v>
      </c>
      <c r="C314" s="2">
        <f>VLOOKUP(B314,'KPI GROUP LEVEL INDUX'!$C:$D,2,FALSE)</f>
        <v>20220400081</v>
      </c>
      <c r="D314" s="370" t="s">
        <v>3022</v>
      </c>
      <c r="E314" s="1" t="str">
        <f>VLOOKUP(D314,'MASTER POSITION'!$A:$B,2,FALSE)</f>
        <v>504404598608163827</v>
      </c>
      <c r="F314" s="369" t="str">
        <f t="shared" si="26"/>
        <v>Memastikan pengelolaan fungsi keprotokolan Direksi secara optimal Officer Sekretariat &amp; Protokol</v>
      </c>
      <c r="G314" s="369" t="str">
        <f t="shared" si="14"/>
        <v xml:space="preserve">INSERT INTO `hr_kpi_group_position` (`KPI_GROUP_POSITION_ID`, `KPI_GROUP_ID`, `POSITION_ID`) VALUES ('202205020313', '20220400081', '504404598608163827'); </v>
      </c>
    </row>
    <row r="315" spans="1:7" ht="15.75" customHeight="1" x14ac:dyDescent="0.25">
      <c r="A315" s="413">
        <v>202205020314</v>
      </c>
      <c r="B315" s="344" t="s">
        <v>56</v>
      </c>
      <c r="C315" s="2">
        <f>VLOOKUP(B315,'KPI GROUP LEVEL INDUX'!$C:$D,2,FALSE)</f>
        <v>20220400024</v>
      </c>
      <c r="D315" s="370" t="s">
        <v>2357</v>
      </c>
      <c r="E315" s="1" t="str">
        <f>VLOOKUP(D315,'MASTER POSITION'!$A:$B,2,FALSE)</f>
        <v>37021</v>
      </c>
      <c r="F315" s="369" t="str">
        <f t="shared" ref="F315:F317" si="27">_xlfn.CONCAT(B315,D315)</f>
        <v>Meningkatkan kualitas layananOfficer Sekretaris Direksi</v>
      </c>
      <c r="G315" s="369" t="str">
        <f t="shared" si="14"/>
        <v xml:space="preserve">INSERT INTO `hr_kpi_group_position` (`KPI_GROUP_POSITION_ID`, `KPI_GROUP_ID`, `POSITION_ID`) VALUES ('202205020314', '20220400024', '37021'); </v>
      </c>
    </row>
    <row r="316" spans="1:7" ht="15.75" customHeight="1" x14ac:dyDescent="0.25">
      <c r="A316" s="413">
        <v>202205020315</v>
      </c>
      <c r="B316" s="373" t="s">
        <v>96</v>
      </c>
      <c r="C316" s="2">
        <f>VLOOKUP(B316,'KPI GROUP LEVEL INDUX'!$C:$D,2,FALSE)</f>
        <v>20220400038</v>
      </c>
      <c r="D316" s="370" t="s">
        <v>2357</v>
      </c>
      <c r="E316" s="1" t="str">
        <f>VLOOKUP(D316,'MASTER POSITION'!$A:$B,2,FALSE)</f>
        <v>37021</v>
      </c>
      <c r="F316" s="369" t="str">
        <f t="shared" si="27"/>
        <v>Meningkatkan kualitas pengelolaan Governance, Risk Management dan Compliance (GRC)Officer Sekretaris Direksi</v>
      </c>
      <c r="G316" s="369" t="str">
        <f t="shared" si="14"/>
        <v xml:space="preserve">INSERT INTO `hr_kpi_group_position` (`KPI_GROUP_POSITION_ID`, `KPI_GROUP_ID`, `POSITION_ID`) VALUES ('202205020315', '20220400038', '37021'); </v>
      </c>
    </row>
    <row r="317" spans="1:7" ht="15.75" customHeight="1" x14ac:dyDescent="0.25">
      <c r="A317" s="413">
        <v>202205020316</v>
      </c>
      <c r="B317" s="332" t="s">
        <v>174</v>
      </c>
      <c r="C317" s="2">
        <f>VLOOKUP(B317,'KPI GROUP LEVEL INDUX'!$C:$D,2,FALSE)</f>
        <v>20220400083</v>
      </c>
      <c r="D317" s="370" t="s">
        <v>2357</v>
      </c>
      <c r="E317" s="1" t="str">
        <f>VLOOKUP(D317,'MASTER POSITION'!$A:$B,2,FALSE)</f>
        <v>37021</v>
      </c>
      <c r="F317" s="369" t="str">
        <f t="shared" si="27"/>
        <v>Memastikan pengelolaan tugas sekretaris Direksi secara optimalOfficer Sekretaris Direksi</v>
      </c>
      <c r="G317" s="369" t="str">
        <f t="shared" si="14"/>
        <v xml:space="preserve">INSERT INTO `hr_kpi_group_position` (`KPI_GROUP_POSITION_ID`, `KPI_GROUP_ID`, `POSITION_ID`) VALUES ('202205020316', '20220400083', '37021'); </v>
      </c>
    </row>
    <row r="318" spans="1:7" ht="15.75" customHeight="1" x14ac:dyDescent="0.25">
      <c r="A318" s="413">
        <v>202205020317</v>
      </c>
      <c r="B318" s="344" t="s">
        <v>56</v>
      </c>
      <c r="C318" s="2">
        <f>VLOOKUP(B318,'KPI GROUP LEVEL INDUX'!$C:$D,2,FALSE)</f>
        <v>20220400024</v>
      </c>
      <c r="D318" s="370" t="s">
        <v>2402</v>
      </c>
      <c r="E318" s="1" t="str">
        <f>VLOOKUP(D318,'MASTER POSITION'!$A:$B,2,FALSE)</f>
        <v>37045</v>
      </c>
      <c r="F318" s="369" t="str">
        <f t="shared" ref="F318" si="28">_xlfn.CONCAT(B318,D318)</f>
        <v>Meningkatkan kualitas layananKepala Bagian Humas &amp; CSR</v>
      </c>
      <c r="G318" s="369" t="str">
        <f t="shared" si="14"/>
        <v xml:space="preserve">INSERT INTO `hr_kpi_group_position` (`KPI_GROUP_POSITION_ID`, `KPI_GROUP_ID`, `POSITION_ID`) VALUES ('202205020317', '20220400024', '37045'); </v>
      </c>
    </row>
    <row r="319" spans="1:7" ht="15.75" customHeight="1" x14ac:dyDescent="0.25">
      <c r="A319" s="413">
        <v>202205020318</v>
      </c>
      <c r="B319" s="373" t="s">
        <v>96</v>
      </c>
      <c r="C319" s="2">
        <f>VLOOKUP(B319,'KPI GROUP LEVEL INDUX'!$C:$D,2,FALSE)</f>
        <v>20220400038</v>
      </c>
      <c r="D319" s="370" t="s">
        <v>2402</v>
      </c>
      <c r="E319" s="1" t="str">
        <f>VLOOKUP(D319,'MASTER POSITION'!$A:$B,2,FALSE)</f>
        <v>37045</v>
      </c>
      <c r="F319" s="369" t="str">
        <f t="shared" ref="F319:F321" si="29">_xlfn.CONCAT(B319,D319)</f>
        <v>Meningkatkan kualitas pengelolaan Governance, Risk Management dan Compliance (GRC)Kepala Bagian Humas &amp; CSR</v>
      </c>
      <c r="G319" s="369" t="str">
        <f t="shared" si="14"/>
        <v xml:space="preserve">INSERT INTO `hr_kpi_group_position` (`KPI_GROUP_POSITION_ID`, `KPI_GROUP_ID`, `POSITION_ID`) VALUES ('202205020318', '20220400038', '37045'); </v>
      </c>
    </row>
    <row r="320" spans="1:7" ht="15.75" customHeight="1" x14ac:dyDescent="0.25">
      <c r="A320" s="413">
        <v>202205020319</v>
      </c>
      <c r="B320" s="444" t="s">
        <v>156</v>
      </c>
      <c r="C320" s="2">
        <f>VLOOKUP(B320,'KPI GROUP LEVEL INDUX'!$C:$D,2,FALSE)</f>
        <v>20220400074</v>
      </c>
      <c r="D320" s="370" t="s">
        <v>2402</v>
      </c>
      <c r="E320" s="1" t="str">
        <f>VLOOKUP(D320,'MASTER POSITION'!$A:$B,2,FALSE)</f>
        <v>37045</v>
      </c>
      <c r="F320" s="369" t="str">
        <f t="shared" si="29"/>
        <v>Memastikan pengelolaan fungsi manajemen komunikasi internal dan eksternal secara optimalKepala Bagian Humas &amp; CSR</v>
      </c>
      <c r="G320" s="369" t="str">
        <f t="shared" si="14"/>
        <v xml:space="preserve">INSERT INTO `hr_kpi_group_position` (`KPI_GROUP_POSITION_ID`, `KPI_GROUP_ID`, `POSITION_ID`) VALUES ('202205020319', '20220400074', '37045'); </v>
      </c>
    </row>
    <row r="321" spans="1:7" ht="15.75" customHeight="1" x14ac:dyDescent="0.25">
      <c r="A321" s="413">
        <v>202205020320</v>
      </c>
      <c r="B321" s="443" t="s">
        <v>154</v>
      </c>
      <c r="C321" s="2">
        <f>VLOOKUP(B321,'KPI GROUP LEVEL INDUX'!$C:$D,2,FALSE)</f>
        <v>20220400073</v>
      </c>
      <c r="D321" s="370" t="s">
        <v>2402</v>
      </c>
      <c r="E321" s="1" t="str">
        <f>VLOOKUP(D321,'MASTER POSITION'!$A:$B,2,FALSE)</f>
        <v>37045</v>
      </c>
      <c r="F321" s="369" t="str">
        <f t="shared" si="29"/>
        <v>Memastikan pengelolaan kebijakan CSR secara optimal Kepala Bagian Humas &amp; CSR</v>
      </c>
      <c r="G321" s="369" t="str">
        <f t="shared" si="14"/>
        <v xml:space="preserve">INSERT INTO `hr_kpi_group_position` (`KPI_GROUP_POSITION_ID`, `KPI_GROUP_ID`, `POSITION_ID`) VALUES ('202205020320', '20220400073', '37045'); </v>
      </c>
    </row>
    <row r="322" spans="1:7" ht="15.75" customHeight="1" x14ac:dyDescent="0.25">
      <c r="A322" s="413">
        <v>202205020321</v>
      </c>
      <c r="B322" s="344" t="s">
        <v>56</v>
      </c>
      <c r="C322" s="2">
        <f>VLOOKUP(B322,'KPI GROUP LEVEL INDUX'!$C:$D,2,FALSE)</f>
        <v>20220400024</v>
      </c>
      <c r="D322" s="370" t="s">
        <v>3063</v>
      </c>
      <c r="E322" s="1" t="str">
        <f>VLOOKUP(D322,'MASTER POSITION'!$A:$B,2,FALSE)</f>
        <v>504404600143632322</v>
      </c>
      <c r="F322" s="369" t="str">
        <f t="shared" ref="F322" si="30">_xlfn.CONCAT(B322,D322)</f>
        <v>Meningkatkan kualitas layananOfficer Humas</v>
      </c>
      <c r="G322" s="369" t="str">
        <f t="shared" si="14"/>
        <v xml:space="preserve">INSERT INTO `hr_kpi_group_position` (`KPI_GROUP_POSITION_ID`, `KPI_GROUP_ID`, `POSITION_ID`) VALUES ('202205020321', '20220400024', '504404600143632322'); </v>
      </c>
    </row>
    <row r="323" spans="1:7" ht="15.75" customHeight="1" x14ac:dyDescent="0.25">
      <c r="A323" s="413">
        <v>202205020322</v>
      </c>
      <c r="B323" s="373" t="s">
        <v>96</v>
      </c>
      <c r="C323" s="2">
        <f>VLOOKUP(B323,'KPI GROUP LEVEL INDUX'!$C:$D,2,FALSE)</f>
        <v>20220400038</v>
      </c>
      <c r="D323" s="370" t="s">
        <v>3063</v>
      </c>
      <c r="E323" s="1" t="str">
        <f>VLOOKUP(D323,'MASTER POSITION'!$A:$B,2,FALSE)</f>
        <v>504404600143632322</v>
      </c>
      <c r="F323" s="369" t="str">
        <f t="shared" ref="F323:F324" si="31">_xlfn.CONCAT(B323,D323)</f>
        <v>Meningkatkan kualitas pengelolaan Governance, Risk Management dan Compliance (GRC)Officer Humas</v>
      </c>
      <c r="G323" s="369" t="str">
        <f t="shared" ref="G323:G386" si="32">"INSERT INTO `hr_kpi_group_position` (`KPI_GROUP_POSITION_ID`, `KPI_GROUP_ID`, `POSITION_ID`) VALUES ('"&amp;A323&amp;"', '"&amp;C323&amp;"', '"&amp;E323&amp;"'); "</f>
        <v xml:space="preserve">INSERT INTO `hr_kpi_group_position` (`KPI_GROUP_POSITION_ID`, `KPI_GROUP_ID`, `POSITION_ID`) VALUES ('202205020322', '20220400038', '504404600143632322'); </v>
      </c>
    </row>
    <row r="324" spans="1:7" ht="15.75" customHeight="1" x14ac:dyDescent="0.25">
      <c r="A324" s="413">
        <v>202205020323</v>
      </c>
      <c r="B324" s="390" t="s">
        <v>156</v>
      </c>
      <c r="C324" s="2">
        <f>VLOOKUP(B324,'KPI GROUP LEVEL INDUX'!$C:$D,2,FALSE)</f>
        <v>20220400074</v>
      </c>
      <c r="D324" s="370" t="s">
        <v>3063</v>
      </c>
      <c r="E324" s="1" t="str">
        <f>VLOOKUP(D324,'MASTER POSITION'!$A:$B,2,FALSE)</f>
        <v>504404600143632322</v>
      </c>
      <c r="F324" s="369" t="str">
        <f t="shared" si="31"/>
        <v>Memastikan pengelolaan fungsi manajemen komunikasi internal dan eksternal secara optimalOfficer Humas</v>
      </c>
      <c r="G324" s="369" t="str">
        <f t="shared" si="32"/>
        <v xml:space="preserve">INSERT INTO `hr_kpi_group_position` (`KPI_GROUP_POSITION_ID`, `KPI_GROUP_ID`, `POSITION_ID`) VALUES ('202205020323', '20220400074', '504404600143632322'); </v>
      </c>
    </row>
    <row r="325" spans="1:7" ht="15.75" customHeight="1" x14ac:dyDescent="0.25">
      <c r="A325" s="413">
        <v>202205020324</v>
      </c>
      <c r="B325" s="344" t="s">
        <v>56</v>
      </c>
      <c r="C325" s="2">
        <f>VLOOKUP(B325,'KPI GROUP LEVEL INDUX'!$C:$D,2,FALSE)</f>
        <v>20220400024</v>
      </c>
      <c r="D325" s="370" t="s">
        <v>4045</v>
      </c>
      <c r="E325" s="1" t="str">
        <f>VLOOKUP(D325,'MASTER POSITION'!$A:$B,2,FALSE)</f>
        <v>784659091</v>
      </c>
      <c r="F325" s="369" t="str">
        <f t="shared" ref="F325" si="33">_xlfn.CONCAT(B325,D325)</f>
        <v>Meningkatkan kualitas layananOfficer Pengelolaan Program &amp; Laporan CSR</v>
      </c>
      <c r="G325" s="369" t="str">
        <f t="shared" si="32"/>
        <v xml:space="preserve">INSERT INTO `hr_kpi_group_position` (`KPI_GROUP_POSITION_ID`, `KPI_GROUP_ID`, `POSITION_ID`) VALUES ('202205020324', '20220400024', '784659091'); </v>
      </c>
    </row>
    <row r="326" spans="1:7" ht="15.75" customHeight="1" x14ac:dyDescent="0.25">
      <c r="A326" s="413">
        <v>202205020325</v>
      </c>
      <c r="B326" s="373" t="s">
        <v>96</v>
      </c>
      <c r="C326" s="2">
        <f>VLOOKUP(B326,'KPI GROUP LEVEL INDUX'!$C:$D,2,FALSE)</f>
        <v>20220400038</v>
      </c>
      <c r="D326" s="370" t="s">
        <v>4045</v>
      </c>
      <c r="E326" s="1" t="str">
        <f>VLOOKUP(D326,'MASTER POSITION'!$A:$B,2,FALSE)</f>
        <v>784659091</v>
      </c>
      <c r="F326" s="369" t="str">
        <f t="shared" ref="F326:F327" si="34">_xlfn.CONCAT(B326,D326)</f>
        <v>Meningkatkan kualitas pengelolaan Governance, Risk Management dan Compliance (GRC)Officer Pengelolaan Program &amp; Laporan CSR</v>
      </c>
      <c r="G326" s="369" t="str">
        <f t="shared" si="32"/>
        <v xml:space="preserve">INSERT INTO `hr_kpi_group_position` (`KPI_GROUP_POSITION_ID`, `KPI_GROUP_ID`, `POSITION_ID`) VALUES ('202205020325', '20220400038', '784659091'); </v>
      </c>
    </row>
    <row r="327" spans="1:7" ht="15.75" customHeight="1" x14ac:dyDescent="0.25">
      <c r="A327" s="413">
        <v>202205020326</v>
      </c>
      <c r="B327" s="409" t="s">
        <v>780</v>
      </c>
      <c r="C327" s="2">
        <f>VLOOKUP(B327,'KPI GROUP LEVEL INDUX'!$C:$D,2,FALSE)</f>
        <v>20220400254</v>
      </c>
      <c r="D327" s="370" t="s">
        <v>4045</v>
      </c>
      <c r="E327" s="1" t="str">
        <f>VLOOKUP(D327,'MASTER POSITION'!$A:$B,2,FALSE)</f>
        <v>784659091</v>
      </c>
      <c r="F327" s="369" t="str">
        <f t="shared" si="34"/>
        <v>Memastikan penyelenggaran kebijakan CSR secara optimal Officer Pengelolaan Program &amp; Laporan CSR</v>
      </c>
      <c r="G327" s="369" t="str">
        <f t="shared" si="32"/>
        <v xml:space="preserve">INSERT INTO `hr_kpi_group_position` (`KPI_GROUP_POSITION_ID`, `KPI_GROUP_ID`, `POSITION_ID`) VALUES ('202205020326', '20220400254', '784659091'); </v>
      </c>
    </row>
    <row r="328" spans="1:7" ht="15.75" customHeight="1" x14ac:dyDescent="0.25">
      <c r="A328" s="413">
        <v>202205020327</v>
      </c>
      <c r="B328" s="445" t="s">
        <v>56</v>
      </c>
      <c r="C328" s="2">
        <f>VLOOKUP(B328,'KPI GROUP LEVEL INDUX'!$C:$D,2,FALSE)</f>
        <v>20220400024</v>
      </c>
      <c r="D328" s="370" t="s">
        <v>3070</v>
      </c>
      <c r="E328" s="1" t="str">
        <f>VLOOKUP(D328,'MASTER POSITION'!$A:$B,2,FALSE)</f>
        <v>504404600143774361</v>
      </c>
      <c r="F328" s="369" t="str">
        <f t="shared" ref="F328" si="35">_xlfn.CONCAT(B328,D328)</f>
        <v>Meningkatkan kualitas layananKepala Bagian Kesekretariatan Dewan Komisaris</v>
      </c>
      <c r="G328" s="369" t="str">
        <f t="shared" si="32"/>
        <v xml:space="preserve">INSERT INTO `hr_kpi_group_position` (`KPI_GROUP_POSITION_ID`, `KPI_GROUP_ID`, `POSITION_ID`) VALUES ('202205020327', '20220400024', '504404600143774361'); </v>
      </c>
    </row>
    <row r="329" spans="1:7" ht="15.75" customHeight="1" x14ac:dyDescent="0.25">
      <c r="A329" s="413">
        <v>202205020328</v>
      </c>
      <c r="B329" s="373" t="s">
        <v>96</v>
      </c>
      <c r="C329" s="2">
        <f>VLOOKUP(B329,'KPI GROUP LEVEL INDUX'!$C:$D,2,FALSE)</f>
        <v>20220400038</v>
      </c>
      <c r="D329" s="370" t="s">
        <v>3070</v>
      </c>
      <c r="E329" s="1" t="str">
        <f>VLOOKUP(D329,'MASTER POSITION'!$A:$B,2,FALSE)</f>
        <v>504404600143774361</v>
      </c>
      <c r="F329" s="369" t="str">
        <f t="shared" ref="F329:F330" si="36">_xlfn.CONCAT(B329,D329)</f>
        <v>Meningkatkan kualitas pengelolaan Governance, Risk Management dan Compliance (GRC)Kepala Bagian Kesekretariatan Dewan Komisaris</v>
      </c>
      <c r="G329" s="369" t="str">
        <f t="shared" si="32"/>
        <v xml:space="preserve">INSERT INTO `hr_kpi_group_position` (`KPI_GROUP_POSITION_ID`, `KPI_GROUP_ID`, `POSITION_ID`) VALUES ('202205020328', '20220400038', '504404600143774361'); </v>
      </c>
    </row>
    <row r="330" spans="1:7" ht="15.75" customHeight="1" x14ac:dyDescent="0.25">
      <c r="A330" s="413">
        <v>202205020329</v>
      </c>
      <c r="B330" s="409" t="s">
        <v>184</v>
      </c>
      <c r="C330" s="2">
        <f>VLOOKUP(B330,'KPI GROUP LEVEL INDUX'!$C:$D,2,FALSE)</f>
        <v>20220400088</v>
      </c>
      <c r="D330" s="370" t="s">
        <v>3070</v>
      </c>
      <c r="E330" s="1" t="str">
        <f>VLOOKUP(D330,'MASTER POSITION'!$A:$B,2,FALSE)</f>
        <v>504404600143774361</v>
      </c>
      <c r="F330" s="369" t="str">
        <f t="shared" si="36"/>
        <v>Memastikan pengelolaan kegiatan kesekretariatan dan keprotokolan Dewan Komisaris secara optimalKepala Bagian Kesekretariatan Dewan Komisaris</v>
      </c>
      <c r="G330" s="369" t="str">
        <f t="shared" si="32"/>
        <v xml:space="preserve">INSERT INTO `hr_kpi_group_position` (`KPI_GROUP_POSITION_ID`, `KPI_GROUP_ID`, `POSITION_ID`) VALUES ('202205020329', '20220400088', '504404600143774361'); </v>
      </c>
    </row>
    <row r="331" spans="1:7" ht="15.75" customHeight="1" x14ac:dyDescent="0.25">
      <c r="A331" s="413">
        <v>202205020330</v>
      </c>
      <c r="B331" s="445" t="s">
        <v>56</v>
      </c>
      <c r="C331" s="2">
        <f>VLOOKUP(B331,'KPI GROUP LEVEL INDUX'!$C:$D,2,FALSE)</f>
        <v>20220400024</v>
      </c>
      <c r="D331" s="370" t="s">
        <v>4048</v>
      </c>
      <c r="E331" s="1" t="str">
        <f>VLOOKUP(D331,'MASTER POSITION'!$A:$B,2,FALSE)</f>
        <v>202211160005</v>
      </c>
      <c r="F331" s="369" t="str">
        <f t="shared" ref="F331" si="37">_xlfn.CONCAT(B331,D331)</f>
        <v>Meningkatkan kualitas layananOfficer Kesekretariatan &amp; Protokol Dewan Komisaris</v>
      </c>
      <c r="G331" s="369" t="str">
        <f t="shared" si="32"/>
        <v xml:space="preserve">INSERT INTO `hr_kpi_group_position` (`KPI_GROUP_POSITION_ID`, `KPI_GROUP_ID`, `POSITION_ID`) VALUES ('202205020330', '20220400024', '202211160005'); </v>
      </c>
    </row>
    <row r="332" spans="1:7" ht="15.75" customHeight="1" x14ac:dyDescent="0.25">
      <c r="A332" s="413">
        <v>202205020331</v>
      </c>
      <c r="B332" s="373" t="s">
        <v>96</v>
      </c>
      <c r="C332" s="2">
        <f>VLOOKUP(B332,'KPI GROUP LEVEL INDUX'!$C:$D,2,FALSE)</f>
        <v>20220400038</v>
      </c>
      <c r="D332" s="370" t="s">
        <v>4048</v>
      </c>
      <c r="E332" s="1" t="str">
        <f>VLOOKUP(D332,'MASTER POSITION'!$A:$B,2,FALSE)</f>
        <v>202211160005</v>
      </c>
      <c r="F332" s="369" t="str">
        <f t="shared" ref="F332:F333" si="38">_xlfn.CONCAT(B332,D332)</f>
        <v>Meningkatkan kualitas pengelolaan Governance, Risk Management dan Compliance (GRC)Officer Kesekretariatan &amp; Protokol Dewan Komisaris</v>
      </c>
      <c r="G332" s="369" t="str">
        <f t="shared" si="32"/>
        <v xml:space="preserve">INSERT INTO `hr_kpi_group_position` (`KPI_GROUP_POSITION_ID`, `KPI_GROUP_ID`, `POSITION_ID`) VALUES ('202205020331', '20220400038', '202211160005'); </v>
      </c>
    </row>
    <row r="333" spans="1:7" ht="15.75" customHeight="1" x14ac:dyDescent="0.25">
      <c r="A333" s="413">
        <v>202205020332</v>
      </c>
      <c r="B333" s="409" t="s">
        <v>182</v>
      </c>
      <c r="C333" s="2">
        <f>VLOOKUP(B333,'KPI GROUP LEVEL INDUX'!$C:$D,2,FALSE)</f>
        <v>20220400087</v>
      </c>
      <c r="D333" s="370" t="s">
        <v>4048</v>
      </c>
      <c r="E333" s="1" t="str">
        <f>VLOOKUP(D333,'MASTER POSITION'!$A:$B,2,FALSE)</f>
        <v>202211160005</v>
      </c>
      <c r="F333" s="369" t="str">
        <f t="shared" si="38"/>
        <v>Memastikan pengelolaan fungsi kesekretariatan dan keprotokolan Dewan Komisaris secara optimalOfficer Kesekretariatan &amp; Protokol Dewan Komisaris</v>
      </c>
      <c r="G333" s="369" t="str">
        <f t="shared" si="32"/>
        <v xml:space="preserve">INSERT INTO `hr_kpi_group_position` (`KPI_GROUP_POSITION_ID`, `KPI_GROUP_ID`, `POSITION_ID`) VALUES ('202205020332', '20220400087', '202211160005'); </v>
      </c>
    </row>
    <row r="334" spans="1:7" ht="15.75" customHeight="1" x14ac:dyDescent="0.25">
      <c r="A334" s="413">
        <v>202205020333</v>
      </c>
      <c r="B334" s="367" t="s">
        <v>13</v>
      </c>
      <c r="C334" s="2">
        <f>VLOOKUP(B334,'KPI GROUP LEVEL INDUX'!$C:$D,2,FALSE)</f>
        <v>20220400002</v>
      </c>
      <c r="D334" s="370" t="s">
        <v>3004</v>
      </c>
      <c r="E334" s="1" t="str">
        <f>VLOOKUP(D334,'MASTER POSITION'!$A:$B,2,FALSE)</f>
        <v>504404597108191933</v>
      </c>
      <c r="F334" s="369" t="str">
        <f t="shared" ref="F334" si="39">_xlfn.CONCAT(B334,D334)</f>
        <v>Terjaganya operasional bank yang efisienKepala Divisi Perencanaan Strategis</v>
      </c>
      <c r="G334" s="369" t="str">
        <f t="shared" si="32"/>
        <v xml:space="preserve">INSERT INTO `hr_kpi_group_position` (`KPI_GROUP_POSITION_ID`, `KPI_GROUP_ID`, `POSITION_ID`) VALUES ('202205020333', '20220400002', '504404597108191933'); </v>
      </c>
    </row>
    <row r="335" spans="1:7" ht="15.75" customHeight="1" x14ac:dyDescent="0.25">
      <c r="A335" s="413">
        <v>202205020334</v>
      </c>
      <c r="B335" s="344" t="s">
        <v>17</v>
      </c>
      <c r="C335" s="2">
        <f>VLOOKUP(B335,'KPI GROUP LEVEL INDUX'!$C:$D,2,FALSE)</f>
        <v>20220400004</v>
      </c>
      <c r="D335" s="370" t="s">
        <v>3004</v>
      </c>
      <c r="E335" s="1" t="str">
        <f>VLOOKUP(D335,'MASTER POSITION'!$A:$B,2,FALSE)</f>
        <v>504404597108191933</v>
      </c>
      <c r="F335" s="369" t="str">
        <f t="shared" ref="F335:F338" si="40">_xlfn.CONCAT(B335,D335)</f>
        <v>Memperluas jangkauan layanan keuangan Kepala Divisi Perencanaan Strategis</v>
      </c>
      <c r="G335" s="369" t="str">
        <f t="shared" si="32"/>
        <v xml:space="preserve">INSERT INTO `hr_kpi_group_position` (`KPI_GROUP_POSITION_ID`, `KPI_GROUP_ID`, `POSITION_ID`) VALUES ('202205020334', '20220400004', '504404597108191933'); </v>
      </c>
    </row>
    <row r="336" spans="1:7" ht="15.75" customHeight="1" x14ac:dyDescent="0.25">
      <c r="A336" s="413">
        <v>202205020335</v>
      </c>
      <c r="B336" s="342" t="s">
        <v>23</v>
      </c>
      <c r="C336" s="2">
        <f>VLOOKUP(B336,'KPI GROUP LEVEL INDUX'!$C:$D,2,FALSE)</f>
        <v>20220400007</v>
      </c>
      <c r="D336" s="370" t="s">
        <v>3004</v>
      </c>
      <c r="E336" s="1" t="str">
        <f>VLOOKUP(D336,'MASTER POSITION'!$A:$B,2,FALSE)</f>
        <v>504404597108191933</v>
      </c>
      <c r="F336" s="369" t="str">
        <f t="shared" si="40"/>
        <v>Meningkatkan kualitas pengelolaan Governance, Risk Management dan ComplianceKepala Divisi Perencanaan Strategis</v>
      </c>
      <c r="G336" s="369" t="str">
        <f t="shared" si="32"/>
        <v xml:space="preserve">INSERT INTO `hr_kpi_group_position` (`KPI_GROUP_POSITION_ID`, `KPI_GROUP_ID`, `POSITION_ID`) VALUES ('202205020335', '20220400007', '504404597108191933'); </v>
      </c>
    </row>
    <row r="337" spans="1:7" ht="15.75" customHeight="1" x14ac:dyDescent="0.25">
      <c r="A337" s="413">
        <v>202205020336</v>
      </c>
      <c r="B337" s="342" t="s">
        <v>778</v>
      </c>
      <c r="C337" s="2">
        <f>VLOOKUP(B337,'KPI GROUP LEVEL INDUX'!$C:$D,2,FALSE)</f>
        <v>20220400252</v>
      </c>
      <c r="D337" s="370" t="s">
        <v>3004</v>
      </c>
      <c r="E337" s="1" t="str">
        <f>VLOOKUP(D337,'MASTER POSITION'!$A:$B,2,FALSE)</f>
        <v>504404597108191933</v>
      </c>
      <c r="F337" s="369" t="str">
        <f t="shared" si="40"/>
        <v>Mengoptimalkan kapabilitas oganisasi Kepala Divisi Perencanaan Strategis</v>
      </c>
      <c r="G337" s="369" t="str">
        <f t="shared" si="32"/>
        <v xml:space="preserve">INSERT INTO `hr_kpi_group_position` (`KPI_GROUP_POSITION_ID`, `KPI_GROUP_ID`, `POSITION_ID`) VALUES ('202205020336', '20220400252', '504404597108191933'); </v>
      </c>
    </row>
    <row r="338" spans="1:7" ht="15.75" customHeight="1" x14ac:dyDescent="0.25">
      <c r="A338" s="413">
        <v>202205020337</v>
      </c>
      <c r="B338" s="344" t="s">
        <v>27</v>
      </c>
      <c r="C338" s="2">
        <f>VLOOKUP(B338,'KPI GROUP LEVEL INDUX'!$C:$D,2,FALSE)</f>
        <v>20220400009</v>
      </c>
      <c r="D338" s="370" t="s">
        <v>3004</v>
      </c>
      <c r="E338" s="1" t="str">
        <f>VLOOKUP(D338,'MASTER POSITION'!$A:$B,2,FALSE)</f>
        <v>504404597108191933</v>
      </c>
      <c r="F338" s="369" t="str">
        <f t="shared" si="40"/>
        <v>Memperkuat internalisasi budaya perusahaan Kepala Divisi Perencanaan Strategis</v>
      </c>
      <c r="G338" s="369" t="str">
        <f t="shared" si="32"/>
        <v xml:space="preserve">INSERT INTO `hr_kpi_group_position` (`KPI_GROUP_POSITION_ID`, `KPI_GROUP_ID`, `POSITION_ID`) VALUES ('202205020337', '20220400009', '504404597108191933'); </v>
      </c>
    </row>
    <row r="339" spans="1:7" ht="15.75" customHeight="1" x14ac:dyDescent="0.25">
      <c r="A339" s="413">
        <v>202205020338</v>
      </c>
      <c r="B339" s="342" t="s">
        <v>23</v>
      </c>
      <c r="C339" s="2">
        <f>VLOOKUP(B339,'KPI GROUP LEVEL INDUX'!$C:$D,2,FALSE)</f>
        <v>20220400007</v>
      </c>
      <c r="D339" s="370" t="s">
        <v>3118</v>
      </c>
      <c r="E339" s="1" t="str">
        <f>VLOOKUP(D339,'MASTER POSITION'!$A:$B,2,FALSE)</f>
        <v>504404609355213947</v>
      </c>
      <c r="F339" s="369" t="str">
        <f t="shared" ref="F339" si="41">_xlfn.CONCAT(B339,D339)</f>
        <v>Meningkatkan kualitas pengelolaan Governance, Risk Management dan ComplianceKepala Bagian Perencanaan Strategis &amp; Riset</v>
      </c>
      <c r="G339" s="369" t="str">
        <f t="shared" si="32"/>
        <v xml:space="preserve">INSERT INTO `hr_kpi_group_position` (`KPI_GROUP_POSITION_ID`, `KPI_GROUP_ID`, `POSITION_ID`) VALUES ('202205020338', '20220400007', '504404609355213947'); </v>
      </c>
    </row>
    <row r="340" spans="1:7" ht="15.75" customHeight="1" x14ac:dyDescent="0.25">
      <c r="A340" s="413">
        <v>202205020339</v>
      </c>
      <c r="B340" s="403" t="s">
        <v>186</v>
      </c>
      <c r="C340" s="2">
        <f>VLOOKUP(B340,'KPI GROUP LEVEL INDUX'!$C:$D,2,FALSE)</f>
        <v>20220400089</v>
      </c>
      <c r="D340" s="370" t="s">
        <v>3118</v>
      </c>
      <c r="E340" s="1" t="str">
        <f>VLOOKUP(D340,'MASTER POSITION'!$A:$B,2,FALSE)</f>
        <v>504404609355213947</v>
      </c>
      <c r="F340" s="369" t="str">
        <f t="shared" ref="F340:F341" si="42">_xlfn.CONCAT(B340,D340)</f>
        <v>Meningkatkan keandalan proses penyusunan dan diseminasi rencana strategis dan bisnisKepala Bagian Perencanaan Strategis &amp; Riset</v>
      </c>
      <c r="G340" s="369" t="str">
        <f t="shared" si="32"/>
        <v xml:space="preserve">INSERT INTO `hr_kpi_group_position` (`KPI_GROUP_POSITION_ID`, `KPI_GROUP_ID`, `POSITION_ID`) VALUES ('202205020339', '20220400089', '504404609355213947'); </v>
      </c>
    </row>
    <row r="341" spans="1:7" ht="15.75" customHeight="1" x14ac:dyDescent="0.25">
      <c r="A341" s="413">
        <v>202205020340</v>
      </c>
      <c r="B341" s="186" t="s">
        <v>781</v>
      </c>
      <c r="C341" s="2">
        <f>VLOOKUP(B341,'KPI GROUP LEVEL INDUX'!$C:$D,2,FALSE)</f>
        <v>20220400255</v>
      </c>
      <c r="D341" s="370" t="s">
        <v>3118</v>
      </c>
      <c r="E341" s="1" t="str">
        <f>VLOOKUP(D341,'MASTER POSITION'!$A:$B,2,FALSE)</f>
        <v>504404609355213947</v>
      </c>
      <c r="F341" s="369" t="str">
        <f t="shared" si="42"/>
        <v>Mmastikan pemenuhan riset yang berkualitas untuk menopang penyusunan Renstra dan RBBKepala Bagian Perencanaan Strategis &amp; Riset</v>
      </c>
      <c r="G341" s="369" t="str">
        <f t="shared" si="32"/>
        <v xml:space="preserve">INSERT INTO `hr_kpi_group_position` (`KPI_GROUP_POSITION_ID`, `KPI_GROUP_ID`, `POSITION_ID`) VALUES ('202205020340', '20220400255', '504404609355213947'); </v>
      </c>
    </row>
    <row r="342" spans="1:7" ht="15.75" customHeight="1" x14ac:dyDescent="0.25">
      <c r="A342" s="413">
        <v>202205020341</v>
      </c>
      <c r="B342" s="342" t="s">
        <v>23</v>
      </c>
      <c r="C342" s="2">
        <f>VLOOKUP(B342,'KPI GROUP LEVEL INDUX'!$C:$D,2,FALSE)</f>
        <v>20220400007</v>
      </c>
      <c r="D342" s="370" t="s">
        <v>4052</v>
      </c>
      <c r="E342" s="1" t="str">
        <f>VLOOKUP(D342,'MASTER POSITION'!$A:$B,2,FALSE)</f>
        <v>504404609355426978</v>
      </c>
      <c r="F342" s="369" t="str">
        <f t="shared" ref="F342" si="43">_xlfn.CONCAT(B342,D342)</f>
        <v>Meningkatkan kualitas pengelolaan Governance, Risk Management dan ComplianceOfficer Perencanaan Strategis &amp; Pengembangan Bisnis</v>
      </c>
      <c r="G342" s="369" t="str">
        <f t="shared" si="32"/>
        <v xml:space="preserve">INSERT INTO `hr_kpi_group_position` (`KPI_GROUP_POSITION_ID`, `KPI_GROUP_ID`, `POSITION_ID`) VALUES ('202205020341', '20220400007', '504404609355426978'); </v>
      </c>
    </row>
    <row r="343" spans="1:7" ht="15.75" customHeight="1" x14ac:dyDescent="0.25">
      <c r="A343" s="413">
        <v>202205020342</v>
      </c>
      <c r="B343" s="403" t="s">
        <v>186</v>
      </c>
      <c r="C343" s="2">
        <f>VLOOKUP(B343,'KPI GROUP LEVEL INDUX'!$C:$D,2,FALSE)</f>
        <v>20220400089</v>
      </c>
      <c r="D343" s="370" t="s">
        <v>4052</v>
      </c>
      <c r="E343" s="1" t="str">
        <f>VLOOKUP(D343,'MASTER POSITION'!$A:$B,2,FALSE)</f>
        <v>504404609355426978</v>
      </c>
      <c r="F343" s="369" t="str">
        <f t="shared" ref="F343:F346" si="44">_xlfn.CONCAT(B343,D343)</f>
        <v>Meningkatkan keandalan proses penyusunan dan diseminasi rencana strategis dan bisnisOfficer Perencanaan Strategis &amp; Pengembangan Bisnis</v>
      </c>
      <c r="G343" s="369" t="str">
        <f t="shared" si="32"/>
        <v xml:space="preserve">INSERT INTO `hr_kpi_group_position` (`KPI_GROUP_POSITION_ID`, `KPI_GROUP_ID`, `POSITION_ID`) VALUES ('202205020342', '20220400089', '504404609355426978'); </v>
      </c>
    </row>
    <row r="344" spans="1:7" ht="15.75" customHeight="1" x14ac:dyDescent="0.25">
      <c r="A344" s="413">
        <v>202205020343</v>
      </c>
      <c r="B344" s="343" t="s">
        <v>190</v>
      </c>
      <c r="C344" s="2">
        <f>VLOOKUP(B344,'KPI GROUP LEVEL INDUX'!$C:$D,2,FALSE)</f>
        <v>20220400091</v>
      </c>
      <c r="D344" s="370" t="s">
        <v>4052</v>
      </c>
      <c r="E344" s="1" t="str">
        <f>VLOOKUP(D344,'MASTER POSITION'!$A:$B,2,FALSE)</f>
        <v>504404609355426978</v>
      </c>
      <c r="F344" s="369" t="str">
        <f t="shared" si="44"/>
        <v>Meningkatkan kualitas pelaksanaan evaluasi rencana bisnis bankOfficer Perencanaan Strategis &amp; Pengembangan Bisnis</v>
      </c>
      <c r="G344" s="369" t="str">
        <f t="shared" si="32"/>
        <v xml:space="preserve">INSERT INTO `hr_kpi_group_position` (`KPI_GROUP_POSITION_ID`, `KPI_GROUP_ID`, `POSITION_ID`) VALUES ('202205020343', '20220400091', '504404609355426978'); </v>
      </c>
    </row>
    <row r="345" spans="1:7" ht="15.75" customHeight="1" x14ac:dyDescent="0.25">
      <c r="A345" s="413">
        <v>202205020344</v>
      </c>
      <c r="B345" s="343" t="s">
        <v>192</v>
      </c>
      <c r="C345" s="2">
        <f>VLOOKUP(B345,'KPI GROUP LEVEL INDUX'!$C:$D,2,FALSE)</f>
        <v>20220400092</v>
      </c>
      <c r="D345" s="370" t="s">
        <v>4052</v>
      </c>
      <c r="E345" s="1" t="str">
        <f>VLOOKUP(D345,'MASTER POSITION'!$A:$B,2,FALSE)</f>
        <v>504404609355426978</v>
      </c>
      <c r="F345" s="369" t="str">
        <f t="shared" si="44"/>
        <v>Memastikan ketersediaan dokumen strategis bankOfficer Perencanaan Strategis &amp; Pengembangan Bisnis</v>
      </c>
      <c r="G345" s="369" t="str">
        <f t="shared" si="32"/>
        <v xml:space="preserve">INSERT INTO `hr_kpi_group_position` (`KPI_GROUP_POSITION_ID`, `KPI_GROUP_ID`, `POSITION_ID`) VALUES ('202205020344', '20220400092', '504404609355426978'); </v>
      </c>
    </row>
    <row r="346" spans="1:7" ht="15.75" customHeight="1" x14ac:dyDescent="0.25">
      <c r="A346" s="413">
        <v>202205020345</v>
      </c>
      <c r="B346" s="343" t="s">
        <v>4050</v>
      </c>
      <c r="C346" s="2">
        <f>VLOOKUP(B346,'KPI GROUP LEVEL INDUX'!$C:$D,2,FALSE)</f>
        <v>20220400093</v>
      </c>
      <c r="D346" s="370" t="s">
        <v>4052</v>
      </c>
      <c r="E346" s="1" t="str">
        <f>VLOOKUP(D346,'MASTER POSITION'!$A:$B,2,FALSE)</f>
        <v>504404609355426978</v>
      </c>
      <c r="F346" s="369" t="str">
        <f t="shared" si="44"/>
        <v>Mengoptimalkan pendampingan penyusunan dan review goal setting unit kerjaOfficer Perencanaan Strategis &amp; Pengembangan Bisnis</v>
      </c>
      <c r="G346" s="369" t="str">
        <f t="shared" si="32"/>
        <v xml:space="preserve">INSERT INTO `hr_kpi_group_position` (`KPI_GROUP_POSITION_ID`, `KPI_GROUP_ID`, `POSITION_ID`) VALUES ('202205020345', '20220400093', '504404609355426978'); </v>
      </c>
    </row>
    <row r="347" spans="1:7" ht="15.75" customHeight="1" x14ac:dyDescent="0.25">
      <c r="A347" s="413">
        <v>202205020346</v>
      </c>
      <c r="B347" s="342" t="s">
        <v>23</v>
      </c>
      <c r="C347" s="2">
        <f>VLOOKUP(B347,'KPI GROUP LEVEL INDUX'!$C:$D,2,FALSE)</f>
        <v>20220400007</v>
      </c>
      <c r="D347" s="370" t="s">
        <v>4053</v>
      </c>
      <c r="E347" s="1" t="str">
        <f>VLOOKUP(D347,'MASTER POSITION'!$A:$B,2,FALSE)</f>
        <v>504404609355622874</v>
      </c>
      <c r="F347" s="369" t="str">
        <f t="shared" ref="F347" si="45">_xlfn.CONCAT(B347,D347)</f>
        <v>Meningkatkan kualitas pengelolaan Governance, Risk Management dan ComplianceOfficer Pemantauan Kinerja/KPI dan Riset</v>
      </c>
      <c r="G347" s="369" t="str">
        <f t="shared" si="32"/>
        <v xml:space="preserve">INSERT INTO `hr_kpi_group_position` (`KPI_GROUP_POSITION_ID`, `KPI_GROUP_ID`, `POSITION_ID`) VALUES ('202205020346', '20220400007', '504404609355622874'); </v>
      </c>
    </row>
    <row r="348" spans="1:7" ht="15.75" customHeight="1" x14ac:dyDescent="0.25">
      <c r="A348" s="413">
        <v>202205020347</v>
      </c>
      <c r="B348" s="186" t="s">
        <v>188</v>
      </c>
      <c r="C348" s="2">
        <f>VLOOKUP(B348,'KPI GROUP LEVEL INDUX'!$C:$D,2,FALSE)</f>
        <v>20220400090</v>
      </c>
      <c r="D348" s="370" t="s">
        <v>4053</v>
      </c>
      <c r="E348" s="1" t="str">
        <f>VLOOKUP(D348,'MASTER POSITION'!$A:$B,2,FALSE)</f>
        <v>504404609355622874</v>
      </c>
      <c r="F348" s="369" t="str">
        <f t="shared" ref="F348:F352" si="46">_xlfn.CONCAT(B348,D348)</f>
        <v>Memastikan pemenuhan riset yang berkualitas untuk menopang penyusunan Renstra dan RBBOfficer Pemantauan Kinerja/KPI dan Riset</v>
      </c>
      <c r="G348" s="369" t="str">
        <f t="shared" si="32"/>
        <v xml:space="preserve">INSERT INTO `hr_kpi_group_position` (`KPI_GROUP_POSITION_ID`, `KPI_GROUP_ID`, `POSITION_ID`) VALUES ('202205020347', '20220400090', '504404609355622874'); </v>
      </c>
    </row>
    <row r="349" spans="1:7" ht="15.75" customHeight="1" x14ac:dyDescent="0.25">
      <c r="A349" s="413">
        <v>202205020348</v>
      </c>
      <c r="B349" s="343" t="s">
        <v>190</v>
      </c>
      <c r="C349" s="2">
        <f>VLOOKUP(B349,'KPI GROUP LEVEL INDUX'!$C:$D,2,FALSE)</f>
        <v>20220400091</v>
      </c>
      <c r="D349" s="370" t="s">
        <v>4053</v>
      </c>
      <c r="E349" s="1" t="str">
        <f>VLOOKUP(D349,'MASTER POSITION'!$A:$B,2,FALSE)</f>
        <v>504404609355622874</v>
      </c>
      <c r="F349" s="369" t="str">
        <f t="shared" si="46"/>
        <v>Meningkatkan kualitas pelaksanaan evaluasi rencana bisnis bankOfficer Pemantauan Kinerja/KPI dan Riset</v>
      </c>
      <c r="G349" s="369" t="str">
        <f t="shared" si="32"/>
        <v xml:space="preserve">INSERT INTO `hr_kpi_group_position` (`KPI_GROUP_POSITION_ID`, `KPI_GROUP_ID`, `POSITION_ID`) VALUES ('202205020348', '20220400091', '504404609355622874'); </v>
      </c>
    </row>
    <row r="350" spans="1:7" ht="15.75" customHeight="1" x14ac:dyDescent="0.25">
      <c r="A350" s="413">
        <v>202205020349</v>
      </c>
      <c r="B350" s="343" t="s">
        <v>192</v>
      </c>
      <c r="C350" s="2">
        <f>VLOOKUP(B350,'KPI GROUP LEVEL INDUX'!$C:$D,2,FALSE)</f>
        <v>20220400092</v>
      </c>
      <c r="D350" s="370" t="s">
        <v>4053</v>
      </c>
      <c r="E350" s="1" t="str">
        <f>VLOOKUP(D350,'MASTER POSITION'!$A:$B,2,FALSE)</f>
        <v>504404609355622874</v>
      </c>
      <c r="F350" s="369" t="str">
        <f t="shared" si="46"/>
        <v>Memastikan ketersediaan dokumen strategis bankOfficer Pemantauan Kinerja/KPI dan Riset</v>
      </c>
      <c r="G350" s="369" t="str">
        <f t="shared" si="32"/>
        <v xml:space="preserve">INSERT INTO `hr_kpi_group_position` (`KPI_GROUP_POSITION_ID`, `KPI_GROUP_ID`, `POSITION_ID`) VALUES ('202205020349', '20220400092', '504404609355622874'); </v>
      </c>
    </row>
    <row r="351" spans="1:7" ht="15.75" customHeight="1" x14ac:dyDescent="0.25">
      <c r="A351" s="413">
        <v>202205020350</v>
      </c>
      <c r="B351" s="343" t="s">
        <v>4050</v>
      </c>
      <c r="C351" s="2">
        <f>VLOOKUP(B351,'KPI GROUP LEVEL INDUX'!$C:$D,2,FALSE)</f>
        <v>20220400093</v>
      </c>
      <c r="D351" s="370" t="s">
        <v>4053</v>
      </c>
      <c r="E351" s="1" t="str">
        <f>VLOOKUP(D351,'MASTER POSITION'!$A:$B,2,FALSE)</f>
        <v>504404609355622874</v>
      </c>
      <c r="F351" s="369" t="str">
        <f t="shared" si="46"/>
        <v>Mengoptimalkan pendampingan penyusunan dan review goal setting unit kerjaOfficer Pemantauan Kinerja/KPI dan Riset</v>
      </c>
      <c r="G351" s="369" t="str">
        <f t="shared" si="32"/>
        <v xml:space="preserve">INSERT INTO `hr_kpi_group_position` (`KPI_GROUP_POSITION_ID`, `KPI_GROUP_ID`, `POSITION_ID`) VALUES ('202205020350', '20220400093', '504404609355622874'); </v>
      </c>
    </row>
    <row r="352" spans="1:7" ht="15.75" customHeight="1" x14ac:dyDescent="0.25">
      <c r="A352" s="413">
        <v>202205020351</v>
      </c>
      <c r="B352" s="343" t="s">
        <v>4051</v>
      </c>
      <c r="C352" s="2">
        <f>VLOOKUP(B352,'KPI GROUP LEVEL INDUX'!$C:$D,2,FALSE)</f>
        <v>20220400256</v>
      </c>
      <c r="D352" s="370" t="s">
        <v>4053</v>
      </c>
      <c r="E352" s="1" t="str">
        <f>VLOOKUP(D352,'MASTER POSITION'!$A:$B,2,FALSE)</f>
        <v>504404609355622874</v>
      </c>
      <c r="F352" s="369" t="str">
        <f t="shared" si="46"/>
        <v>Memasikan pemenuhan pelaksanaan penilaian kinerja sesuai timelineOfficer Pemantauan Kinerja/KPI dan Riset</v>
      </c>
      <c r="G352" s="369" t="str">
        <f t="shared" si="32"/>
        <v xml:space="preserve">INSERT INTO `hr_kpi_group_position` (`KPI_GROUP_POSITION_ID`, `KPI_GROUP_ID`, `POSITION_ID`) VALUES ('202205020351', '20220400256', '504404609355622874'); </v>
      </c>
    </row>
    <row r="353" spans="1:7" ht="15.75" customHeight="1" x14ac:dyDescent="0.25">
      <c r="A353" s="413">
        <v>202205020352</v>
      </c>
      <c r="B353" s="344" t="s">
        <v>17</v>
      </c>
      <c r="C353" s="2">
        <f>VLOOKUP(B353,'KPI GROUP LEVEL INDUX'!$C:$D,2,FALSE)</f>
        <v>20220400004</v>
      </c>
      <c r="D353" s="370" t="s">
        <v>3124</v>
      </c>
      <c r="E353" s="1" t="str">
        <f>VLOOKUP(D353,'MASTER POSITION'!$A:$B,2,FALSE)</f>
        <v>504404609355773429</v>
      </c>
      <c r="F353" s="369" t="str">
        <f t="shared" ref="F353" si="47">_xlfn.CONCAT(B353,D353)</f>
        <v>Memperluas jangkauan layanan keuangan Kepala Bagian Pengembangan Produk &amp; Organisasi</v>
      </c>
      <c r="G353" s="369" t="str">
        <f t="shared" si="32"/>
        <v xml:space="preserve">INSERT INTO `hr_kpi_group_position` (`KPI_GROUP_POSITION_ID`, `KPI_GROUP_ID`, `POSITION_ID`) VALUES ('202205020352', '20220400004', '504404609355773429'); </v>
      </c>
    </row>
    <row r="354" spans="1:7" ht="15.75" customHeight="1" x14ac:dyDescent="0.25">
      <c r="A354" s="413">
        <v>202205020353</v>
      </c>
      <c r="B354" s="342" t="s">
        <v>23</v>
      </c>
      <c r="C354" s="2">
        <f>VLOOKUP(B354,'KPI GROUP LEVEL INDUX'!$C:$D,2,FALSE)</f>
        <v>20220400007</v>
      </c>
      <c r="D354" s="370" t="s">
        <v>3124</v>
      </c>
      <c r="E354" s="1" t="str">
        <f>VLOOKUP(D354,'MASTER POSITION'!$A:$B,2,FALSE)</f>
        <v>504404609355773429</v>
      </c>
      <c r="F354" s="369" t="str">
        <f t="shared" ref="F354:F356" si="48">_xlfn.CONCAT(B354,D354)</f>
        <v>Meningkatkan kualitas pengelolaan Governance, Risk Management dan ComplianceKepala Bagian Pengembangan Produk &amp; Organisasi</v>
      </c>
      <c r="G354" s="369" t="str">
        <f t="shared" si="32"/>
        <v xml:space="preserve">INSERT INTO `hr_kpi_group_position` (`KPI_GROUP_POSITION_ID`, `KPI_GROUP_ID`, `POSITION_ID`) VALUES ('202205020353', '20220400007', '504404609355773429'); </v>
      </c>
    </row>
    <row r="355" spans="1:7" ht="15.75" customHeight="1" x14ac:dyDescent="0.25">
      <c r="A355" s="413">
        <v>202205020354</v>
      </c>
      <c r="B355" s="342" t="s">
        <v>778</v>
      </c>
      <c r="C355" s="2">
        <f>VLOOKUP(B355,'KPI GROUP LEVEL INDUX'!$C:$D,2,FALSE)</f>
        <v>20220400252</v>
      </c>
      <c r="D355" s="370" t="s">
        <v>3124</v>
      </c>
      <c r="E355" s="1" t="str">
        <f>VLOOKUP(D355,'MASTER POSITION'!$A:$B,2,FALSE)</f>
        <v>504404609355773429</v>
      </c>
      <c r="F355" s="369" t="str">
        <f t="shared" si="48"/>
        <v>Mengoptimalkan kapabilitas oganisasi Kepala Bagian Pengembangan Produk &amp; Organisasi</v>
      </c>
      <c r="G355" s="369" t="str">
        <f t="shared" si="32"/>
        <v xml:space="preserve">INSERT INTO `hr_kpi_group_position` (`KPI_GROUP_POSITION_ID`, `KPI_GROUP_ID`, `POSITION_ID`) VALUES ('202205020354', '20220400252', '504404609355773429'); </v>
      </c>
    </row>
    <row r="356" spans="1:7" ht="15.75" customHeight="1" x14ac:dyDescent="0.25">
      <c r="A356" s="413">
        <v>202205020355</v>
      </c>
      <c r="B356" s="186" t="s">
        <v>198</v>
      </c>
      <c r="C356" s="2">
        <f>VLOOKUP(B356,'KPI GROUP LEVEL INDUX'!$C:$D,2,FALSE)</f>
        <v>20220400095</v>
      </c>
      <c r="D356" s="370" t="s">
        <v>3124</v>
      </c>
      <c r="E356" s="1" t="str">
        <f>VLOOKUP(D356,'MASTER POSITION'!$A:$B,2,FALSE)</f>
        <v>504404609355773429</v>
      </c>
      <c r="F356" s="369" t="str">
        <f t="shared" si="48"/>
        <v>Meningkatkan kualitas program promosi Kepala Bagian Pengembangan Produk &amp; Organisasi</v>
      </c>
      <c r="G356" s="369" t="str">
        <f t="shared" si="32"/>
        <v xml:space="preserve">INSERT INTO `hr_kpi_group_position` (`KPI_GROUP_POSITION_ID`, `KPI_GROUP_ID`, `POSITION_ID`) VALUES ('202205020355', '20220400095', '504404609355773429'); </v>
      </c>
    </row>
    <row r="357" spans="1:7" ht="15.75" customHeight="1" x14ac:dyDescent="0.25">
      <c r="A357" s="413">
        <v>202205020356</v>
      </c>
      <c r="B357" s="344" t="s">
        <v>17</v>
      </c>
      <c r="C357" s="2">
        <f>VLOOKUP(B357,'KPI GROUP LEVEL INDUX'!$C:$D,2,FALSE)</f>
        <v>20220400004</v>
      </c>
      <c r="D357" s="370" t="s">
        <v>3126</v>
      </c>
      <c r="E357" s="1" t="str">
        <f>VLOOKUP(D357,'MASTER POSITION'!$A:$B,2,FALSE)</f>
        <v>504404609356038340</v>
      </c>
      <c r="F357" s="369" t="str">
        <f t="shared" ref="F357" si="49">_xlfn.CONCAT(B357,D357)</f>
        <v>Memperluas jangkauan layanan keuangan Officer Pengembangan Produk  &amp; Promosi</v>
      </c>
      <c r="G357" s="369" t="str">
        <f t="shared" si="32"/>
        <v xml:space="preserve">INSERT INTO `hr_kpi_group_position` (`KPI_GROUP_POSITION_ID`, `KPI_GROUP_ID`, `POSITION_ID`) VALUES ('202205020356', '20220400004', '504404609356038340'); </v>
      </c>
    </row>
    <row r="358" spans="1:7" ht="15.75" customHeight="1" x14ac:dyDescent="0.25">
      <c r="A358" s="413">
        <v>202205020357</v>
      </c>
      <c r="B358" s="342" t="s">
        <v>23</v>
      </c>
      <c r="C358" s="2">
        <f>VLOOKUP(B358,'KPI GROUP LEVEL INDUX'!$C:$D,2,FALSE)</f>
        <v>20220400007</v>
      </c>
      <c r="D358" s="370" t="s">
        <v>3126</v>
      </c>
      <c r="E358" s="1" t="str">
        <f>VLOOKUP(D358,'MASTER POSITION'!$A:$B,2,FALSE)</f>
        <v>504404609356038340</v>
      </c>
      <c r="F358" s="369" t="str">
        <f t="shared" ref="F358:F360" si="50">_xlfn.CONCAT(B358,D358)</f>
        <v>Meningkatkan kualitas pengelolaan Governance, Risk Management dan ComplianceOfficer Pengembangan Produk  &amp; Promosi</v>
      </c>
      <c r="G358" s="369" t="str">
        <f t="shared" si="32"/>
        <v xml:space="preserve">INSERT INTO `hr_kpi_group_position` (`KPI_GROUP_POSITION_ID`, `KPI_GROUP_ID`, `POSITION_ID`) VALUES ('202205020357', '20220400007', '504404609356038340'); </v>
      </c>
    </row>
    <row r="359" spans="1:7" ht="15.75" customHeight="1" x14ac:dyDescent="0.25">
      <c r="A359" s="413">
        <v>202205020358</v>
      </c>
      <c r="B359" s="186" t="s">
        <v>198</v>
      </c>
      <c r="C359" s="2">
        <f>VLOOKUP(B359,'KPI GROUP LEVEL INDUX'!$C:$D,2,FALSE)</f>
        <v>20220400095</v>
      </c>
      <c r="D359" s="370" t="s">
        <v>3126</v>
      </c>
      <c r="E359" s="1" t="str">
        <f>VLOOKUP(D359,'MASTER POSITION'!$A:$B,2,FALSE)</f>
        <v>504404609356038340</v>
      </c>
      <c r="F359" s="369" t="str">
        <f t="shared" si="50"/>
        <v>Meningkatkan kualitas program promosi Officer Pengembangan Produk  &amp; Promosi</v>
      </c>
      <c r="G359" s="369" t="str">
        <f t="shared" si="32"/>
        <v xml:space="preserve">INSERT INTO `hr_kpi_group_position` (`KPI_GROUP_POSITION_ID`, `KPI_GROUP_ID`, `POSITION_ID`) VALUES ('202205020358', '20220400095', '504404609356038340'); </v>
      </c>
    </row>
    <row r="360" spans="1:7" ht="15.75" customHeight="1" x14ac:dyDescent="0.25">
      <c r="A360" s="413">
        <v>202205020359</v>
      </c>
      <c r="B360" s="343" t="s">
        <v>60</v>
      </c>
      <c r="C360" s="2">
        <f>VLOOKUP(B360,'KPI GROUP LEVEL INDUX'!$C:$D,2,FALSE)</f>
        <v>20220400026</v>
      </c>
      <c r="D360" s="370" t="s">
        <v>3126</v>
      </c>
      <c r="E360" s="1" t="str">
        <f>VLOOKUP(D360,'MASTER POSITION'!$A:$B,2,FALSE)</f>
        <v>504404609356038340</v>
      </c>
      <c r="F360" s="369" t="str">
        <f t="shared" si="50"/>
        <v>Meningkatkan kualitas pengembangan produkOfficer Pengembangan Produk  &amp; Promosi</v>
      </c>
      <c r="G360" s="369" t="str">
        <f t="shared" si="32"/>
        <v xml:space="preserve">INSERT INTO `hr_kpi_group_position` (`KPI_GROUP_POSITION_ID`, `KPI_GROUP_ID`, `POSITION_ID`) VALUES ('202205020359', '20220400026', '504404609356038340'); </v>
      </c>
    </row>
    <row r="361" spans="1:7" ht="15.75" customHeight="1" x14ac:dyDescent="0.25">
      <c r="A361" s="413">
        <v>202205020360</v>
      </c>
      <c r="B361" s="342" t="s">
        <v>23</v>
      </c>
      <c r="C361" s="2">
        <f>VLOOKUP(B361,'KPI GROUP LEVEL INDUX'!$C:$D,2,FALSE)</f>
        <v>20220400007</v>
      </c>
      <c r="D361" s="370" t="s">
        <v>4056</v>
      </c>
      <c r="E361" s="1" t="str">
        <f>VLOOKUP(D361,'MASTER POSITION'!$A:$B,2,FALSE)</f>
        <v>504404609356183721</v>
      </c>
      <c r="F361" s="369" t="str">
        <f t="shared" ref="F361:F363" si="51">_xlfn.CONCAT(B361,D361)</f>
        <v>Meningkatkan kualitas pengelolaan Governance, Risk Management dan ComplianceOfficer Pengembangan Organisasi</v>
      </c>
      <c r="G361" s="369" t="str">
        <f t="shared" si="32"/>
        <v xml:space="preserve">INSERT INTO `hr_kpi_group_position` (`KPI_GROUP_POSITION_ID`, `KPI_GROUP_ID`, `POSITION_ID`) VALUES ('202205020360', '20220400007', '504404609356183721'); </v>
      </c>
    </row>
    <row r="362" spans="1:7" ht="15.75" customHeight="1" x14ac:dyDescent="0.25">
      <c r="A362" s="413">
        <v>202205020361</v>
      </c>
      <c r="B362" s="342" t="s">
        <v>778</v>
      </c>
      <c r="C362" s="2">
        <f>VLOOKUP(B362,'KPI GROUP LEVEL INDUX'!$C:$D,2,FALSE)</f>
        <v>20220400252</v>
      </c>
      <c r="D362" s="370" t="s">
        <v>4056</v>
      </c>
      <c r="E362" s="1" t="str">
        <f>VLOOKUP(D362,'MASTER POSITION'!$A:$B,2,FALSE)</f>
        <v>504404609356183721</v>
      </c>
      <c r="F362" s="369" t="str">
        <f t="shared" si="51"/>
        <v>Mengoptimalkan kapabilitas oganisasi Officer Pengembangan Organisasi</v>
      </c>
      <c r="G362" s="369" t="str">
        <f t="shared" si="32"/>
        <v xml:space="preserve">INSERT INTO `hr_kpi_group_position` (`KPI_GROUP_POSITION_ID`, `KPI_GROUP_ID`, `POSITION_ID`) VALUES ('202205020361', '20220400252', '504404609356183721'); </v>
      </c>
    </row>
    <row r="363" spans="1:7" ht="15.75" customHeight="1" x14ac:dyDescent="0.25">
      <c r="A363" s="413">
        <v>202205020362</v>
      </c>
      <c r="B363" s="343" t="s">
        <v>200</v>
      </c>
      <c r="C363" s="2">
        <f>VLOOKUP(B363,'KPI GROUP LEVEL INDUX'!$C:$D,2,FALSE)</f>
        <v>20220400096</v>
      </c>
      <c r="D363" s="370" t="s">
        <v>4056</v>
      </c>
      <c r="E363" s="1" t="str">
        <f>VLOOKUP(D363,'MASTER POSITION'!$A:$B,2,FALSE)</f>
        <v>504404609356183721</v>
      </c>
      <c r="F363" s="369" t="str">
        <f t="shared" si="51"/>
        <v>Meningkatkan efektivitas hubungan kelembagaanOfficer Pengembangan Organisasi</v>
      </c>
      <c r="G363" s="369" t="str">
        <f t="shared" si="32"/>
        <v xml:space="preserve">INSERT INTO `hr_kpi_group_position` (`KPI_GROUP_POSITION_ID`, `KPI_GROUP_ID`, `POSITION_ID`) VALUES ('202205020362', '20220400096', '504404609356183721'); </v>
      </c>
    </row>
    <row r="364" spans="1:7" ht="15.75" customHeight="1" x14ac:dyDescent="0.25">
      <c r="A364" s="413">
        <v>202205020363</v>
      </c>
      <c r="B364" s="342" t="s">
        <v>23</v>
      </c>
      <c r="C364" s="2">
        <f>VLOOKUP(B364,'KPI GROUP LEVEL INDUX'!$C:$D,2,FALSE)</f>
        <v>20220400007</v>
      </c>
      <c r="D364" s="370" t="s">
        <v>4059</v>
      </c>
      <c r="E364" s="1" t="str">
        <f>VLOOKUP(D364,'MASTER POSITION'!$A:$B,2,FALSE)</f>
        <v>504404609356456220</v>
      </c>
      <c r="F364" s="369" t="str">
        <f t="shared" ref="F364" si="52">_xlfn.CONCAT(B364,D364)</f>
        <v>Meningkatkan kualitas pengelolaan Governance, Risk Management dan ComplianceKepala Bagian Project Management</v>
      </c>
      <c r="G364" s="369" t="str">
        <f t="shared" si="32"/>
        <v xml:space="preserve">INSERT INTO `hr_kpi_group_position` (`KPI_GROUP_POSITION_ID`, `KPI_GROUP_ID`, `POSITION_ID`) VALUES ('202205020363', '20220400007', '504404609356456220'); </v>
      </c>
    </row>
    <row r="365" spans="1:7" ht="15.75" customHeight="1" x14ac:dyDescent="0.25">
      <c r="A365" s="413">
        <v>202205020364</v>
      </c>
      <c r="B365" s="344" t="s">
        <v>17</v>
      </c>
      <c r="C365" s="2">
        <f>VLOOKUP(B365,'KPI GROUP LEVEL INDUX'!$C:$D,2,FALSE)</f>
        <v>20220400004</v>
      </c>
      <c r="D365" s="370" t="s">
        <v>4059</v>
      </c>
      <c r="E365" s="1" t="str">
        <f>VLOOKUP(D365,'MASTER POSITION'!$A:$B,2,FALSE)</f>
        <v>504404609356456220</v>
      </c>
      <c r="F365" s="369" t="str">
        <f t="shared" ref="F365:F367" si="53">_xlfn.CONCAT(B365,D365)</f>
        <v>Memperluas jangkauan layanan keuangan Kepala Bagian Project Management</v>
      </c>
      <c r="G365" s="369" t="str">
        <f t="shared" si="32"/>
        <v xml:space="preserve">INSERT INTO `hr_kpi_group_position` (`KPI_GROUP_POSITION_ID`, `KPI_GROUP_ID`, `POSITION_ID`) VALUES ('202205020364', '20220400004', '504404609356456220'); </v>
      </c>
    </row>
    <row r="366" spans="1:7" ht="15.75" customHeight="1" x14ac:dyDescent="0.25">
      <c r="A366" s="413">
        <v>202205020365</v>
      </c>
      <c r="B366" s="343" t="s">
        <v>204</v>
      </c>
      <c r="C366" s="2">
        <f>VLOOKUP(B366,'KPI GROUP LEVEL INDUX'!$C:$D,2,FALSE)</f>
        <v>20220400098</v>
      </c>
      <c r="D366" s="370" t="s">
        <v>4059</v>
      </c>
      <c r="E366" s="1" t="str">
        <f>VLOOKUP(D366,'MASTER POSITION'!$A:$B,2,FALSE)</f>
        <v>504404609356456220</v>
      </c>
      <c r="F366" s="369" t="str">
        <f t="shared" si="53"/>
        <v>Memastikan pelaksanaan proyek yang memenuhi kaidah OTOBOSKepala Bagian Project Management</v>
      </c>
      <c r="G366" s="369" t="str">
        <f t="shared" si="32"/>
        <v xml:space="preserve">INSERT INTO `hr_kpi_group_position` (`KPI_GROUP_POSITION_ID`, `KPI_GROUP_ID`, `POSITION_ID`) VALUES ('202205020365', '20220400098', '504404609356456220'); </v>
      </c>
    </row>
    <row r="367" spans="1:7" ht="15.75" customHeight="1" x14ac:dyDescent="0.25">
      <c r="A367" s="413">
        <v>202205020366</v>
      </c>
      <c r="B367" s="343" t="s">
        <v>206</v>
      </c>
      <c r="C367" s="2">
        <f>VLOOKUP(B367,'KPI GROUP LEVEL INDUX'!$C:$D,2,FALSE)</f>
        <v>20220400099</v>
      </c>
      <c r="D367" s="370" t="s">
        <v>4059</v>
      </c>
      <c r="E367" s="1" t="str">
        <f>VLOOKUP(D367,'MASTER POSITION'!$A:$B,2,FALSE)</f>
        <v>504404609356456220</v>
      </c>
      <c r="F367" s="369" t="str">
        <f t="shared" si="53"/>
        <v>Memastikan implementasi program transformasi yang memenuhi kaidah OTOBOSKepala Bagian Project Management</v>
      </c>
      <c r="G367" s="369" t="str">
        <f t="shared" si="32"/>
        <v xml:space="preserve">INSERT INTO `hr_kpi_group_position` (`KPI_GROUP_POSITION_ID`, `KPI_GROUP_ID`, `POSITION_ID`) VALUES ('202205020366', '20220400099', '504404609356456220'); </v>
      </c>
    </row>
    <row r="368" spans="1:7" ht="15.75" customHeight="1" x14ac:dyDescent="0.25">
      <c r="A368" s="413">
        <v>202205020367</v>
      </c>
      <c r="B368" s="342" t="s">
        <v>23</v>
      </c>
      <c r="C368" s="2">
        <f>VLOOKUP(B368,'KPI GROUP LEVEL INDUX'!$C:$D,2,FALSE)</f>
        <v>20220400007</v>
      </c>
      <c r="D368" s="370" t="s">
        <v>4062</v>
      </c>
      <c r="E368" s="1" t="str">
        <f>VLOOKUP(D368,'MASTER POSITION'!$A:$B,2,FALSE)</f>
        <v>504404609356666643</v>
      </c>
      <c r="F368" s="369" t="str">
        <f t="shared" ref="F368:F372" si="54">_xlfn.CONCAT(B368,D368)</f>
        <v>Meningkatkan kualitas pengelolaan Governance, Risk Management dan ComplianceOfficer Pengaturan &amp; Pengawasan Proyek</v>
      </c>
      <c r="G368" s="369" t="str">
        <f t="shared" si="32"/>
        <v xml:space="preserve">INSERT INTO `hr_kpi_group_position` (`KPI_GROUP_POSITION_ID`, `KPI_GROUP_ID`, `POSITION_ID`) VALUES ('202205020367', '20220400007', '504404609356666643'); </v>
      </c>
    </row>
    <row r="369" spans="1:7" ht="15.75" customHeight="1" x14ac:dyDescent="0.25">
      <c r="A369" s="413">
        <v>202205020368</v>
      </c>
      <c r="B369" s="344" t="s">
        <v>17</v>
      </c>
      <c r="C369" s="2">
        <f>VLOOKUP(B369,'KPI GROUP LEVEL INDUX'!$C:$D,2,FALSE)</f>
        <v>20220400004</v>
      </c>
      <c r="D369" s="370" t="s">
        <v>4062</v>
      </c>
      <c r="E369" s="1" t="str">
        <f>VLOOKUP(D369,'MASTER POSITION'!$A:$B,2,FALSE)</f>
        <v>504404609356666643</v>
      </c>
      <c r="F369" s="369" t="str">
        <f t="shared" si="54"/>
        <v>Memperluas jangkauan layanan keuangan Officer Pengaturan &amp; Pengawasan Proyek</v>
      </c>
      <c r="G369" s="369" t="str">
        <f t="shared" si="32"/>
        <v xml:space="preserve">INSERT INTO `hr_kpi_group_position` (`KPI_GROUP_POSITION_ID`, `KPI_GROUP_ID`, `POSITION_ID`) VALUES ('202205020368', '20220400004', '504404609356666643'); </v>
      </c>
    </row>
    <row r="370" spans="1:7" ht="15.75" customHeight="1" x14ac:dyDescent="0.25">
      <c r="A370" s="413">
        <v>202205020369</v>
      </c>
      <c r="B370" s="343" t="s">
        <v>204</v>
      </c>
      <c r="C370" s="2">
        <f>VLOOKUP(B370,'KPI GROUP LEVEL INDUX'!$C:$D,2,FALSE)</f>
        <v>20220400098</v>
      </c>
      <c r="D370" s="370" t="s">
        <v>4062</v>
      </c>
      <c r="E370" s="1" t="str">
        <f>VLOOKUP(D370,'MASTER POSITION'!$A:$B,2,FALSE)</f>
        <v>504404609356666643</v>
      </c>
      <c r="F370" s="369" t="str">
        <f t="shared" si="54"/>
        <v>Memastikan pelaksanaan proyek yang memenuhi kaidah OTOBOSOfficer Pengaturan &amp; Pengawasan Proyek</v>
      </c>
      <c r="G370" s="369" t="str">
        <f t="shared" si="32"/>
        <v xml:space="preserve">INSERT INTO `hr_kpi_group_position` (`KPI_GROUP_POSITION_ID`, `KPI_GROUP_ID`, `POSITION_ID`) VALUES ('202205020369', '20220400098', '504404609356666643'); </v>
      </c>
    </row>
    <row r="371" spans="1:7" ht="15.75" customHeight="1" x14ac:dyDescent="0.25">
      <c r="A371" s="413">
        <v>202205020370</v>
      </c>
      <c r="B371" s="343" t="s">
        <v>208</v>
      </c>
      <c r="C371" s="2">
        <f>VLOOKUP(B371,'KPI GROUP LEVEL INDUX'!$C:$D,2,FALSE)</f>
        <v>20220400100</v>
      </c>
      <c r="D371" s="370" t="s">
        <v>4062</v>
      </c>
      <c r="E371" s="1" t="str">
        <f>VLOOKUP(D371,'MASTER POSITION'!$A:$B,2,FALSE)</f>
        <v>504404609356666643</v>
      </c>
      <c r="F371" s="369" t="str">
        <f t="shared" si="54"/>
        <v>Meningkatkan kualitas monitoring dan evaluasi proyekOfficer Pengaturan &amp; Pengawasan Proyek</v>
      </c>
      <c r="G371" s="369" t="str">
        <f t="shared" si="32"/>
        <v xml:space="preserve">INSERT INTO `hr_kpi_group_position` (`KPI_GROUP_POSITION_ID`, `KPI_GROUP_ID`, `POSITION_ID`) VALUES ('202205020370', '20220400100', '504404609356666643'); </v>
      </c>
    </row>
    <row r="372" spans="1:7" ht="15.75" customHeight="1" x14ac:dyDescent="0.25">
      <c r="A372" s="413">
        <v>202205020371</v>
      </c>
      <c r="B372" s="343" t="s">
        <v>4060</v>
      </c>
      <c r="C372" s="2">
        <f>VLOOKUP(B372,'KPI GROUP LEVEL INDUX'!$C:$D,2,FALSE)</f>
        <v>20220400101</v>
      </c>
      <c r="D372" s="370" t="s">
        <v>4062</v>
      </c>
      <c r="E372" s="1" t="str">
        <f>VLOOKUP(D372,'MASTER POSITION'!$A:$B,2,FALSE)</f>
        <v>504404609356666643</v>
      </c>
      <c r="F372" s="369" t="str">
        <f t="shared" si="54"/>
        <v>Mengoptimalkan pendampingan terhadap unit kerja terkait perencanaan, pelaksanaan dan monitoring proyekOfficer Pengaturan &amp; Pengawasan Proyek</v>
      </c>
      <c r="G372" s="369" t="str">
        <f t="shared" si="32"/>
        <v xml:space="preserve">INSERT INTO `hr_kpi_group_position` (`KPI_GROUP_POSITION_ID`, `KPI_GROUP_ID`, `POSITION_ID`) VALUES ('202205020371', '20220400101', '504404609356666643'); </v>
      </c>
    </row>
    <row r="373" spans="1:7" ht="15.75" customHeight="1" x14ac:dyDescent="0.25">
      <c r="A373" s="413">
        <v>202205020372</v>
      </c>
      <c r="B373" s="342" t="s">
        <v>23</v>
      </c>
      <c r="C373" s="2">
        <f>VLOOKUP(B373,'KPI GROUP LEVEL INDUX'!$C:$D,2,FALSE)</f>
        <v>20220400007</v>
      </c>
      <c r="D373" s="370" t="s">
        <v>4063</v>
      </c>
      <c r="E373" s="1" t="str">
        <f>VLOOKUP(D373,'MASTER POSITION'!$A:$B,2,FALSE)</f>
        <v>504404609356756794</v>
      </c>
      <c r="F373" s="369" t="str">
        <f t="shared" ref="F373" si="55">_xlfn.CONCAT(B373,D373)</f>
        <v>Meningkatkan kualitas pengelolaan Governance, Risk Management dan ComplianceOfficer Transformasi &amp; Manajemen Perubahan</v>
      </c>
      <c r="G373" s="369" t="str">
        <f t="shared" si="32"/>
        <v xml:space="preserve">INSERT INTO `hr_kpi_group_position` (`KPI_GROUP_POSITION_ID`, `KPI_GROUP_ID`, `POSITION_ID`) VALUES ('202205020372', '20220400007', '504404609356756794'); </v>
      </c>
    </row>
    <row r="374" spans="1:7" ht="15.75" customHeight="1" x14ac:dyDescent="0.25">
      <c r="A374" s="413">
        <v>202205020373</v>
      </c>
      <c r="B374" s="343" t="s">
        <v>206</v>
      </c>
      <c r="C374" s="2">
        <f>VLOOKUP(B374,'KPI GROUP LEVEL INDUX'!$C:$D,2,FALSE)</f>
        <v>20220400099</v>
      </c>
      <c r="D374" s="370" t="s">
        <v>4063</v>
      </c>
      <c r="E374" s="1" t="str">
        <f>VLOOKUP(D374,'MASTER POSITION'!$A:$B,2,FALSE)</f>
        <v>504404609356756794</v>
      </c>
      <c r="F374" s="369" t="str">
        <f t="shared" ref="F374:F376" si="56">_xlfn.CONCAT(B374,D374)</f>
        <v>Memastikan implementasi program transformasi yang memenuhi kaidah OTOBOSOfficer Transformasi &amp; Manajemen Perubahan</v>
      </c>
      <c r="G374" s="369" t="str">
        <f t="shared" si="32"/>
        <v xml:space="preserve">INSERT INTO `hr_kpi_group_position` (`KPI_GROUP_POSITION_ID`, `KPI_GROUP_ID`, `POSITION_ID`) VALUES ('202205020373', '20220400099', '504404609356756794'); </v>
      </c>
    </row>
    <row r="375" spans="1:7" ht="15.75" customHeight="1" x14ac:dyDescent="0.25">
      <c r="A375" s="413">
        <v>202205020374</v>
      </c>
      <c r="B375" s="343" t="s">
        <v>4061</v>
      </c>
      <c r="C375" s="2">
        <f>VLOOKUP(B375,'KPI GROUP LEVEL INDUX'!$C:$D,2,FALSE)</f>
        <v>20220400102</v>
      </c>
      <c r="D375" s="370" t="s">
        <v>4063</v>
      </c>
      <c r="E375" s="1" t="str">
        <f>VLOOKUP(D375,'MASTER POSITION'!$A:$B,2,FALSE)</f>
        <v>504404609356756794</v>
      </c>
      <c r="F375" s="369" t="str">
        <f t="shared" si="56"/>
        <v>Mengoptimalkan pendampingan terhadap unit kerja terkait perencanaan, pelaksanaan dan monitoring program transformasiOfficer Transformasi &amp; Manajemen Perubahan</v>
      </c>
      <c r="G375" s="369" t="str">
        <f t="shared" si="32"/>
        <v xml:space="preserve">INSERT INTO `hr_kpi_group_position` (`KPI_GROUP_POSITION_ID`, `KPI_GROUP_ID`, `POSITION_ID`) VALUES ('202205020374', '20220400102', '504404609356756794'); </v>
      </c>
    </row>
    <row r="376" spans="1:7" ht="15.75" customHeight="1" x14ac:dyDescent="0.25">
      <c r="A376" s="413">
        <v>202205020375</v>
      </c>
      <c r="B376" s="344" t="s">
        <v>214</v>
      </c>
      <c r="C376" s="2">
        <f>VLOOKUP(B376,'KPI GROUP LEVEL INDUX'!$C:$D,2,FALSE)</f>
        <v>20220400103</v>
      </c>
      <c r="D376" s="370" t="s">
        <v>4063</v>
      </c>
      <c r="E376" s="1" t="str">
        <f>VLOOKUP(D376,'MASTER POSITION'!$A:$B,2,FALSE)</f>
        <v>504404609356756794</v>
      </c>
      <c r="F376" s="369" t="str">
        <f t="shared" si="56"/>
        <v>Memastikan pemenuhan evaluasi klasifikasi Officer Transformasi &amp; Manajemen Perubahan</v>
      </c>
      <c r="G376" s="369" t="str">
        <f t="shared" si="32"/>
        <v xml:space="preserve">INSERT INTO `hr_kpi_group_position` (`KPI_GROUP_POSITION_ID`, `KPI_GROUP_ID`, `POSITION_ID`) VALUES ('202205020375', '20220400103', '504404609356756794'); </v>
      </c>
    </row>
    <row r="377" spans="1:7" ht="15.75" customHeight="1" x14ac:dyDescent="0.25">
      <c r="A377" s="413">
        <v>202205020376</v>
      </c>
      <c r="B377" s="344" t="s">
        <v>13</v>
      </c>
      <c r="C377" s="2">
        <f>VLOOKUP(B377,'KPI GROUP LEVEL INDUX'!$C:$D,2,FALSE)</f>
        <v>20220400002</v>
      </c>
      <c r="D377" s="370" t="s">
        <v>3014</v>
      </c>
      <c r="E377" s="1" t="str">
        <f>VLOOKUP(D377,'MASTER POSITION'!$A:$B,2,FALSE)</f>
        <v>504404597198119713</v>
      </c>
      <c r="F377" s="369" t="str">
        <f t="shared" ref="F377" si="57">_xlfn.CONCAT(B377,D377)</f>
        <v>Terjaganya operasional bank yang efisienKepala Satuan Kerja Audit Intern &amp; Anti Fraud</v>
      </c>
      <c r="G377" s="369" t="str">
        <f t="shared" si="32"/>
        <v xml:space="preserve">INSERT INTO `hr_kpi_group_position` (`KPI_GROUP_POSITION_ID`, `KPI_GROUP_ID`, `POSITION_ID`) VALUES ('202205020376', '20220400002', '504404597198119713'); </v>
      </c>
    </row>
    <row r="378" spans="1:7" ht="15.75" customHeight="1" x14ac:dyDescent="0.25">
      <c r="A378" s="413">
        <v>202205020377</v>
      </c>
      <c r="B378" s="186" t="s">
        <v>96</v>
      </c>
      <c r="C378" s="2">
        <f>VLOOKUP(B378,'KPI GROUP LEVEL INDUX'!$C:$D,2,FALSE)</f>
        <v>20220400038</v>
      </c>
      <c r="D378" s="370" t="s">
        <v>3014</v>
      </c>
      <c r="E378" s="1" t="str">
        <f>VLOOKUP(D378,'MASTER POSITION'!$A:$B,2,FALSE)</f>
        <v>504404597198119713</v>
      </c>
      <c r="F378" s="369" t="str">
        <f t="shared" ref="F378:F379" si="58">_xlfn.CONCAT(B378,D378)</f>
        <v>Meningkatkan kualitas pengelolaan Governance, Risk Management dan Compliance (GRC)Kepala Satuan Kerja Audit Intern &amp; Anti Fraud</v>
      </c>
      <c r="G378" s="369" t="str">
        <f t="shared" si="32"/>
        <v xml:space="preserve">INSERT INTO `hr_kpi_group_position` (`KPI_GROUP_POSITION_ID`, `KPI_GROUP_ID`, `POSITION_ID`) VALUES ('202205020377', '20220400038', '504404597198119713'); </v>
      </c>
    </row>
    <row r="379" spans="1:7" ht="15.75" customHeight="1" x14ac:dyDescent="0.25">
      <c r="A379" s="413">
        <v>202205020378</v>
      </c>
      <c r="B379" s="344" t="s">
        <v>27</v>
      </c>
      <c r="C379" s="2">
        <f>VLOOKUP(B379,'KPI GROUP LEVEL INDUX'!$C:$D,2,FALSE)</f>
        <v>20220400009</v>
      </c>
      <c r="D379" s="370" t="s">
        <v>3014</v>
      </c>
      <c r="E379" s="1" t="str">
        <f>VLOOKUP(D379,'MASTER POSITION'!$A:$B,2,FALSE)</f>
        <v>504404597198119713</v>
      </c>
      <c r="F379" s="369" t="str">
        <f t="shared" si="58"/>
        <v>Memperkuat internalisasi budaya perusahaan Kepala Satuan Kerja Audit Intern &amp; Anti Fraud</v>
      </c>
      <c r="G379" s="369" t="str">
        <f t="shared" si="32"/>
        <v xml:space="preserve">INSERT INTO `hr_kpi_group_position` (`KPI_GROUP_POSITION_ID`, `KPI_GROUP_ID`, `POSITION_ID`) VALUES ('202205020378', '20220400009', '504404597198119713'); </v>
      </c>
    </row>
    <row r="380" spans="1:7" ht="15.75" customHeight="1" x14ac:dyDescent="0.25">
      <c r="A380" s="413">
        <v>202205020379</v>
      </c>
      <c r="B380" s="450" t="s">
        <v>4064</v>
      </c>
      <c r="C380" s="2">
        <f>VLOOKUP(B380,'KPI GROUP LEVEL INDUX'!$C:$D,2,FALSE)</f>
        <v>20220400038</v>
      </c>
      <c r="D380" s="370" t="s">
        <v>2969</v>
      </c>
      <c r="E380" s="1" t="str">
        <f>VLOOKUP(D380,'MASTER POSITION'!$A:$B,2,FALSE)</f>
        <v>1784659105</v>
      </c>
      <c r="F380" s="369" t="str">
        <f t="shared" ref="F380:F384" si="59">_xlfn.CONCAT(B380,D380)</f>
        <v>Meningkatkan kualitas pengelolaan Governance, Risk Management dan Compliance (GRC)Kepala Bagian Audit I</v>
      </c>
      <c r="G380" s="369" t="str">
        <f t="shared" si="32"/>
        <v xml:space="preserve">INSERT INTO `hr_kpi_group_position` (`KPI_GROUP_POSITION_ID`, `KPI_GROUP_ID`, `POSITION_ID`) VALUES ('202205020379', '20220400038', '1784659105'); </v>
      </c>
    </row>
    <row r="381" spans="1:7" ht="15.75" customHeight="1" x14ac:dyDescent="0.25">
      <c r="A381" s="413">
        <v>202205020380</v>
      </c>
      <c r="B381" s="452" t="s">
        <v>216</v>
      </c>
      <c r="C381" s="2">
        <f>VLOOKUP(B381,'KPI GROUP LEVEL INDUX'!$C:$D,2,FALSE)</f>
        <v>20220400104</v>
      </c>
      <c r="D381" s="370" t="s">
        <v>2969</v>
      </c>
      <c r="E381" s="1" t="str">
        <f>VLOOKUP(D381,'MASTER POSITION'!$A:$B,2,FALSE)</f>
        <v>1784659105</v>
      </c>
      <c r="F381" s="369" t="str">
        <f t="shared" si="59"/>
        <v>Menjamin pelaksanaan audit yang berkualitasKepala Bagian Audit I</v>
      </c>
      <c r="G381" s="369" t="str">
        <f t="shared" si="32"/>
        <v xml:space="preserve">INSERT INTO `hr_kpi_group_position` (`KPI_GROUP_POSITION_ID`, `KPI_GROUP_ID`, `POSITION_ID`) VALUES ('202205020380', '20220400104', '1784659105'); </v>
      </c>
    </row>
    <row r="382" spans="1:7" ht="15.75" customHeight="1" x14ac:dyDescent="0.25">
      <c r="A382" s="413">
        <v>202205020381</v>
      </c>
      <c r="B382" s="331" t="s">
        <v>220</v>
      </c>
      <c r="C382" s="2">
        <f>VLOOKUP(B382,'KPI GROUP LEVEL INDUX'!$C:$D,2,FALSE)</f>
        <v>20220400106</v>
      </c>
      <c r="D382" s="370" t="s">
        <v>2969</v>
      </c>
      <c r="E382" s="1" t="str">
        <f>VLOOKUP(D382,'MASTER POSITION'!$A:$B,2,FALSE)</f>
        <v>1784659105</v>
      </c>
      <c r="F382" s="369" t="str">
        <f t="shared" si="59"/>
        <v>Mengoptimalkan fungsi manajemen auditKepala Bagian Audit I</v>
      </c>
      <c r="G382" s="369" t="str">
        <f t="shared" si="32"/>
        <v xml:space="preserve">INSERT INTO `hr_kpi_group_position` (`KPI_GROUP_POSITION_ID`, `KPI_GROUP_ID`, `POSITION_ID`) VALUES ('202205020381', '20220400106', '1784659105'); </v>
      </c>
    </row>
    <row r="383" spans="1:7" ht="15.75" customHeight="1" x14ac:dyDescent="0.25">
      <c r="A383" s="413">
        <v>202205020382</v>
      </c>
      <c r="B383" s="452" t="s">
        <v>222</v>
      </c>
      <c r="C383" s="2">
        <f>VLOOKUP(B383,'KPI GROUP LEVEL INDUX'!$C:$D,2,FALSE)</f>
        <v>20220400107</v>
      </c>
      <c r="D383" s="370" t="s">
        <v>2969</v>
      </c>
      <c r="E383" s="1" t="str">
        <f>VLOOKUP(D383,'MASTER POSITION'!$A:$B,2,FALSE)</f>
        <v>1784659105</v>
      </c>
      <c r="F383" s="369" t="str">
        <f t="shared" si="59"/>
        <v>Mengoptimalkan fungsi konsultasi bagi pihak-pihak intern terkait aspek pengendalian internKepala Bagian Audit I</v>
      </c>
      <c r="G383" s="369" t="str">
        <f t="shared" si="32"/>
        <v xml:space="preserve">INSERT INTO `hr_kpi_group_position` (`KPI_GROUP_POSITION_ID`, `KPI_GROUP_ID`, `POSITION_ID`) VALUES ('202205020382', '20220400107', '1784659105'); </v>
      </c>
    </row>
    <row r="384" spans="1:7" ht="15.75" customHeight="1" x14ac:dyDescent="0.25">
      <c r="A384" s="413">
        <v>202205020383</v>
      </c>
      <c r="B384" s="450" t="s">
        <v>224</v>
      </c>
      <c r="C384" s="2">
        <f>VLOOKUP(B384,'KPI GROUP LEVEL INDUX'!$C:$D,2,FALSE)</f>
        <v>20220400108</v>
      </c>
      <c r="D384" s="370" t="s">
        <v>2969</v>
      </c>
      <c r="E384" s="1" t="str">
        <f>VLOOKUP(D384,'MASTER POSITION'!$A:$B,2,FALSE)</f>
        <v>1784659105</v>
      </c>
      <c r="F384" s="369" t="str">
        <f t="shared" si="59"/>
        <v>Memastikan pelaporan pelaksanaan dan pokok-pokok hasil audit dan laporan evaluasi penerapan strategi anti fraud Otoritas Jasa Keuangan (OJK) secara tepat waktuKepala Bagian Audit I</v>
      </c>
      <c r="G384" s="369" t="str">
        <f t="shared" si="32"/>
        <v xml:space="preserve">INSERT INTO `hr_kpi_group_position` (`KPI_GROUP_POSITION_ID`, `KPI_GROUP_ID`, `POSITION_ID`) VALUES ('202205020383', '20220400108', '1784659105'); </v>
      </c>
    </row>
    <row r="385" spans="1:7" ht="15.75" customHeight="1" x14ac:dyDescent="0.25">
      <c r="A385" s="413">
        <v>202205020384</v>
      </c>
      <c r="B385" s="450" t="s">
        <v>4064</v>
      </c>
      <c r="C385" s="2">
        <f>VLOOKUP(B385,'KPI GROUP LEVEL INDUX'!$C:$D,2,FALSE)</f>
        <v>20220400038</v>
      </c>
      <c r="D385" s="370" t="s">
        <v>2975</v>
      </c>
      <c r="E385" s="1" t="str">
        <f>VLOOKUP(D385,'MASTER POSITION'!$A:$B,2,FALSE)</f>
        <v>1784659109</v>
      </c>
      <c r="F385" s="369" t="str">
        <f t="shared" ref="F385" si="60">_xlfn.CONCAT(B385,D385)</f>
        <v>Meningkatkan kualitas pengelolaan Governance, Risk Management dan Compliance (GRC)Kepala Bagian Audit II</v>
      </c>
      <c r="G385" s="369" t="str">
        <f t="shared" si="32"/>
        <v xml:space="preserve">INSERT INTO `hr_kpi_group_position` (`KPI_GROUP_POSITION_ID`, `KPI_GROUP_ID`, `POSITION_ID`) VALUES ('202205020384', '20220400038', '1784659109'); </v>
      </c>
    </row>
    <row r="386" spans="1:7" ht="15.75" customHeight="1" x14ac:dyDescent="0.25">
      <c r="A386" s="413">
        <v>202205020385</v>
      </c>
      <c r="B386" s="452" t="s">
        <v>216</v>
      </c>
      <c r="C386" s="2">
        <f>VLOOKUP(B386,'KPI GROUP LEVEL INDUX'!$C:$D,2,FALSE)</f>
        <v>20220400104</v>
      </c>
      <c r="D386" s="370" t="s">
        <v>2975</v>
      </c>
      <c r="E386" s="1" t="str">
        <f>VLOOKUP(D386,'MASTER POSITION'!$A:$B,2,FALSE)</f>
        <v>1784659109</v>
      </c>
      <c r="F386" s="369" t="str">
        <f t="shared" ref="F386:F389" si="61">_xlfn.CONCAT(B386,D386)</f>
        <v>Menjamin pelaksanaan audit yang berkualitasKepala Bagian Audit II</v>
      </c>
      <c r="G386" s="369" t="str">
        <f t="shared" si="32"/>
        <v xml:space="preserve">INSERT INTO `hr_kpi_group_position` (`KPI_GROUP_POSITION_ID`, `KPI_GROUP_ID`, `POSITION_ID`) VALUES ('202205020385', '20220400104', '1784659109'); </v>
      </c>
    </row>
    <row r="387" spans="1:7" ht="15.75" customHeight="1" x14ac:dyDescent="0.25">
      <c r="A387" s="413">
        <v>202205020386</v>
      </c>
      <c r="B387" s="331" t="s">
        <v>220</v>
      </c>
      <c r="C387" s="2">
        <f>VLOOKUP(B387,'KPI GROUP LEVEL INDUX'!$C:$D,2,FALSE)</f>
        <v>20220400106</v>
      </c>
      <c r="D387" s="370" t="s">
        <v>2975</v>
      </c>
      <c r="E387" s="1" t="str">
        <f>VLOOKUP(D387,'MASTER POSITION'!$A:$B,2,FALSE)</f>
        <v>1784659109</v>
      </c>
      <c r="F387" s="369" t="str">
        <f t="shared" si="61"/>
        <v>Mengoptimalkan fungsi manajemen auditKepala Bagian Audit II</v>
      </c>
      <c r="G387" s="369" t="str">
        <f t="shared" ref="G387:G450" si="62">"INSERT INTO `hr_kpi_group_position` (`KPI_GROUP_POSITION_ID`, `KPI_GROUP_ID`, `POSITION_ID`) VALUES ('"&amp;A387&amp;"', '"&amp;C387&amp;"', '"&amp;E387&amp;"'); "</f>
        <v xml:space="preserve">INSERT INTO `hr_kpi_group_position` (`KPI_GROUP_POSITION_ID`, `KPI_GROUP_ID`, `POSITION_ID`) VALUES ('202205020386', '20220400106', '1784659109'); </v>
      </c>
    </row>
    <row r="388" spans="1:7" ht="15.75" customHeight="1" x14ac:dyDescent="0.25">
      <c r="A388" s="413">
        <v>202205020387</v>
      </c>
      <c r="B388" s="452" t="s">
        <v>222</v>
      </c>
      <c r="C388" s="2">
        <f>VLOOKUP(B388,'KPI GROUP LEVEL INDUX'!$C:$D,2,FALSE)</f>
        <v>20220400107</v>
      </c>
      <c r="D388" s="370" t="s">
        <v>2975</v>
      </c>
      <c r="E388" s="1" t="str">
        <f>VLOOKUP(D388,'MASTER POSITION'!$A:$B,2,FALSE)</f>
        <v>1784659109</v>
      </c>
      <c r="F388" s="369" t="str">
        <f t="shared" si="61"/>
        <v>Mengoptimalkan fungsi konsultasi bagi pihak-pihak intern terkait aspek pengendalian internKepala Bagian Audit II</v>
      </c>
      <c r="G388" s="369" t="str">
        <f t="shared" si="62"/>
        <v xml:space="preserve">INSERT INTO `hr_kpi_group_position` (`KPI_GROUP_POSITION_ID`, `KPI_GROUP_ID`, `POSITION_ID`) VALUES ('202205020387', '20220400107', '1784659109'); </v>
      </c>
    </row>
    <row r="389" spans="1:7" ht="15.75" customHeight="1" x14ac:dyDescent="0.25">
      <c r="A389" s="413">
        <v>202205020388</v>
      </c>
      <c r="B389" s="450" t="s">
        <v>224</v>
      </c>
      <c r="C389" s="2">
        <f>VLOOKUP(B389,'KPI GROUP LEVEL INDUX'!$C:$D,2,FALSE)</f>
        <v>20220400108</v>
      </c>
      <c r="D389" s="370" t="s">
        <v>2975</v>
      </c>
      <c r="E389" s="1" t="str">
        <f>VLOOKUP(D389,'MASTER POSITION'!$A:$B,2,FALSE)</f>
        <v>1784659109</v>
      </c>
      <c r="F389" s="369" t="str">
        <f t="shared" si="61"/>
        <v>Memastikan pelaporan pelaksanaan dan pokok-pokok hasil audit dan laporan evaluasi penerapan strategi anti fraud Otoritas Jasa Keuangan (OJK) secara tepat waktuKepala Bagian Audit II</v>
      </c>
      <c r="G389" s="369" t="str">
        <f t="shared" si="62"/>
        <v xml:space="preserve">INSERT INTO `hr_kpi_group_position` (`KPI_GROUP_POSITION_ID`, `KPI_GROUP_ID`, `POSITION_ID`) VALUES ('202205020388', '20220400108', '1784659109'); </v>
      </c>
    </row>
    <row r="390" spans="1:7" ht="15.75" customHeight="1" x14ac:dyDescent="0.25">
      <c r="A390" s="413">
        <v>202205020389</v>
      </c>
      <c r="B390" s="450" t="s">
        <v>4064</v>
      </c>
      <c r="C390" s="2">
        <f>VLOOKUP(B390,'KPI GROUP LEVEL INDUX'!$C:$D,2,FALSE)</f>
        <v>20220400038</v>
      </c>
      <c r="D390" s="370" t="s">
        <v>4066</v>
      </c>
      <c r="E390" s="1" t="str">
        <f>VLOOKUP(D390,'MASTER POSITION'!$A:$B,2,FALSE)</f>
        <v>202211160006</v>
      </c>
      <c r="F390" s="369" t="str">
        <f t="shared" ref="F390" si="63">_xlfn.CONCAT(B390,D390)</f>
        <v>Meningkatkan kualitas pengelolaan Governance, Risk Management dan Compliance (GRC)Officer Audit Bisnis</v>
      </c>
      <c r="G390" s="369" t="str">
        <f t="shared" si="62"/>
        <v xml:space="preserve">INSERT INTO `hr_kpi_group_position` (`KPI_GROUP_POSITION_ID`, `KPI_GROUP_ID`, `POSITION_ID`) VALUES ('202205020389', '20220400038', '202211160006'); </v>
      </c>
    </row>
    <row r="391" spans="1:7" ht="15.75" customHeight="1" x14ac:dyDescent="0.25">
      <c r="A391" s="413">
        <v>202205020390</v>
      </c>
      <c r="B391" s="452" t="s">
        <v>216</v>
      </c>
      <c r="C391" s="2">
        <f>VLOOKUP(B391,'KPI GROUP LEVEL INDUX'!$C:$D,2,FALSE)</f>
        <v>20220400104</v>
      </c>
      <c r="D391" s="370" t="s">
        <v>4066</v>
      </c>
      <c r="E391" s="1" t="str">
        <f>VLOOKUP(D391,'MASTER POSITION'!$A:$B,2,FALSE)</f>
        <v>202211160006</v>
      </c>
      <c r="F391" s="369" t="str">
        <f t="shared" ref="F391:F395" si="64">_xlfn.CONCAT(B391,D391)</f>
        <v>Menjamin pelaksanaan audit yang berkualitasOfficer Audit Bisnis</v>
      </c>
      <c r="G391" s="369" t="str">
        <f t="shared" si="62"/>
        <v xml:space="preserve">INSERT INTO `hr_kpi_group_position` (`KPI_GROUP_POSITION_ID`, `KPI_GROUP_ID`, `POSITION_ID`) VALUES ('202205020390', '20220400104', '202211160006'); </v>
      </c>
    </row>
    <row r="392" spans="1:7" ht="15.75" customHeight="1" x14ac:dyDescent="0.25">
      <c r="A392" s="413">
        <v>202205020391</v>
      </c>
      <c r="B392" s="331" t="s">
        <v>220</v>
      </c>
      <c r="C392" s="2">
        <f>VLOOKUP(B392,'KPI GROUP LEVEL INDUX'!$C:$D,2,FALSE)</f>
        <v>20220400106</v>
      </c>
      <c r="D392" s="370" t="s">
        <v>4066</v>
      </c>
      <c r="E392" s="1" t="str">
        <f>VLOOKUP(D392,'MASTER POSITION'!$A:$B,2,FALSE)</f>
        <v>202211160006</v>
      </c>
      <c r="F392" s="369" t="str">
        <f t="shared" si="64"/>
        <v>Mengoptimalkan fungsi manajemen auditOfficer Audit Bisnis</v>
      </c>
      <c r="G392" s="369" t="str">
        <f t="shared" si="62"/>
        <v xml:space="preserve">INSERT INTO `hr_kpi_group_position` (`KPI_GROUP_POSITION_ID`, `KPI_GROUP_ID`, `POSITION_ID`) VALUES ('202205020391', '20220400106', '202211160006'); </v>
      </c>
    </row>
    <row r="393" spans="1:7" ht="15.75" customHeight="1" x14ac:dyDescent="0.25">
      <c r="A393" s="413">
        <v>202205020392</v>
      </c>
      <c r="B393" s="452" t="s">
        <v>222</v>
      </c>
      <c r="C393" s="2">
        <f>VLOOKUP(B393,'KPI GROUP LEVEL INDUX'!$C:$D,2,FALSE)</f>
        <v>20220400107</v>
      </c>
      <c r="D393" s="370" t="s">
        <v>4066</v>
      </c>
      <c r="E393" s="1" t="str">
        <f>VLOOKUP(D393,'MASTER POSITION'!$A:$B,2,FALSE)</f>
        <v>202211160006</v>
      </c>
      <c r="F393" s="369" t="str">
        <f t="shared" si="64"/>
        <v>Mengoptimalkan fungsi konsultasi bagi pihak-pihak intern terkait aspek pengendalian internOfficer Audit Bisnis</v>
      </c>
      <c r="G393" s="369" t="str">
        <f t="shared" si="62"/>
        <v xml:space="preserve">INSERT INTO `hr_kpi_group_position` (`KPI_GROUP_POSITION_ID`, `KPI_GROUP_ID`, `POSITION_ID`) VALUES ('202205020392', '20220400107', '202211160006'); </v>
      </c>
    </row>
    <row r="394" spans="1:7" ht="15.75" customHeight="1" x14ac:dyDescent="0.25">
      <c r="A394" s="413">
        <v>202205020393</v>
      </c>
      <c r="B394" s="450" t="s">
        <v>224</v>
      </c>
      <c r="C394" s="2">
        <f>VLOOKUP(B394,'KPI GROUP LEVEL INDUX'!$C:$D,2,FALSE)</f>
        <v>20220400108</v>
      </c>
      <c r="D394" s="370" t="s">
        <v>4066</v>
      </c>
      <c r="E394" s="1" t="str">
        <f>VLOOKUP(D394,'MASTER POSITION'!$A:$B,2,FALSE)</f>
        <v>202211160006</v>
      </c>
      <c r="F394" s="369" t="str">
        <f t="shared" si="64"/>
        <v>Memastikan pelaporan pelaksanaan dan pokok-pokok hasil audit dan laporan evaluasi penerapan strategi anti fraud Otoritas Jasa Keuangan (OJK) secara tepat waktuOfficer Audit Bisnis</v>
      </c>
      <c r="G394" s="369" t="str">
        <f t="shared" si="62"/>
        <v xml:space="preserve">INSERT INTO `hr_kpi_group_position` (`KPI_GROUP_POSITION_ID`, `KPI_GROUP_ID`, `POSITION_ID`) VALUES ('202205020393', '20220400108', '202211160006'); </v>
      </c>
    </row>
    <row r="395" spans="1:7" ht="15.75" customHeight="1" x14ac:dyDescent="0.25">
      <c r="A395" s="413">
        <v>202205020394</v>
      </c>
      <c r="B395" s="374" t="s">
        <v>226</v>
      </c>
      <c r="C395" s="2">
        <f>VLOOKUP(B395,'KPI GROUP LEVEL INDUX'!$C:$D,2,FALSE)</f>
        <v>20220400109</v>
      </c>
      <c r="D395" s="370" t="s">
        <v>4066</v>
      </c>
      <c r="E395" s="1" t="str">
        <f>VLOOKUP(D395,'MASTER POSITION'!$A:$B,2,FALSE)</f>
        <v>202211160006</v>
      </c>
      <c r="F395" s="369" t="str">
        <f t="shared" si="64"/>
        <v>Mengoptimalkan pendampingan audit dari pihak eksternalOfficer Audit Bisnis</v>
      </c>
      <c r="G395" s="369" t="str">
        <f t="shared" si="62"/>
        <v xml:space="preserve">INSERT INTO `hr_kpi_group_position` (`KPI_GROUP_POSITION_ID`, `KPI_GROUP_ID`, `POSITION_ID`) VALUES ('202205020394', '20220400109', '202211160006'); </v>
      </c>
    </row>
    <row r="396" spans="1:7" ht="15.75" customHeight="1" x14ac:dyDescent="0.25">
      <c r="A396" s="413">
        <v>202205020395</v>
      </c>
      <c r="B396" s="450" t="s">
        <v>4064</v>
      </c>
      <c r="C396" s="2">
        <f>VLOOKUP(B396,'KPI GROUP LEVEL INDUX'!$C:$D,2,FALSE)</f>
        <v>20220400038</v>
      </c>
      <c r="D396" s="370" t="s">
        <v>4069</v>
      </c>
      <c r="E396" s="1" t="str">
        <f>VLOOKUP(D396,'MASTER POSITION'!$A:$B,2,FALSE)</f>
        <v>202211160007</v>
      </c>
      <c r="F396" s="369" t="str">
        <f t="shared" ref="F396" si="65">_xlfn.CONCAT(B396,D396)</f>
        <v>Meningkatkan kualitas pengelolaan Governance, Risk Management dan Compliance (GRC)Officer Audit Operasional</v>
      </c>
      <c r="G396" s="369" t="str">
        <f t="shared" si="62"/>
        <v xml:space="preserve">INSERT INTO `hr_kpi_group_position` (`KPI_GROUP_POSITION_ID`, `KPI_GROUP_ID`, `POSITION_ID`) VALUES ('202205020395', '20220400038', '202211160007'); </v>
      </c>
    </row>
    <row r="397" spans="1:7" ht="15.75" customHeight="1" x14ac:dyDescent="0.25">
      <c r="A397" s="413">
        <v>202205020396</v>
      </c>
      <c r="B397" s="452" t="s">
        <v>216</v>
      </c>
      <c r="C397" s="2">
        <f>VLOOKUP(B397,'KPI GROUP LEVEL INDUX'!$C:$D,2,FALSE)</f>
        <v>20220400104</v>
      </c>
      <c r="D397" s="370" t="s">
        <v>4069</v>
      </c>
      <c r="E397" s="1" t="str">
        <f>VLOOKUP(D397,'MASTER POSITION'!$A:$B,2,FALSE)</f>
        <v>202211160007</v>
      </c>
      <c r="F397" s="369" t="str">
        <f t="shared" ref="F397:F401" si="66">_xlfn.CONCAT(B397,D397)</f>
        <v>Menjamin pelaksanaan audit yang berkualitasOfficer Audit Operasional</v>
      </c>
      <c r="G397" s="369" t="str">
        <f t="shared" si="62"/>
        <v xml:space="preserve">INSERT INTO `hr_kpi_group_position` (`KPI_GROUP_POSITION_ID`, `KPI_GROUP_ID`, `POSITION_ID`) VALUES ('202205020396', '20220400104', '202211160007'); </v>
      </c>
    </row>
    <row r="398" spans="1:7" ht="15.75" customHeight="1" x14ac:dyDescent="0.25">
      <c r="A398" s="413">
        <v>202205020397</v>
      </c>
      <c r="B398" s="331" t="s">
        <v>220</v>
      </c>
      <c r="C398" s="2">
        <f>VLOOKUP(B398,'KPI GROUP LEVEL INDUX'!$C:$D,2,FALSE)</f>
        <v>20220400106</v>
      </c>
      <c r="D398" s="370" t="s">
        <v>4069</v>
      </c>
      <c r="E398" s="1" t="str">
        <f>VLOOKUP(D398,'MASTER POSITION'!$A:$B,2,FALSE)</f>
        <v>202211160007</v>
      </c>
      <c r="F398" s="369" t="str">
        <f t="shared" si="66"/>
        <v>Mengoptimalkan fungsi manajemen auditOfficer Audit Operasional</v>
      </c>
      <c r="G398" s="369" t="str">
        <f t="shared" si="62"/>
        <v xml:space="preserve">INSERT INTO `hr_kpi_group_position` (`KPI_GROUP_POSITION_ID`, `KPI_GROUP_ID`, `POSITION_ID`) VALUES ('202205020397', '20220400106', '202211160007'); </v>
      </c>
    </row>
    <row r="399" spans="1:7" ht="15.75" customHeight="1" x14ac:dyDescent="0.25">
      <c r="A399" s="413">
        <v>202205020398</v>
      </c>
      <c r="B399" s="452" t="s">
        <v>222</v>
      </c>
      <c r="C399" s="2">
        <f>VLOOKUP(B399,'KPI GROUP LEVEL INDUX'!$C:$D,2,FALSE)</f>
        <v>20220400107</v>
      </c>
      <c r="D399" s="370" t="s">
        <v>4069</v>
      </c>
      <c r="E399" s="1" t="str">
        <f>VLOOKUP(D399,'MASTER POSITION'!$A:$B,2,FALSE)</f>
        <v>202211160007</v>
      </c>
      <c r="F399" s="369" t="str">
        <f t="shared" si="66"/>
        <v>Mengoptimalkan fungsi konsultasi bagi pihak-pihak intern terkait aspek pengendalian internOfficer Audit Operasional</v>
      </c>
      <c r="G399" s="369" t="str">
        <f t="shared" si="62"/>
        <v xml:space="preserve">INSERT INTO `hr_kpi_group_position` (`KPI_GROUP_POSITION_ID`, `KPI_GROUP_ID`, `POSITION_ID`) VALUES ('202205020398', '20220400107', '202211160007'); </v>
      </c>
    </row>
    <row r="400" spans="1:7" ht="15.75" customHeight="1" x14ac:dyDescent="0.25">
      <c r="A400" s="413">
        <v>202205020399</v>
      </c>
      <c r="B400" s="450" t="s">
        <v>224</v>
      </c>
      <c r="C400" s="2">
        <f>VLOOKUP(B400,'KPI GROUP LEVEL INDUX'!$C:$D,2,FALSE)</f>
        <v>20220400108</v>
      </c>
      <c r="D400" s="370" t="s">
        <v>4069</v>
      </c>
      <c r="E400" s="1" t="str">
        <f>VLOOKUP(D400,'MASTER POSITION'!$A:$B,2,FALSE)</f>
        <v>202211160007</v>
      </c>
      <c r="F400" s="369" t="str">
        <f t="shared" si="66"/>
        <v>Memastikan pelaporan pelaksanaan dan pokok-pokok hasil audit dan laporan evaluasi penerapan strategi anti fraud Otoritas Jasa Keuangan (OJK) secara tepat waktuOfficer Audit Operasional</v>
      </c>
      <c r="G400" s="369" t="str">
        <f t="shared" si="62"/>
        <v xml:space="preserve">INSERT INTO `hr_kpi_group_position` (`KPI_GROUP_POSITION_ID`, `KPI_GROUP_ID`, `POSITION_ID`) VALUES ('202205020399', '20220400108', '202211160007'); </v>
      </c>
    </row>
    <row r="401" spans="1:7" ht="15.75" customHeight="1" x14ac:dyDescent="0.25">
      <c r="A401" s="413">
        <v>202205020400</v>
      </c>
      <c r="B401" s="374" t="s">
        <v>226</v>
      </c>
      <c r="C401" s="2">
        <f>VLOOKUP(B401,'KPI GROUP LEVEL INDUX'!$C:$D,2,FALSE)</f>
        <v>20220400109</v>
      </c>
      <c r="D401" s="370" t="s">
        <v>4069</v>
      </c>
      <c r="E401" s="1" t="str">
        <f>VLOOKUP(D401,'MASTER POSITION'!$A:$B,2,FALSE)</f>
        <v>202211160007</v>
      </c>
      <c r="F401" s="369" t="str">
        <f t="shared" si="66"/>
        <v>Mengoptimalkan pendampingan audit dari pihak eksternalOfficer Audit Operasional</v>
      </c>
      <c r="G401" s="369" t="str">
        <f t="shared" si="62"/>
        <v xml:space="preserve">INSERT INTO `hr_kpi_group_position` (`KPI_GROUP_POSITION_ID`, `KPI_GROUP_ID`, `POSITION_ID`) VALUES ('202205020400', '20220400109', '202211160007'); </v>
      </c>
    </row>
    <row r="402" spans="1:7" ht="15.75" customHeight="1" x14ac:dyDescent="0.25">
      <c r="A402" s="413">
        <v>202205020401</v>
      </c>
      <c r="B402" s="344" t="s">
        <v>13</v>
      </c>
      <c r="C402" s="2">
        <f>VLOOKUP(B402,'KPI GROUP LEVEL INDUX'!$C:$D,2,FALSE)</f>
        <v>20220400002</v>
      </c>
      <c r="D402" s="370" t="s">
        <v>2507</v>
      </c>
      <c r="E402" s="1" t="str">
        <f>VLOOKUP(D402,'MASTER POSITION'!$A:$B,2,FALSE)</f>
        <v>37105</v>
      </c>
      <c r="F402" s="369" t="str">
        <f t="shared" ref="F402" si="67">_xlfn.CONCAT(B402,D402)</f>
        <v>Terjaganya operasional bank yang efisienWakil Kepala Satuan Kerja Audit Intern &amp; Anti Fraud</v>
      </c>
      <c r="G402" s="369" t="str">
        <f t="shared" si="62"/>
        <v xml:space="preserve">INSERT INTO `hr_kpi_group_position` (`KPI_GROUP_POSITION_ID`, `KPI_GROUP_ID`, `POSITION_ID`) VALUES ('202205020401', '20220400002', '37105'); </v>
      </c>
    </row>
    <row r="403" spans="1:7" ht="15.75" customHeight="1" x14ac:dyDescent="0.25">
      <c r="A403" s="413">
        <v>202205020402</v>
      </c>
      <c r="B403" s="186" t="s">
        <v>96</v>
      </c>
      <c r="C403" s="2">
        <f>VLOOKUP(B403,'KPI GROUP LEVEL INDUX'!$C:$D,2,FALSE)</f>
        <v>20220400038</v>
      </c>
      <c r="D403" s="370" t="s">
        <v>2507</v>
      </c>
      <c r="E403" s="1" t="str">
        <f>VLOOKUP(D403,'MASTER POSITION'!$A:$B,2,FALSE)</f>
        <v>37105</v>
      </c>
      <c r="F403" s="369" t="str">
        <f t="shared" ref="F403:F404" si="68">_xlfn.CONCAT(B403,D403)</f>
        <v>Meningkatkan kualitas pengelolaan Governance, Risk Management dan Compliance (GRC)Wakil Kepala Satuan Kerja Audit Intern &amp; Anti Fraud</v>
      </c>
      <c r="G403" s="369" t="str">
        <f t="shared" si="62"/>
        <v xml:space="preserve">INSERT INTO `hr_kpi_group_position` (`KPI_GROUP_POSITION_ID`, `KPI_GROUP_ID`, `POSITION_ID`) VALUES ('202205020402', '20220400038', '37105'); </v>
      </c>
    </row>
    <row r="404" spans="1:7" ht="15.75" customHeight="1" x14ac:dyDescent="0.25">
      <c r="A404" s="413">
        <v>202205020403</v>
      </c>
      <c r="B404" s="344" t="s">
        <v>27</v>
      </c>
      <c r="C404" s="2">
        <f>VLOOKUP(B404,'KPI GROUP LEVEL INDUX'!$C:$D,2,FALSE)</f>
        <v>20220400009</v>
      </c>
      <c r="D404" s="370" t="s">
        <v>2507</v>
      </c>
      <c r="E404" s="1" t="str">
        <f>VLOOKUP(D404,'MASTER POSITION'!$A:$B,2,FALSE)</f>
        <v>37105</v>
      </c>
      <c r="F404" s="369" t="str">
        <f t="shared" si="68"/>
        <v>Memperkuat internalisasi budaya perusahaan Wakil Kepala Satuan Kerja Audit Intern &amp; Anti Fraud</v>
      </c>
      <c r="G404" s="369" t="str">
        <f t="shared" si="62"/>
        <v xml:space="preserve">INSERT INTO `hr_kpi_group_position` (`KPI_GROUP_POSITION_ID`, `KPI_GROUP_ID`, `POSITION_ID`) VALUES ('202205020403', '20220400009', '37105'); </v>
      </c>
    </row>
    <row r="405" spans="1:7" ht="15.75" customHeight="1" x14ac:dyDescent="0.25">
      <c r="A405" s="413">
        <v>202205020404</v>
      </c>
      <c r="B405" s="450" t="s">
        <v>4064</v>
      </c>
      <c r="C405" s="2">
        <f>VLOOKUP(B405,'KPI GROUP LEVEL INDUX'!$C:$D,2,FALSE)</f>
        <v>20220400038</v>
      </c>
      <c r="D405" s="370" t="s">
        <v>2811</v>
      </c>
      <c r="E405" s="1" t="str">
        <f>VLOOKUP(D405,'MASTER POSITION'!$A:$B,2,FALSE)</f>
        <v>784659095</v>
      </c>
      <c r="F405" s="369" t="str">
        <f t="shared" ref="F405" si="69">_xlfn.CONCAT(B405,D405)</f>
        <v>Meningkatkan kualitas pengelolaan Governance, Risk Management dan Compliance (GRC)Kepala Bagian Anti Fraud &amp; Pengawasan Pasif</v>
      </c>
      <c r="G405" s="369" t="str">
        <f t="shared" si="62"/>
        <v xml:space="preserve">INSERT INTO `hr_kpi_group_position` (`KPI_GROUP_POSITION_ID`, `KPI_GROUP_ID`, `POSITION_ID`) VALUES ('202205020404', '20220400038', '784659095'); </v>
      </c>
    </row>
    <row r="406" spans="1:7" ht="15.75" customHeight="1" x14ac:dyDescent="0.25">
      <c r="A406" s="413">
        <v>202205020405</v>
      </c>
      <c r="B406" s="452" t="s">
        <v>4071</v>
      </c>
      <c r="C406" s="2">
        <f>VLOOKUP(B406,'KPI GROUP LEVEL INDUX'!$C:$D,2,FALSE)</f>
        <v>20220400117</v>
      </c>
      <c r="D406" s="370" t="s">
        <v>2811</v>
      </c>
      <c r="E406" s="1" t="str">
        <f>VLOOKUP(D406,'MASTER POSITION'!$A:$B,2,FALSE)</f>
        <v>784659095</v>
      </c>
      <c r="F406" s="369" t="str">
        <f t="shared" ref="F406:F410" si="70">_xlfn.CONCAT(B406,D406)</f>
        <v>Menjamin pelaksanaan surprise audit dan/atau audit khusus yang berkualitasKepala Bagian Anti Fraud &amp; Pengawasan Pasif</v>
      </c>
      <c r="G406" s="369" t="str">
        <f t="shared" si="62"/>
        <v xml:space="preserve">INSERT INTO `hr_kpi_group_position` (`KPI_GROUP_POSITION_ID`, `KPI_GROUP_ID`, `POSITION_ID`) VALUES ('202205020405', '20220400117', '784659095'); </v>
      </c>
    </row>
    <row r="407" spans="1:7" ht="15.75" customHeight="1" x14ac:dyDescent="0.25">
      <c r="A407" s="413">
        <v>202205020406</v>
      </c>
      <c r="B407" s="450" t="s">
        <v>244</v>
      </c>
      <c r="C407" s="2">
        <f>VLOOKUP(B407,'KPI GROUP LEVEL INDUX'!$C:$D,2,FALSE)</f>
        <v>20220400118</v>
      </c>
      <c r="D407" s="370" t="s">
        <v>2811</v>
      </c>
      <c r="E407" s="1" t="str">
        <f>VLOOKUP(D407,'MASTER POSITION'!$A:$B,2,FALSE)</f>
        <v>784659095</v>
      </c>
      <c r="F407" s="369" t="str">
        <f t="shared" si="70"/>
        <v>Meningkatkan efektivitas penerapan strategi anti fraud dan pengawasan pasif Kepala Bagian Anti Fraud &amp; Pengawasan Pasif</v>
      </c>
      <c r="G407" s="369" t="str">
        <f t="shared" si="62"/>
        <v xml:space="preserve">INSERT INTO `hr_kpi_group_position` (`KPI_GROUP_POSITION_ID`, `KPI_GROUP_ID`, `POSITION_ID`) VALUES ('202205020406', '20220400118', '784659095'); </v>
      </c>
    </row>
    <row r="408" spans="1:7" ht="15.75" customHeight="1" x14ac:dyDescent="0.25">
      <c r="A408" s="413">
        <v>202205020407</v>
      </c>
      <c r="B408" s="449" t="s">
        <v>220</v>
      </c>
      <c r="C408" s="2">
        <f>VLOOKUP(B408,'KPI GROUP LEVEL INDUX'!$C:$D,2,FALSE)</f>
        <v>20220400106</v>
      </c>
      <c r="D408" s="370" t="s">
        <v>2811</v>
      </c>
      <c r="E408" s="1" t="str">
        <f>VLOOKUP(D408,'MASTER POSITION'!$A:$B,2,FALSE)</f>
        <v>784659095</v>
      </c>
      <c r="F408" s="369" t="str">
        <f t="shared" si="70"/>
        <v>Mengoptimalkan fungsi manajemen auditKepala Bagian Anti Fraud &amp; Pengawasan Pasif</v>
      </c>
      <c r="G408" s="369" t="str">
        <f t="shared" si="62"/>
        <v xml:space="preserve">INSERT INTO `hr_kpi_group_position` (`KPI_GROUP_POSITION_ID`, `KPI_GROUP_ID`, `POSITION_ID`) VALUES ('202205020407', '20220400106', '784659095'); </v>
      </c>
    </row>
    <row r="409" spans="1:7" ht="15.75" customHeight="1" x14ac:dyDescent="0.25">
      <c r="A409" s="413">
        <v>202205020408</v>
      </c>
      <c r="B409" s="452" t="s">
        <v>222</v>
      </c>
      <c r="C409" s="2">
        <f>VLOOKUP(B409,'KPI GROUP LEVEL INDUX'!$C:$D,2,FALSE)</f>
        <v>20220400107</v>
      </c>
      <c r="D409" s="370" t="s">
        <v>2811</v>
      </c>
      <c r="E409" s="1" t="str">
        <f>VLOOKUP(D409,'MASTER POSITION'!$A:$B,2,FALSE)</f>
        <v>784659095</v>
      </c>
      <c r="F409" s="369" t="str">
        <f t="shared" si="70"/>
        <v>Mengoptimalkan fungsi konsultasi bagi pihak-pihak intern terkait aspek pengendalian internKepala Bagian Anti Fraud &amp; Pengawasan Pasif</v>
      </c>
      <c r="G409" s="369" t="str">
        <f t="shared" si="62"/>
        <v xml:space="preserve">INSERT INTO `hr_kpi_group_position` (`KPI_GROUP_POSITION_ID`, `KPI_GROUP_ID`, `POSITION_ID`) VALUES ('202205020408', '20220400107', '784659095'); </v>
      </c>
    </row>
    <row r="410" spans="1:7" ht="15.75" customHeight="1" x14ac:dyDescent="0.25">
      <c r="A410" s="413">
        <v>202205020409</v>
      </c>
      <c r="B410" s="450" t="s">
        <v>246</v>
      </c>
      <c r="C410" s="2">
        <f>VLOOKUP(B410,'KPI GROUP LEVEL INDUX'!$C:$D,2,FALSE)</f>
        <v>20220400119</v>
      </c>
      <c r="D410" s="370" t="s">
        <v>2811</v>
      </c>
      <c r="E410" s="1" t="str">
        <f>VLOOKUP(D410,'MASTER POSITION'!$A:$B,2,FALSE)</f>
        <v>784659095</v>
      </c>
      <c r="F410" s="369" t="str">
        <f t="shared" si="70"/>
        <v>Memastikan pelaporan evaluasi penerapan strategi anti fraud Otoritas Jasa Keuangan (OJK) secara tepat waktuKepala Bagian Anti Fraud &amp; Pengawasan Pasif</v>
      </c>
      <c r="G410" s="369" t="str">
        <f t="shared" si="62"/>
        <v xml:space="preserve">INSERT INTO `hr_kpi_group_position` (`KPI_GROUP_POSITION_ID`, `KPI_GROUP_ID`, `POSITION_ID`) VALUES ('202205020409', '20220400119', '784659095'); </v>
      </c>
    </row>
    <row r="411" spans="1:7" ht="15.75" customHeight="1" x14ac:dyDescent="0.25">
      <c r="A411" s="413">
        <v>202205020410</v>
      </c>
      <c r="B411" s="450" t="s">
        <v>4064</v>
      </c>
      <c r="C411" s="2">
        <f>VLOOKUP(B411,'KPI GROUP LEVEL INDUX'!$C:$D,2,FALSE)</f>
        <v>20220400038</v>
      </c>
      <c r="D411" s="370" t="s">
        <v>2411</v>
      </c>
      <c r="E411" s="1" t="str">
        <f>VLOOKUP(D411,'MASTER POSITION'!$A:$B,2,FALSE)</f>
        <v>37051</v>
      </c>
      <c r="F411" s="369" t="str">
        <f t="shared" ref="F411" si="71">_xlfn.CONCAT(B411,D411)</f>
        <v>Meningkatkan kualitas pengelolaan Governance, Risk Management dan Compliance (GRC)Officer Analisa &amp; Kajian</v>
      </c>
      <c r="G411" s="369" t="str">
        <f t="shared" si="62"/>
        <v xml:space="preserve">INSERT INTO `hr_kpi_group_position` (`KPI_GROUP_POSITION_ID`, `KPI_GROUP_ID`, `POSITION_ID`) VALUES ('202205020410', '20220400038', '37051'); </v>
      </c>
    </row>
    <row r="412" spans="1:7" ht="15.75" customHeight="1" x14ac:dyDescent="0.25">
      <c r="A412" s="413">
        <v>202205020411</v>
      </c>
      <c r="B412" s="452" t="s">
        <v>4071</v>
      </c>
      <c r="C412" s="2">
        <f>VLOOKUP(B412,'KPI GROUP LEVEL INDUX'!$C:$D,2,FALSE)</f>
        <v>20220400117</v>
      </c>
      <c r="D412" s="370" t="s">
        <v>2411</v>
      </c>
      <c r="E412" s="1" t="str">
        <f>VLOOKUP(D412,'MASTER POSITION'!$A:$B,2,FALSE)</f>
        <v>37051</v>
      </c>
      <c r="F412" s="369" t="str">
        <f t="shared" ref="F412:F419" si="72">_xlfn.CONCAT(B412,D412)</f>
        <v>Menjamin pelaksanaan surprise audit dan/atau audit khusus yang berkualitasOfficer Analisa &amp; Kajian</v>
      </c>
      <c r="G412" s="369" t="str">
        <f t="shared" si="62"/>
        <v xml:space="preserve">INSERT INTO `hr_kpi_group_position` (`KPI_GROUP_POSITION_ID`, `KPI_GROUP_ID`, `POSITION_ID`) VALUES ('202205020411', '20220400117', '37051'); </v>
      </c>
    </row>
    <row r="413" spans="1:7" ht="15.75" customHeight="1" x14ac:dyDescent="0.25">
      <c r="A413" s="413">
        <v>202205020412</v>
      </c>
      <c r="B413" s="453" t="s">
        <v>244</v>
      </c>
      <c r="C413" s="2">
        <f>VLOOKUP(B413,'KPI GROUP LEVEL INDUX'!$C:$D,2,FALSE)</f>
        <v>20220400118</v>
      </c>
      <c r="D413" s="370" t="s">
        <v>2411</v>
      </c>
      <c r="E413" s="1" t="str">
        <f>VLOOKUP(D413,'MASTER POSITION'!$A:$B,2,FALSE)</f>
        <v>37051</v>
      </c>
      <c r="F413" s="369" t="str">
        <f t="shared" si="72"/>
        <v>Meningkatkan efektivitas penerapan strategi anti fraud dan pengawasan pasif Officer Analisa &amp; Kajian</v>
      </c>
      <c r="G413" s="369" t="str">
        <f t="shared" si="62"/>
        <v xml:space="preserve">INSERT INTO `hr_kpi_group_position` (`KPI_GROUP_POSITION_ID`, `KPI_GROUP_ID`, `POSITION_ID`) VALUES ('202205020412', '20220400118', '37051'); </v>
      </c>
    </row>
    <row r="414" spans="1:7" ht="15.75" customHeight="1" x14ac:dyDescent="0.25">
      <c r="A414" s="413">
        <v>202205020413</v>
      </c>
      <c r="B414" s="454" t="s">
        <v>220</v>
      </c>
      <c r="C414" s="2">
        <f>VLOOKUP(B414,'KPI GROUP LEVEL INDUX'!$C:$D,2,FALSE)</f>
        <v>20220400106</v>
      </c>
      <c r="D414" s="370" t="s">
        <v>2411</v>
      </c>
      <c r="E414" s="1" t="str">
        <f>VLOOKUP(D414,'MASTER POSITION'!$A:$B,2,FALSE)</f>
        <v>37051</v>
      </c>
      <c r="F414" s="369" t="str">
        <f t="shared" si="72"/>
        <v>Mengoptimalkan fungsi manajemen auditOfficer Analisa &amp; Kajian</v>
      </c>
      <c r="G414" s="369" t="str">
        <f t="shared" si="62"/>
        <v xml:space="preserve">INSERT INTO `hr_kpi_group_position` (`KPI_GROUP_POSITION_ID`, `KPI_GROUP_ID`, `POSITION_ID`) VALUES ('202205020413', '20220400106', '37051'); </v>
      </c>
    </row>
    <row r="415" spans="1:7" ht="15.75" customHeight="1" x14ac:dyDescent="0.25">
      <c r="A415" s="413">
        <v>202205020414</v>
      </c>
      <c r="B415" s="455" t="s">
        <v>222</v>
      </c>
      <c r="C415" s="2">
        <f>VLOOKUP(B415,'KPI GROUP LEVEL INDUX'!$C:$D,2,FALSE)</f>
        <v>20220400107</v>
      </c>
      <c r="D415" s="370" t="s">
        <v>2411</v>
      </c>
      <c r="E415" s="1" t="str">
        <f>VLOOKUP(D415,'MASTER POSITION'!$A:$B,2,FALSE)</f>
        <v>37051</v>
      </c>
      <c r="F415" s="369" t="str">
        <f t="shared" si="72"/>
        <v>Mengoptimalkan fungsi konsultasi bagi pihak-pihak intern terkait aspek pengendalian internOfficer Analisa &amp; Kajian</v>
      </c>
      <c r="G415" s="369" t="str">
        <f t="shared" si="62"/>
        <v xml:space="preserve">INSERT INTO `hr_kpi_group_position` (`KPI_GROUP_POSITION_ID`, `KPI_GROUP_ID`, `POSITION_ID`) VALUES ('202205020414', '20220400107', '37051'); </v>
      </c>
    </row>
    <row r="416" spans="1:7" ht="15.75" customHeight="1" x14ac:dyDescent="0.25">
      <c r="A416" s="413">
        <v>202205020415</v>
      </c>
      <c r="B416" s="453" t="s">
        <v>246</v>
      </c>
      <c r="C416" s="2">
        <f>VLOOKUP(B416,'KPI GROUP LEVEL INDUX'!$C:$D,2,FALSE)</f>
        <v>20220400119</v>
      </c>
      <c r="D416" s="370" t="s">
        <v>2411</v>
      </c>
      <c r="E416" s="1" t="str">
        <f>VLOOKUP(D416,'MASTER POSITION'!$A:$B,2,FALSE)</f>
        <v>37051</v>
      </c>
      <c r="F416" s="369" t="str">
        <f t="shared" si="72"/>
        <v>Memastikan pelaporan evaluasi penerapan strategi anti fraud Otoritas Jasa Keuangan (OJK) secara tepat waktuOfficer Analisa &amp; Kajian</v>
      </c>
      <c r="G416" s="369" t="str">
        <f t="shared" si="62"/>
        <v xml:space="preserve">INSERT INTO `hr_kpi_group_position` (`KPI_GROUP_POSITION_ID`, `KPI_GROUP_ID`, `POSITION_ID`) VALUES ('202205020415', '20220400119', '37051'); </v>
      </c>
    </row>
    <row r="417" spans="1:7" ht="15.75" customHeight="1" x14ac:dyDescent="0.25">
      <c r="A417" s="413">
        <v>202205020416</v>
      </c>
      <c r="B417" s="419" t="s">
        <v>226</v>
      </c>
      <c r="C417" s="2">
        <f>VLOOKUP(B417,'KPI GROUP LEVEL INDUX'!$C:$D,2,FALSE)</f>
        <v>20220400109</v>
      </c>
      <c r="D417" s="370" t="s">
        <v>2411</v>
      </c>
      <c r="E417" s="1" t="str">
        <f>VLOOKUP(D417,'MASTER POSITION'!$A:$B,2,FALSE)</f>
        <v>37051</v>
      </c>
      <c r="F417" s="369" t="str">
        <f t="shared" si="72"/>
        <v>Mengoptimalkan pendampingan audit dari pihak eksternalOfficer Analisa &amp; Kajian</v>
      </c>
      <c r="G417" s="369" t="str">
        <f t="shared" si="62"/>
        <v xml:space="preserve">INSERT INTO `hr_kpi_group_position` (`KPI_GROUP_POSITION_ID`, `KPI_GROUP_ID`, `POSITION_ID`) VALUES ('202205020416', '20220400109', '37051'); </v>
      </c>
    </row>
    <row r="418" spans="1:7" ht="15.75" customHeight="1" x14ac:dyDescent="0.25">
      <c r="A418" s="413">
        <v>202205020417</v>
      </c>
      <c r="B418" s="453" t="s">
        <v>248</v>
      </c>
      <c r="C418" s="2">
        <f>VLOOKUP(B418,'KPI GROUP LEVEL INDUX'!$C:$D,2,FALSE)</f>
        <v>20220400120</v>
      </c>
      <c r="D418" s="370" t="s">
        <v>2411</v>
      </c>
      <c r="E418" s="1" t="str">
        <f>VLOOKUP(D418,'MASTER POSITION'!$A:$B,2,FALSE)</f>
        <v>37051</v>
      </c>
      <c r="F418" s="369" t="str">
        <f t="shared" si="72"/>
        <v>Mengoptimalkan pembangunan basis data profil fraud internal dan fraud eksternalOfficer Analisa &amp; Kajian</v>
      </c>
      <c r="G418" s="369" t="str">
        <f t="shared" si="62"/>
        <v xml:space="preserve">INSERT INTO `hr_kpi_group_position` (`KPI_GROUP_POSITION_ID`, `KPI_GROUP_ID`, `POSITION_ID`) VALUES ('202205020417', '20220400120', '37051'); </v>
      </c>
    </row>
    <row r="419" spans="1:7" ht="15.75" customHeight="1" x14ac:dyDescent="0.25">
      <c r="A419" s="413">
        <v>202205020418</v>
      </c>
      <c r="B419" s="453" t="s">
        <v>250</v>
      </c>
      <c r="C419" s="2">
        <f>VLOOKUP(B419,'KPI GROUP LEVEL INDUX'!$C:$D,2,FALSE)</f>
        <v>20220400121</v>
      </c>
      <c r="D419" s="370" t="s">
        <v>2411</v>
      </c>
      <c r="E419" s="1" t="str">
        <f>VLOOKUP(D419,'MASTER POSITION'!$A:$B,2,FALSE)</f>
        <v>37051</v>
      </c>
      <c r="F419" s="369" t="str">
        <f t="shared" si="72"/>
        <v>Mengoptimalkan pembinaan kepada Kantor Cabang berkaitan pengelolaan dan pelaksanaan kontrol internal Officer Analisa &amp; Kajian</v>
      </c>
      <c r="G419" s="369" t="str">
        <f t="shared" si="62"/>
        <v xml:space="preserve">INSERT INTO `hr_kpi_group_position` (`KPI_GROUP_POSITION_ID`, `KPI_GROUP_ID`, `POSITION_ID`) VALUES ('202205020418', '20220400121', '37051'); </v>
      </c>
    </row>
    <row r="420" spans="1:7" ht="15.75" customHeight="1" x14ac:dyDescent="0.25">
      <c r="A420" s="413">
        <v>202205020419</v>
      </c>
      <c r="B420" s="450" t="s">
        <v>4064</v>
      </c>
      <c r="C420" s="2">
        <f>VLOOKUP(B420,'KPI GROUP LEVEL INDUX'!$C:$D,2,FALSE)</f>
        <v>20220400038</v>
      </c>
      <c r="D420" s="370" t="s">
        <v>2952</v>
      </c>
      <c r="E420" s="1" t="str">
        <f>VLOOKUP(D420,'MASTER POSITION'!$A:$B,2,FALSE)</f>
        <v>1784659095</v>
      </c>
      <c r="F420" s="369" t="str">
        <f t="shared" ref="F420" si="73">_xlfn.CONCAT(B420,D420)</f>
        <v>Meningkatkan kualitas pengelolaan Governance, Risk Management dan Compliance (GRC)Officer Administrasi Pelaporan</v>
      </c>
      <c r="G420" s="369" t="str">
        <f t="shared" si="62"/>
        <v xml:space="preserve">INSERT INTO `hr_kpi_group_position` (`KPI_GROUP_POSITION_ID`, `KPI_GROUP_ID`, `POSITION_ID`) VALUES ('202205020419', '20220400038', '1784659095'); </v>
      </c>
    </row>
    <row r="421" spans="1:7" ht="15.75" customHeight="1" x14ac:dyDescent="0.25">
      <c r="A421" s="413">
        <v>202205020420</v>
      </c>
      <c r="B421" s="452" t="s">
        <v>4071</v>
      </c>
      <c r="C421" s="2">
        <f>VLOOKUP(B421,'KPI GROUP LEVEL INDUX'!$C:$D,2,FALSE)</f>
        <v>20220400117</v>
      </c>
      <c r="D421" s="370" t="s">
        <v>2952</v>
      </c>
      <c r="E421" s="1" t="str">
        <f>VLOOKUP(D421,'MASTER POSITION'!$A:$B,2,FALSE)</f>
        <v>1784659095</v>
      </c>
      <c r="F421" s="369" t="str">
        <f t="shared" ref="F421:F428" si="74">_xlfn.CONCAT(B421,D421)</f>
        <v>Menjamin pelaksanaan surprise audit dan/atau audit khusus yang berkualitasOfficer Administrasi Pelaporan</v>
      </c>
      <c r="G421" s="369" t="str">
        <f t="shared" si="62"/>
        <v xml:space="preserve">INSERT INTO `hr_kpi_group_position` (`KPI_GROUP_POSITION_ID`, `KPI_GROUP_ID`, `POSITION_ID`) VALUES ('202205020420', '20220400117', '1784659095'); </v>
      </c>
    </row>
    <row r="422" spans="1:7" ht="15.75" customHeight="1" x14ac:dyDescent="0.25">
      <c r="A422" s="413">
        <v>202205020421</v>
      </c>
      <c r="B422" s="453" t="s">
        <v>244</v>
      </c>
      <c r="C422" s="2">
        <f>VLOOKUP(B422,'KPI GROUP LEVEL INDUX'!$C:$D,2,FALSE)</f>
        <v>20220400118</v>
      </c>
      <c r="D422" s="370" t="s">
        <v>2952</v>
      </c>
      <c r="E422" s="1" t="str">
        <f>VLOOKUP(D422,'MASTER POSITION'!$A:$B,2,FALSE)</f>
        <v>1784659095</v>
      </c>
      <c r="F422" s="369" t="str">
        <f t="shared" si="74"/>
        <v>Meningkatkan efektivitas penerapan strategi anti fraud dan pengawasan pasif Officer Administrasi Pelaporan</v>
      </c>
      <c r="G422" s="369" t="str">
        <f t="shared" si="62"/>
        <v xml:space="preserve">INSERT INTO `hr_kpi_group_position` (`KPI_GROUP_POSITION_ID`, `KPI_GROUP_ID`, `POSITION_ID`) VALUES ('202205020421', '20220400118', '1784659095'); </v>
      </c>
    </row>
    <row r="423" spans="1:7" ht="15.75" customHeight="1" x14ac:dyDescent="0.25">
      <c r="A423" s="413">
        <v>202205020422</v>
      </c>
      <c r="B423" s="454" t="s">
        <v>220</v>
      </c>
      <c r="C423" s="2">
        <f>VLOOKUP(B423,'KPI GROUP LEVEL INDUX'!$C:$D,2,FALSE)</f>
        <v>20220400106</v>
      </c>
      <c r="D423" s="370" t="s">
        <v>2952</v>
      </c>
      <c r="E423" s="1" t="str">
        <f>VLOOKUP(D423,'MASTER POSITION'!$A:$B,2,FALSE)</f>
        <v>1784659095</v>
      </c>
      <c r="F423" s="369" t="str">
        <f t="shared" si="74"/>
        <v>Mengoptimalkan fungsi manajemen auditOfficer Administrasi Pelaporan</v>
      </c>
      <c r="G423" s="369" t="str">
        <f t="shared" si="62"/>
        <v xml:space="preserve">INSERT INTO `hr_kpi_group_position` (`KPI_GROUP_POSITION_ID`, `KPI_GROUP_ID`, `POSITION_ID`) VALUES ('202205020422', '20220400106', '1784659095'); </v>
      </c>
    </row>
    <row r="424" spans="1:7" ht="15.75" customHeight="1" x14ac:dyDescent="0.25">
      <c r="A424" s="413">
        <v>202205020423</v>
      </c>
      <c r="B424" s="455" t="s">
        <v>222</v>
      </c>
      <c r="C424" s="2">
        <f>VLOOKUP(B424,'KPI GROUP LEVEL INDUX'!$C:$D,2,FALSE)</f>
        <v>20220400107</v>
      </c>
      <c r="D424" s="370" t="s">
        <v>2952</v>
      </c>
      <c r="E424" s="1" t="str">
        <f>VLOOKUP(D424,'MASTER POSITION'!$A:$B,2,FALSE)</f>
        <v>1784659095</v>
      </c>
      <c r="F424" s="369" t="str">
        <f t="shared" si="74"/>
        <v>Mengoptimalkan fungsi konsultasi bagi pihak-pihak intern terkait aspek pengendalian internOfficer Administrasi Pelaporan</v>
      </c>
      <c r="G424" s="369" t="str">
        <f t="shared" si="62"/>
        <v xml:space="preserve">INSERT INTO `hr_kpi_group_position` (`KPI_GROUP_POSITION_ID`, `KPI_GROUP_ID`, `POSITION_ID`) VALUES ('202205020423', '20220400107', '1784659095'); </v>
      </c>
    </row>
    <row r="425" spans="1:7" ht="15.75" customHeight="1" x14ac:dyDescent="0.25">
      <c r="A425" s="413">
        <v>202205020424</v>
      </c>
      <c r="B425" s="453" t="s">
        <v>246</v>
      </c>
      <c r="C425" s="2">
        <f>VLOOKUP(B425,'KPI GROUP LEVEL INDUX'!$C:$D,2,FALSE)</f>
        <v>20220400119</v>
      </c>
      <c r="D425" s="370" t="s">
        <v>2952</v>
      </c>
      <c r="E425" s="1" t="str">
        <f>VLOOKUP(D425,'MASTER POSITION'!$A:$B,2,FALSE)</f>
        <v>1784659095</v>
      </c>
      <c r="F425" s="369" t="str">
        <f t="shared" si="74"/>
        <v>Memastikan pelaporan evaluasi penerapan strategi anti fraud Otoritas Jasa Keuangan (OJK) secara tepat waktuOfficer Administrasi Pelaporan</v>
      </c>
      <c r="G425" s="369" t="str">
        <f t="shared" si="62"/>
        <v xml:space="preserve">INSERT INTO `hr_kpi_group_position` (`KPI_GROUP_POSITION_ID`, `KPI_GROUP_ID`, `POSITION_ID`) VALUES ('202205020424', '20220400119', '1784659095'); </v>
      </c>
    </row>
    <row r="426" spans="1:7" ht="15.75" customHeight="1" x14ac:dyDescent="0.25">
      <c r="A426" s="413">
        <v>202205020425</v>
      </c>
      <c r="B426" s="419" t="s">
        <v>226</v>
      </c>
      <c r="C426" s="2">
        <f>VLOOKUP(B426,'KPI GROUP LEVEL INDUX'!$C:$D,2,FALSE)</f>
        <v>20220400109</v>
      </c>
      <c r="D426" s="370" t="s">
        <v>2952</v>
      </c>
      <c r="E426" s="1" t="str">
        <f>VLOOKUP(D426,'MASTER POSITION'!$A:$B,2,FALSE)</f>
        <v>1784659095</v>
      </c>
      <c r="F426" s="369" t="str">
        <f t="shared" si="74"/>
        <v>Mengoptimalkan pendampingan audit dari pihak eksternalOfficer Administrasi Pelaporan</v>
      </c>
      <c r="G426" s="369" t="str">
        <f t="shared" si="62"/>
        <v xml:space="preserve">INSERT INTO `hr_kpi_group_position` (`KPI_GROUP_POSITION_ID`, `KPI_GROUP_ID`, `POSITION_ID`) VALUES ('202205020425', '20220400109', '1784659095'); </v>
      </c>
    </row>
    <row r="427" spans="1:7" ht="15.75" customHeight="1" x14ac:dyDescent="0.25">
      <c r="A427" s="413">
        <v>202205020426</v>
      </c>
      <c r="B427" s="453" t="s">
        <v>248</v>
      </c>
      <c r="C427" s="2">
        <f>VLOOKUP(B427,'KPI GROUP LEVEL INDUX'!$C:$D,2,FALSE)</f>
        <v>20220400120</v>
      </c>
      <c r="D427" s="370" t="s">
        <v>2952</v>
      </c>
      <c r="E427" s="1" t="str">
        <f>VLOOKUP(D427,'MASTER POSITION'!$A:$B,2,FALSE)</f>
        <v>1784659095</v>
      </c>
      <c r="F427" s="369" t="str">
        <f t="shared" si="74"/>
        <v>Mengoptimalkan pembangunan basis data profil fraud internal dan fraud eksternalOfficer Administrasi Pelaporan</v>
      </c>
      <c r="G427" s="369" t="str">
        <f t="shared" si="62"/>
        <v xml:space="preserve">INSERT INTO `hr_kpi_group_position` (`KPI_GROUP_POSITION_ID`, `KPI_GROUP_ID`, `POSITION_ID`) VALUES ('202205020426', '20220400120', '1784659095'); </v>
      </c>
    </row>
    <row r="428" spans="1:7" ht="15.75" customHeight="1" x14ac:dyDescent="0.25">
      <c r="A428" s="413">
        <v>202205020427</v>
      </c>
      <c r="B428" s="453" t="s">
        <v>250</v>
      </c>
      <c r="C428" s="2">
        <f>VLOOKUP(B428,'KPI GROUP LEVEL INDUX'!$C:$D,2,FALSE)</f>
        <v>20220400121</v>
      </c>
      <c r="D428" s="370" t="s">
        <v>2952</v>
      </c>
      <c r="E428" s="1" t="str">
        <f>VLOOKUP(D428,'MASTER POSITION'!$A:$B,2,FALSE)</f>
        <v>1784659095</v>
      </c>
      <c r="F428" s="369" t="str">
        <f t="shared" si="74"/>
        <v>Mengoptimalkan pembinaan kepada Kantor Cabang berkaitan pengelolaan dan pelaksanaan kontrol internal Officer Administrasi Pelaporan</v>
      </c>
      <c r="G428" s="369" t="str">
        <f t="shared" si="62"/>
        <v xml:space="preserve">INSERT INTO `hr_kpi_group_position` (`KPI_GROUP_POSITION_ID`, `KPI_GROUP_ID`, `POSITION_ID`) VALUES ('202205020427', '20220400121', '1784659095'); </v>
      </c>
    </row>
    <row r="429" spans="1:7" ht="15.75" customHeight="1" x14ac:dyDescent="0.25">
      <c r="A429" s="413">
        <v>202205020428</v>
      </c>
      <c r="B429" s="453" t="s">
        <v>4064</v>
      </c>
      <c r="C429" s="2">
        <f>VLOOKUP(B429,'KPI GROUP LEVEL INDUX'!$C:$D,2,FALSE)</f>
        <v>20220400038</v>
      </c>
      <c r="D429" s="370" t="s">
        <v>2481</v>
      </c>
      <c r="E429" s="1" t="str">
        <f>VLOOKUP(D429,'MASTER POSITION'!$A:$B,2,FALSE)</f>
        <v>37089</v>
      </c>
      <c r="F429" s="369" t="str">
        <f t="shared" ref="F429" si="75">_xlfn.CONCAT(B429,D429)</f>
        <v>Meningkatkan kualitas pengelolaan Governance, Risk Management dan Compliance (GRC)Officer Pengawasan Pasif</v>
      </c>
      <c r="G429" s="369" t="str">
        <f t="shared" si="62"/>
        <v xml:space="preserve">INSERT INTO `hr_kpi_group_position` (`KPI_GROUP_POSITION_ID`, `KPI_GROUP_ID`, `POSITION_ID`) VALUES ('202205020428', '20220400038', '37089'); </v>
      </c>
    </row>
    <row r="430" spans="1:7" ht="15.75" customHeight="1" x14ac:dyDescent="0.25">
      <c r="A430" s="413">
        <v>202205020429</v>
      </c>
      <c r="B430" s="455" t="s">
        <v>4071</v>
      </c>
      <c r="C430" s="2">
        <f>VLOOKUP(B430,'KPI GROUP LEVEL INDUX'!$C:$D,2,FALSE)</f>
        <v>20220400117</v>
      </c>
      <c r="D430" s="370" t="s">
        <v>2481</v>
      </c>
      <c r="E430" s="1" t="str">
        <f>VLOOKUP(D430,'MASTER POSITION'!$A:$B,2,FALSE)</f>
        <v>37089</v>
      </c>
      <c r="F430" s="369" t="str">
        <f t="shared" ref="F430:F436" si="76">_xlfn.CONCAT(B430,D430)</f>
        <v>Menjamin pelaksanaan surprise audit dan/atau audit khusus yang berkualitasOfficer Pengawasan Pasif</v>
      </c>
      <c r="G430" s="369" t="str">
        <f t="shared" si="62"/>
        <v xml:space="preserve">INSERT INTO `hr_kpi_group_position` (`KPI_GROUP_POSITION_ID`, `KPI_GROUP_ID`, `POSITION_ID`) VALUES ('202205020429', '20220400117', '37089'); </v>
      </c>
    </row>
    <row r="431" spans="1:7" ht="15.75" customHeight="1" x14ac:dyDescent="0.25">
      <c r="A431" s="413">
        <v>202205020430</v>
      </c>
      <c r="B431" s="453" t="s">
        <v>244</v>
      </c>
      <c r="C431" s="2">
        <f>VLOOKUP(B431,'KPI GROUP LEVEL INDUX'!$C:$D,2,FALSE)</f>
        <v>20220400118</v>
      </c>
      <c r="D431" s="370" t="s">
        <v>2481</v>
      </c>
      <c r="E431" s="1" t="str">
        <f>VLOOKUP(D431,'MASTER POSITION'!$A:$B,2,FALSE)</f>
        <v>37089</v>
      </c>
      <c r="F431" s="369" t="str">
        <f t="shared" si="76"/>
        <v>Meningkatkan efektivitas penerapan strategi anti fraud dan pengawasan pasif Officer Pengawasan Pasif</v>
      </c>
      <c r="G431" s="369" t="str">
        <f t="shared" si="62"/>
        <v xml:space="preserve">INSERT INTO `hr_kpi_group_position` (`KPI_GROUP_POSITION_ID`, `KPI_GROUP_ID`, `POSITION_ID`) VALUES ('202205020430', '20220400118', '37089'); </v>
      </c>
    </row>
    <row r="432" spans="1:7" ht="15.75" customHeight="1" x14ac:dyDescent="0.25">
      <c r="A432" s="413">
        <v>202205020431</v>
      </c>
      <c r="B432" s="454" t="s">
        <v>220</v>
      </c>
      <c r="C432" s="2">
        <f>VLOOKUP(B432,'KPI GROUP LEVEL INDUX'!$C:$D,2,FALSE)</f>
        <v>20220400106</v>
      </c>
      <c r="D432" s="370" t="s">
        <v>2481</v>
      </c>
      <c r="E432" s="1" t="str">
        <f>VLOOKUP(D432,'MASTER POSITION'!$A:$B,2,FALSE)</f>
        <v>37089</v>
      </c>
      <c r="F432" s="369" t="str">
        <f t="shared" si="76"/>
        <v>Mengoptimalkan fungsi manajemen auditOfficer Pengawasan Pasif</v>
      </c>
      <c r="G432" s="369" t="str">
        <f t="shared" si="62"/>
        <v xml:space="preserve">INSERT INTO `hr_kpi_group_position` (`KPI_GROUP_POSITION_ID`, `KPI_GROUP_ID`, `POSITION_ID`) VALUES ('202205020431', '20220400106', '37089'); </v>
      </c>
    </row>
    <row r="433" spans="1:7" ht="15.75" customHeight="1" x14ac:dyDescent="0.25">
      <c r="A433" s="413">
        <v>202205020432</v>
      </c>
      <c r="B433" s="455" t="s">
        <v>222</v>
      </c>
      <c r="C433" s="2">
        <f>VLOOKUP(B433,'KPI GROUP LEVEL INDUX'!$C:$D,2,FALSE)</f>
        <v>20220400107</v>
      </c>
      <c r="D433" s="370" t="s">
        <v>2481</v>
      </c>
      <c r="E433" s="1" t="str">
        <f>VLOOKUP(D433,'MASTER POSITION'!$A:$B,2,FALSE)</f>
        <v>37089</v>
      </c>
      <c r="F433" s="369" t="str">
        <f t="shared" si="76"/>
        <v>Mengoptimalkan fungsi konsultasi bagi pihak-pihak intern terkait aspek pengendalian internOfficer Pengawasan Pasif</v>
      </c>
      <c r="G433" s="369" t="str">
        <f t="shared" si="62"/>
        <v xml:space="preserve">INSERT INTO `hr_kpi_group_position` (`KPI_GROUP_POSITION_ID`, `KPI_GROUP_ID`, `POSITION_ID`) VALUES ('202205020432', '20220400107', '37089'); </v>
      </c>
    </row>
    <row r="434" spans="1:7" ht="15.75" customHeight="1" x14ac:dyDescent="0.25">
      <c r="A434" s="413">
        <v>202205020433</v>
      </c>
      <c r="B434" s="453" t="s">
        <v>246</v>
      </c>
      <c r="C434" s="2">
        <f>VLOOKUP(B434,'KPI GROUP LEVEL INDUX'!$C:$D,2,FALSE)</f>
        <v>20220400119</v>
      </c>
      <c r="D434" s="370" t="s">
        <v>2481</v>
      </c>
      <c r="E434" s="1" t="str">
        <f>VLOOKUP(D434,'MASTER POSITION'!$A:$B,2,FALSE)</f>
        <v>37089</v>
      </c>
      <c r="F434" s="369" t="str">
        <f t="shared" si="76"/>
        <v>Memastikan pelaporan evaluasi penerapan strategi anti fraud Otoritas Jasa Keuangan (OJK) secara tepat waktuOfficer Pengawasan Pasif</v>
      </c>
      <c r="G434" s="369" t="str">
        <f t="shared" si="62"/>
        <v xml:space="preserve">INSERT INTO `hr_kpi_group_position` (`KPI_GROUP_POSITION_ID`, `KPI_GROUP_ID`, `POSITION_ID`) VALUES ('202205020433', '20220400119', '37089'); </v>
      </c>
    </row>
    <row r="435" spans="1:7" ht="15.75" customHeight="1" x14ac:dyDescent="0.25">
      <c r="A435" s="413">
        <v>202205020434</v>
      </c>
      <c r="B435" s="419" t="s">
        <v>226</v>
      </c>
      <c r="C435" s="2">
        <f>VLOOKUP(B435,'KPI GROUP LEVEL INDUX'!$C:$D,2,FALSE)</f>
        <v>20220400109</v>
      </c>
      <c r="D435" s="370" t="s">
        <v>2481</v>
      </c>
      <c r="E435" s="1" t="str">
        <f>VLOOKUP(D435,'MASTER POSITION'!$A:$B,2,FALSE)</f>
        <v>37089</v>
      </c>
      <c r="F435" s="369" t="str">
        <f t="shared" si="76"/>
        <v>Mengoptimalkan pendampingan audit dari pihak eksternalOfficer Pengawasan Pasif</v>
      </c>
      <c r="G435" s="369" t="str">
        <f t="shared" si="62"/>
        <v xml:space="preserve">INSERT INTO `hr_kpi_group_position` (`KPI_GROUP_POSITION_ID`, `KPI_GROUP_ID`, `POSITION_ID`) VALUES ('202205020434', '20220400109', '37089'); </v>
      </c>
    </row>
    <row r="436" spans="1:7" ht="15.75" customHeight="1" x14ac:dyDescent="0.25">
      <c r="A436" s="413">
        <v>202205020435</v>
      </c>
      <c r="B436" s="453" t="s">
        <v>250</v>
      </c>
      <c r="C436" s="2">
        <f>VLOOKUP(B436,'KPI GROUP LEVEL INDUX'!$C:$D,2,FALSE)</f>
        <v>20220400121</v>
      </c>
      <c r="D436" s="370" t="s">
        <v>2481</v>
      </c>
      <c r="E436" s="1" t="str">
        <f>VLOOKUP(D436,'MASTER POSITION'!$A:$B,2,FALSE)</f>
        <v>37089</v>
      </c>
      <c r="F436" s="369" t="str">
        <f t="shared" si="76"/>
        <v>Mengoptimalkan pembinaan kepada Kantor Cabang berkaitan pengelolaan dan pelaksanaan kontrol internal Officer Pengawasan Pasif</v>
      </c>
      <c r="G436" s="369" t="str">
        <f t="shared" si="62"/>
        <v xml:space="preserve">INSERT INTO `hr_kpi_group_position` (`KPI_GROUP_POSITION_ID`, `KPI_GROUP_ID`, `POSITION_ID`) VALUES ('202205020435', '20220400121', '37089'); </v>
      </c>
    </row>
    <row r="437" spans="1:7" ht="15.75" customHeight="1" x14ac:dyDescent="0.25">
      <c r="A437" s="413">
        <v>202205020436</v>
      </c>
      <c r="B437" s="344" t="s">
        <v>13</v>
      </c>
      <c r="C437" s="2">
        <f>VLOOKUP(B437,'KPI GROUP LEVEL INDUX'!$C:$D,2,FALSE)</f>
        <v>20220400002</v>
      </c>
      <c r="D437" s="370" t="s">
        <v>3000</v>
      </c>
      <c r="E437" s="1" t="str">
        <f>VLOOKUP(D437,'MASTER POSITION'!$A:$B,2,FALSE)</f>
        <v>504404597099063428</v>
      </c>
      <c r="F437" s="369" t="str">
        <f t="shared" ref="F437" si="77">_xlfn.CONCAT(B437,D437)</f>
        <v>Terjaganya operasional bank yang efisienKepala Divisi Operasional Keuangan &amp; Akuntansi</v>
      </c>
      <c r="G437" s="369" t="str">
        <f t="shared" si="62"/>
        <v xml:space="preserve">INSERT INTO `hr_kpi_group_position` (`KPI_GROUP_POSITION_ID`, `KPI_GROUP_ID`, `POSITION_ID`) VALUES ('202205020436', '20220400002', '504404597099063428'); </v>
      </c>
    </row>
    <row r="438" spans="1:7" ht="15.75" customHeight="1" x14ac:dyDescent="0.25">
      <c r="A438" s="413">
        <v>202205020437</v>
      </c>
      <c r="B438" s="343" t="s">
        <v>96</v>
      </c>
      <c r="C438" s="2">
        <f>VLOOKUP(B438,'KPI GROUP LEVEL INDUX'!$C:$D,2,FALSE)</f>
        <v>20220400038</v>
      </c>
      <c r="D438" s="370" t="s">
        <v>3000</v>
      </c>
      <c r="E438" s="1" t="str">
        <f>VLOOKUP(D438,'MASTER POSITION'!$A:$B,2,FALSE)</f>
        <v>504404597099063428</v>
      </c>
      <c r="F438" s="369" t="str">
        <f t="shared" ref="F438:F439" si="78">_xlfn.CONCAT(B438,D438)</f>
        <v>Meningkatkan kualitas pengelolaan Governance, Risk Management dan Compliance (GRC)Kepala Divisi Operasional Keuangan &amp; Akuntansi</v>
      </c>
      <c r="G438" s="369" t="str">
        <f t="shared" si="62"/>
        <v xml:space="preserve">INSERT INTO `hr_kpi_group_position` (`KPI_GROUP_POSITION_ID`, `KPI_GROUP_ID`, `POSITION_ID`) VALUES ('202205020437', '20220400038', '504404597099063428'); </v>
      </c>
    </row>
    <row r="439" spans="1:7" ht="15.75" customHeight="1" x14ac:dyDescent="0.25">
      <c r="A439" s="413">
        <v>202205020438</v>
      </c>
      <c r="B439" s="344" t="s">
        <v>64</v>
      </c>
      <c r="C439" s="2">
        <f>VLOOKUP(B439,'KPI GROUP LEVEL INDUX'!$C:$D,2,FALSE)</f>
        <v>20220400028</v>
      </c>
      <c r="D439" s="370" t="s">
        <v>3000</v>
      </c>
      <c r="E439" s="1" t="str">
        <f>VLOOKUP(D439,'MASTER POSITION'!$A:$B,2,FALSE)</f>
        <v>504404597099063428</v>
      </c>
      <c r="F439" s="369" t="str">
        <f t="shared" si="78"/>
        <v>Memperkuat internalisasi budaya perusahaanKepala Divisi Operasional Keuangan &amp; Akuntansi</v>
      </c>
      <c r="G439" s="369" t="str">
        <f t="shared" si="62"/>
        <v xml:space="preserve">INSERT INTO `hr_kpi_group_position` (`KPI_GROUP_POSITION_ID`, `KPI_GROUP_ID`, `POSITION_ID`) VALUES ('202205020438', '20220400028', '504404597099063428'); </v>
      </c>
    </row>
    <row r="440" spans="1:7" ht="15.75" customHeight="1" x14ac:dyDescent="0.25">
      <c r="A440" s="413">
        <v>202205020439</v>
      </c>
      <c r="B440" s="344" t="s">
        <v>96</v>
      </c>
      <c r="C440" s="2">
        <f>VLOOKUP(B440,'KPI GROUP LEVEL INDUX'!$C:$D,2,FALSE)</f>
        <v>20220400038</v>
      </c>
      <c r="D440" s="370" t="s">
        <v>2479</v>
      </c>
      <c r="E440" s="1" t="str">
        <f>VLOOKUP(D440,'MASTER POSITION'!$A:$B,2,FALSE)</f>
        <v>37088</v>
      </c>
      <c r="F440" s="369" t="str">
        <f t="shared" ref="F440" si="79">_xlfn.CONCAT(B440,D440)</f>
        <v>Meningkatkan kualitas pengelolaan Governance, Risk Management dan Compliance (GRC)Kepala Bagian Operasional</v>
      </c>
      <c r="G440" s="369" t="str">
        <f t="shared" si="62"/>
        <v xml:space="preserve">INSERT INTO `hr_kpi_group_position` (`KPI_GROUP_POSITION_ID`, `KPI_GROUP_ID`, `POSITION_ID`) VALUES ('202205020439', '20220400038', '37088'); </v>
      </c>
    </row>
    <row r="441" spans="1:7" ht="15.75" customHeight="1" x14ac:dyDescent="0.25">
      <c r="A441" s="413">
        <v>202205020440</v>
      </c>
      <c r="B441" s="374" t="s">
        <v>254</v>
      </c>
      <c r="C441" s="2">
        <f>VLOOKUP(B441,'KPI GROUP LEVEL INDUX'!$C:$D,2,FALSE)</f>
        <v>20220400123</v>
      </c>
      <c r="D441" s="370" t="s">
        <v>2479</v>
      </c>
      <c r="E441" s="1" t="str">
        <f>VLOOKUP(D441,'MASTER POSITION'!$A:$B,2,FALSE)</f>
        <v>37088</v>
      </c>
      <c r="F441" s="369" t="str">
        <f t="shared" ref="F441:F442" si="80">_xlfn.CONCAT(B441,D441)</f>
        <v>Memastikan keakuratan sistem akuntansi bank Kepala Bagian Operasional</v>
      </c>
      <c r="G441" s="369" t="str">
        <f t="shared" si="62"/>
        <v xml:space="preserve">INSERT INTO `hr_kpi_group_position` (`KPI_GROUP_POSITION_ID`, `KPI_GROUP_ID`, `POSITION_ID`) VALUES ('202205020440', '20220400123', '37088'); </v>
      </c>
    </row>
    <row r="442" spans="1:7" ht="15.75" customHeight="1" x14ac:dyDescent="0.25">
      <c r="A442" s="413">
        <v>202205020441</v>
      </c>
      <c r="B442" s="374" t="s">
        <v>256</v>
      </c>
      <c r="C442" s="2">
        <f>VLOOKUP(B442,'KPI GROUP LEVEL INDUX'!$C:$D,2,FALSE)</f>
        <v>20220400124</v>
      </c>
      <c r="D442" s="370" t="s">
        <v>2479</v>
      </c>
      <c r="E442" s="1" t="str">
        <f>VLOOKUP(D442,'MASTER POSITION'!$A:$B,2,FALSE)</f>
        <v>37088</v>
      </c>
      <c r="F442" s="369" t="str">
        <f t="shared" si="80"/>
        <v>Mengoptimalkan operasional bank secara efektif dan efisienKepala Bagian Operasional</v>
      </c>
      <c r="G442" s="369" t="str">
        <f t="shared" si="62"/>
        <v xml:space="preserve">INSERT INTO `hr_kpi_group_position` (`KPI_GROUP_POSITION_ID`, `KPI_GROUP_ID`, `POSITION_ID`) VALUES ('202205020441', '20220400124', '37088'); </v>
      </c>
    </row>
    <row r="443" spans="1:7" ht="15.75" customHeight="1" x14ac:dyDescent="0.25">
      <c r="A443" s="413">
        <v>202205020442</v>
      </c>
      <c r="B443" s="344" t="s">
        <v>96</v>
      </c>
      <c r="C443" s="2">
        <f>VLOOKUP(B443,'KPI GROUP LEVEL INDUX'!$C:$D,2,FALSE)</f>
        <v>20220400038</v>
      </c>
      <c r="D443" s="371" t="s">
        <v>4072</v>
      </c>
      <c r="E443" s="1" t="str">
        <f>VLOOKUP(D443,'MASTER POSITION'!$A:$B,2,FALSE)</f>
        <v>504404745871035579</v>
      </c>
      <c r="F443" s="369" t="str">
        <f t="shared" ref="F443:F447" si="81">_xlfn.CONCAT(B443,D443)</f>
        <v>Meningkatkan kualitas pengelolaan Governance, Risk Management dan Compliance (GRC)Officer Kliring &amp; DHN</v>
      </c>
      <c r="G443" s="369" t="str">
        <f t="shared" si="62"/>
        <v xml:space="preserve">INSERT INTO `hr_kpi_group_position` (`KPI_GROUP_POSITION_ID`, `KPI_GROUP_ID`, `POSITION_ID`) VALUES ('202205020442', '20220400038', '504404745871035579'); </v>
      </c>
    </row>
    <row r="444" spans="1:7" ht="15.75" customHeight="1" x14ac:dyDescent="0.25">
      <c r="A444" s="413">
        <v>202205020443</v>
      </c>
      <c r="B444" s="374" t="s">
        <v>254</v>
      </c>
      <c r="C444" s="2">
        <f>VLOOKUP(B444,'KPI GROUP LEVEL INDUX'!$C:$D,2,FALSE)</f>
        <v>20220400123</v>
      </c>
      <c r="D444" s="371" t="s">
        <v>4072</v>
      </c>
      <c r="E444" s="1" t="str">
        <f>VLOOKUP(D444,'MASTER POSITION'!$A:$B,2,FALSE)</f>
        <v>504404745871035579</v>
      </c>
      <c r="F444" s="369" t="str">
        <f t="shared" si="81"/>
        <v>Memastikan keakuratan sistem akuntansi bank Officer Kliring &amp; DHN</v>
      </c>
      <c r="G444" s="369" t="str">
        <f t="shared" si="62"/>
        <v xml:space="preserve">INSERT INTO `hr_kpi_group_position` (`KPI_GROUP_POSITION_ID`, `KPI_GROUP_ID`, `POSITION_ID`) VALUES ('202205020443', '20220400123', '504404745871035579'); </v>
      </c>
    </row>
    <row r="445" spans="1:7" ht="15.75" customHeight="1" x14ac:dyDescent="0.25">
      <c r="A445" s="413">
        <v>202205020444</v>
      </c>
      <c r="B445" s="374" t="s">
        <v>256</v>
      </c>
      <c r="C445" s="2">
        <f>VLOOKUP(B445,'KPI GROUP LEVEL INDUX'!$C:$D,2,FALSE)</f>
        <v>20220400124</v>
      </c>
      <c r="D445" s="371" t="s">
        <v>4072</v>
      </c>
      <c r="E445" s="1" t="str">
        <f>VLOOKUP(D445,'MASTER POSITION'!$A:$B,2,FALSE)</f>
        <v>504404745871035579</v>
      </c>
      <c r="F445" s="369" t="str">
        <f t="shared" si="81"/>
        <v>Mengoptimalkan operasional bank secara efektif dan efisienOfficer Kliring &amp; DHN</v>
      </c>
      <c r="G445" s="369" t="str">
        <f t="shared" si="62"/>
        <v xml:space="preserve">INSERT INTO `hr_kpi_group_position` (`KPI_GROUP_POSITION_ID`, `KPI_GROUP_ID`, `POSITION_ID`) VALUES ('202205020444', '20220400124', '504404745871035579'); </v>
      </c>
    </row>
    <row r="446" spans="1:7" ht="15.75" customHeight="1" x14ac:dyDescent="0.25">
      <c r="A446" s="413">
        <v>202205020445</v>
      </c>
      <c r="B446" s="374" t="s">
        <v>258</v>
      </c>
      <c r="C446" s="2">
        <f>VLOOKUP(B446,'KPI GROUP LEVEL INDUX'!$C:$D,2,FALSE)</f>
        <v>20220400125</v>
      </c>
      <c r="D446" s="371" t="s">
        <v>4072</v>
      </c>
      <c r="E446" s="1" t="str">
        <f>VLOOKUP(D446,'MASTER POSITION'!$A:$B,2,FALSE)</f>
        <v>504404745871035579</v>
      </c>
      <c r="F446" s="369" t="str">
        <f t="shared" si="81"/>
        <v>Meningkatkan pengelolaan akses sistem operasional bank Officer Kliring &amp; DHN</v>
      </c>
      <c r="G446" s="369" t="str">
        <f t="shared" si="62"/>
        <v xml:space="preserve">INSERT INTO `hr_kpi_group_position` (`KPI_GROUP_POSITION_ID`, `KPI_GROUP_ID`, `POSITION_ID`) VALUES ('202205020445', '20220400125', '504404745871035579'); </v>
      </c>
    </row>
    <row r="447" spans="1:7" ht="15.75" customHeight="1" x14ac:dyDescent="0.25">
      <c r="A447" s="413">
        <v>202205020446</v>
      </c>
      <c r="B447" s="374" t="s">
        <v>260</v>
      </c>
      <c r="C447" s="2">
        <f>VLOOKUP(B447,'KPI GROUP LEVEL INDUX'!$C:$D,2,FALSE)</f>
        <v>20220400126</v>
      </c>
      <c r="D447" s="371" t="s">
        <v>4072</v>
      </c>
      <c r="E447" s="1" t="str">
        <f>VLOOKUP(D447,'MASTER POSITION'!$A:$B,2,FALSE)</f>
        <v>504404745871035579</v>
      </c>
      <c r="F447" s="369" t="str">
        <f t="shared" si="81"/>
        <v>Memastikan rekonsiliasi transaksi bankOfficer Kliring &amp; DHN</v>
      </c>
      <c r="G447" s="369" t="str">
        <f t="shared" si="62"/>
        <v xml:space="preserve">INSERT INTO `hr_kpi_group_position` (`KPI_GROUP_POSITION_ID`, `KPI_GROUP_ID`, `POSITION_ID`) VALUES ('202205020446', '20220400126', '504404745871035579'); </v>
      </c>
    </row>
    <row r="448" spans="1:7" ht="15.75" customHeight="1" x14ac:dyDescent="0.25">
      <c r="A448" s="413">
        <v>202205020447</v>
      </c>
      <c r="B448" s="344" t="s">
        <v>96</v>
      </c>
      <c r="C448" s="2">
        <f>VLOOKUP(B448,'KPI GROUP LEVEL INDUX'!$C:$D,2,FALSE)</f>
        <v>20220400038</v>
      </c>
      <c r="D448" s="370" t="s">
        <v>4074</v>
      </c>
      <c r="E448" s="1" t="str">
        <f>VLOOKUP(D448,'MASTER POSITION'!$A:$B,2,FALSE)</f>
        <v>504404745871121414</v>
      </c>
      <c r="F448" s="369" t="str">
        <f t="shared" ref="F448:F453" si="82">_xlfn.CONCAT(B448,D448)</f>
        <v>Meningkatkan kualitas pengelolaan Governance, Risk Management dan Compliance (GRC)Officer Transaksi &amp; RTGS</v>
      </c>
      <c r="G448" s="369" t="str">
        <f t="shared" si="62"/>
        <v xml:space="preserve">INSERT INTO `hr_kpi_group_position` (`KPI_GROUP_POSITION_ID`, `KPI_GROUP_ID`, `POSITION_ID`) VALUES ('202205020447', '20220400038', '504404745871121414'); </v>
      </c>
    </row>
    <row r="449" spans="1:7" ht="15.75" customHeight="1" x14ac:dyDescent="0.25">
      <c r="A449" s="413">
        <v>202205020448</v>
      </c>
      <c r="B449" s="374" t="s">
        <v>254</v>
      </c>
      <c r="C449" s="2">
        <f>VLOOKUP(B449,'KPI GROUP LEVEL INDUX'!$C:$D,2,FALSE)</f>
        <v>20220400123</v>
      </c>
      <c r="D449" s="370" t="s">
        <v>4074</v>
      </c>
      <c r="E449" s="1" t="str">
        <f>VLOOKUP(D449,'MASTER POSITION'!$A:$B,2,FALSE)</f>
        <v>504404745871121414</v>
      </c>
      <c r="F449" s="369" t="str">
        <f t="shared" si="82"/>
        <v>Memastikan keakuratan sistem akuntansi bank Officer Transaksi &amp; RTGS</v>
      </c>
      <c r="G449" s="369" t="str">
        <f t="shared" si="62"/>
        <v xml:space="preserve">INSERT INTO `hr_kpi_group_position` (`KPI_GROUP_POSITION_ID`, `KPI_GROUP_ID`, `POSITION_ID`) VALUES ('202205020448', '20220400123', '504404745871121414'); </v>
      </c>
    </row>
    <row r="450" spans="1:7" ht="15.75" customHeight="1" x14ac:dyDescent="0.25">
      <c r="A450" s="413">
        <v>202205020449</v>
      </c>
      <c r="B450" s="374" t="s">
        <v>256</v>
      </c>
      <c r="C450" s="2">
        <f>VLOOKUP(B450,'KPI GROUP LEVEL INDUX'!$C:$D,2,FALSE)</f>
        <v>20220400124</v>
      </c>
      <c r="D450" s="370" t="s">
        <v>4074</v>
      </c>
      <c r="E450" s="1" t="str">
        <f>VLOOKUP(D450,'MASTER POSITION'!$A:$B,2,FALSE)</f>
        <v>504404745871121414</v>
      </c>
      <c r="F450" s="369" t="str">
        <f t="shared" si="82"/>
        <v>Mengoptimalkan operasional bank secara efektif dan efisienOfficer Transaksi &amp; RTGS</v>
      </c>
      <c r="G450" s="369" t="str">
        <f t="shared" si="62"/>
        <v xml:space="preserve">INSERT INTO `hr_kpi_group_position` (`KPI_GROUP_POSITION_ID`, `KPI_GROUP_ID`, `POSITION_ID`) VALUES ('202205020449', '20220400124', '504404745871121414'); </v>
      </c>
    </row>
    <row r="451" spans="1:7" ht="15.75" customHeight="1" x14ac:dyDescent="0.25">
      <c r="A451" s="413">
        <v>202205020450</v>
      </c>
      <c r="B451" s="374" t="s">
        <v>258</v>
      </c>
      <c r="C451" s="2">
        <f>VLOOKUP(B451,'KPI GROUP LEVEL INDUX'!$C:$D,2,FALSE)</f>
        <v>20220400125</v>
      </c>
      <c r="D451" s="370" t="s">
        <v>4074</v>
      </c>
      <c r="E451" s="1" t="str">
        <f>VLOOKUP(D451,'MASTER POSITION'!$A:$B,2,FALSE)</f>
        <v>504404745871121414</v>
      </c>
      <c r="F451" s="369" t="str">
        <f t="shared" si="82"/>
        <v>Meningkatkan pengelolaan akses sistem operasional bank Officer Transaksi &amp; RTGS</v>
      </c>
      <c r="G451" s="369" t="str">
        <f t="shared" ref="G451:G514" si="83">"INSERT INTO `hr_kpi_group_position` (`KPI_GROUP_POSITION_ID`, `KPI_GROUP_ID`, `POSITION_ID`) VALUES ('"&amp;A451&amp;"', '"&amp;C451&amp;"', '"&amp;E451&amp;"'); "</f>
        <v xml:space="preserve">INSERT INTO `hr_kpi_group_position` (`KPI_GROUP_POSITION_ID`, `KPI_GROUP_ID`, `POSITION_ID`) VALUES ('202205020450', '20220400125', '504404745871121414'); </v>
      </c>
    </row>
    <row r="452" spans="1:7" ht="15.75" customHeight="1" x14ac:dyDescent="0.25">
      <c r="A452" s="413">
        <v>202205020451</v>
      </c>
      <c r="B452" s="464" t="s">
        <v>260</v>
      </c>
      <c r="C452" s="2">
        <f>VLOOKUP(B452,'KPI GROUP LEVEL INDUX'!$C:$D,2,FALSE)</f>
        <v>20220400126</v>
      </c>
      <c r="D452" s="370" t="s">
        <v>4074</v>
      </c>
      <c r="E452" s="1" t="str">
        <f>VLOOKUP(D452,'MASTER POSITION'!$A:$B,2,FALSE)</f>
        <v>504404745871121414</v>
      </c>
      <c r="F452" s="369" t="str">
        <f t="shared" si="82"/>
        <v>Memastikan rekonsiliasi transaksi bankOfficer Transaksi &amp; RTGS</v>
      </c>
      <c r="G452" s="369" t="str">
        <f t="shared" si="83"/>
        <v xml:space="preserve">INSERT INTO `hr_kpi_group_position` (`KPI_GROUP_POSITION_ID`, `KPI_GROUP_ID`, `POSITION_ID`) VALUES ('202205020451', '20220400126', '504404745871121414'); </v>
      </c>
    </row>
    <row r="453" spans="1:7" ht="15.75" customHeight="1" x14ac:dyDescent="0.25">
      <c r="A453" s="413">
        <v>202205020452</v>
      </c>
      <c r="B453" s="377" t="s">
        <v>264</v>
      </c>
      <c r="C453" s="2">
        <f>VLOOKUP(B453,'KPI GROUP LEVEL INDUX'!$C:$D,2,FALSE)</f>
        <v>20220400128</v>
      </c>
      <c r="D453" s="370" t="s">
        <v>4074</v>
      </c>
      <c r="E453" s="1" t="str">
        <f>VLOOKUP(D453,'MASTER POSITION'!$A:$B,2,FALSE)</f>
        <v>504404745871121414</v>
      </c>
      <c r="F453" s="369" t="str">
        <f t="shared" si="82"/>
        <v>Meningkatkan aktivitas pelimpahan pajak dan operasional sistem Modul Penerimaan Pajak (MPN) Officer Transaksi &amp; RTGS</v>
      </c>
      <c r="G453" s="369" t="str">
        <f t="shared" si="83"/>
        <v xml:space="preserve">INSERT INTO `hr_kpi_group_position` (`KPI_GROUP_POSITION_ID`, `KPI_GROUP_ID`, `POSITION_ID`) VALUES ('202205020452', '20220400128', '504404745871121414'); </v>
      </c>
    </row>
    <row r="454" spans="1:7" ht="15.75" customHeight="1" x14ac:dyDescent="0.25">
      <c r="A454" s="413">
        <v>202205020453</v>
      </c>
      <c r="B454" s="344" t="s">
        <v>96</v>
      </c>
      <c r="C454" s="2">
        <f>VLOOKUP(B454,'KPI GROUP LEVEL INDUX'!$C:$D,2,FALSE)</f>
        <v>20220400038</v>
      </c>
      <c r="D454" s="370" t="s">
        <v>4077</v>
      </c>
      <c r="E454" s="1" t="str">
        <f>VLOOKUP(D454,'MASTER POSITION'!$A:$B,2,FALSE)</f>
        <v>504404609114490711</v>
      </c>
      <c r="F454" s="369" t="str">
        <f t="shared" ref="F454" si="84">_xlfn.CONCAT(B454,D454)</f>
        <v>Meningkatkan kualitas pengelolaan Governance, Risk Management dan Compliance (GRC)Officer Rekonsiliasi</v>
      </c>
      <c r="G454" s="369" t="str">
        <f t="shared" si="83"/>
        <v xml:space="preserve">INSERT INTO `hr_kpi_group_position` (`KPI_GROUP_POSITION_ID`, `KPI_GROUP_ID`, `POSITION_ID`) VALUES ('202205020453', '20220400038', '504404609114490711'); </v>
      </c>
    </row>
    <row r="455" spans="1:7" ht="15.75" customHeight="1" x14ac:dyDescent="0.25">
      <c r="A455" s="413">
        <v>202205020454</v>
      </c>
      <c r="B455" s="374" t="s">
        <v>254</v>
      </c>
      <c r="C455" s="2">
        <f>VLOOKUP(B455,'KPI GROUP LEVEL INDUX'!$C:$D,2,FALSE)</f>
        <v>20220400123</v>
      </c>
      <c r="D455" s="370" t="s">
        <v>4077</v>
      </c>
      <c r="E455" s="1" t="str">
        <f>VLOOKUP(D455,'MASTER POSITION'!$A:$B,2,FALSE)</f>
        <v>504404609114490711</v>
      </c>
      <c r="F455" s="369" t="str">
        <f t="shared" ref="F455:F457" si="85">_xlfn.CONCAT(B455,D455)</f>
        <v>Memastikan keakuratan sistem akuntansi bank Officer Rekonsiliasi</v>
      </c>
      <c r="G455" s="369" t="str">
        <f t="shared" si="83"/>
        <v xml:space="preserve">INSERT INTO `hr_kpi_group_position` (`KPI_GROUP_POSITION_ID`, `KPI_GROUP_ID`, `POSITION_ID`) VALUES ('202205020454', '20220400123', '504404609114490711'); </v>
      </c>
    </row>
    <row r="456" spans="1:7" ht="15.75" customHeight="1" x14ac:dyDescent="0.25">
      <c r="A456" s="413">
        <v>202205020455</v>
      </c>
      <c r="B456" s="374" t="s">
        <v>258</v>
      </c>
      <c r="C456" s="2">
        <f>VLOOKUP(B456,'KPI GROUP LEVEL INDUX'!$C:$D,2,FALSE)</f>
        <v>20220400125</v>
      </c>
      <c r="D456" s="370" t="s">
        <v>4077</v>
      </c>
      <c r="E456" s="1" t="str">
        <f>VLOOKUP(D456,'MASTER POSITION'!$A:$B,2,FALSE)</f>
        <v>504404609114490711</v>
      </c>
      <c r="F456" s="369" t="str">
        <f t="shared" si="85"/>
        <v>Meningkatkan pengelolaan akses sistem operasional bank Officer Rekonsiliasi</v>
      </c>
      <c r="G456" s="369" t="str">
        <f t="shared" si="83"/>
        <v xml:space="preserve">INSERT INTO `hr_kpi_group_position` (`KPI_GROUP_POSITION_ID`, `KPI_GROUP_ID`, `POSITION_ID`) VALUES ('202205020455', '20220400125', '504404609114490711'); </v>
      </c>
    </row>
    <row r="457" spans="1:7" ht="15.75" customHeight="1" x14ac:dyDescent="0.25">
      <c r="A457" s="413">
        <v>202205020456</v>
      </c>
      <c r="B457" s="374" t="s">
        <v>260</v>
      </c>
      <c r="C457" s="2">
        <f>VLOOKUP(B457,'KPI GROUP LEVEL INDUX'!$C:$D,2,FALSE)</f>
        <v>20220400126</v>
      </c>
      <c r="D457" s="370" t="s">
        <v>4077</v>
      </c>
      <c r="E457" s="1" t="str">
        <f>VLOOKUP(D457,'MASTER POSITION'!$A:$B,2,FALSE)</f>
        <v>504404609114490711</v>
      </c>
      <c r="F457" s="369" t="str">
        <f t="shared" si="85"/>
        <v>Memastikan rekonsiliasi transaksi bankOfficer Rekonsiliasi</v>
      </c>
      <c r="G457" s="369" t="str">
        <f t="shared" si="83"/>
        <v xml:space="preserve">INSERT INTO `hr_kpi_group_position` (`KPI_GROUP_POSITION_ID`, `KPI_GROUP_ID`, `POSITION_ID`) VALUES ('202205020456', '20220400126', '504404609114490711'); </v>
      </c>
    </row>
    <row r="458" spans="1:7" ht="15.75" customHeight="1" x14ac:dyDescent="0.25">
      <c r="A458" s="413">
        <v>202205020457</v>
      </c>
      <c r="B458" s="467" t="s">
        <v>96</v>
      </c>
      <c r="C458" s="2">
        <f>VLOOKUP(B458,'KPI GROUP LEVEL INDUX'!$C:$D,2,FALSE)</f>
        <v>20220400038</v>
      </c>
      <c r="D458" s="370" t="s">
        <v>3381</v>
      </c>
      <c r="E458" s="1" t="str">
        <f>VLOOKUP(D458,'MASTER POSITION'!$A:$B,2,FALSE)</f>
        <v>504404768940670086</v>
      </c>
      <c r="F458" s="369" t="str">
        <f t="shared" ref="F458" si="86">_xlfn.CONCAT(B458,D458)</f>
        <v>Meningkatkan kualitas pengelolaan Governance, Risk Management dan Compliance (GRC)Kepala Bagian Keuangan &amp; Akuntansi</v>
      </c>
      <c r="G458" s="369" t="str">
        <f t="shared" si="83"/>
        <v xml:space="preserve">INSERT INTO `hr_kpi_group_position` (`KPI_GROUP_POSITION_ID`, `KPI_GROUP_ID`, `POSITION_ID`) VALUES ('202205020457', '20220400038', '504404768940670086'); </v>
      </c>
    </row>
    <row r="459" spans="1:7" ht="15.75" customHeight="1" x14ac:dyDescent="0.25">
      <c r="A459" s="413">
        <v>202205020458</v>
      </c>
      <c r="B459" s="468" t="s">
        <v>252</v>
      </c>
      <c r="C459" s="2">
        <f>VLOOKUP(B459,'KPI GROUP LEVEL INDUX'!$C:$D,2,FALSE)</f>
        <v>20220400122</v>
      </c>
      <c r="D459" s="370" t="s">
        <v>3381</v>
      </c>
      <c r="E459" s="1" t="str">
        <f>VLOOKUP(D459,'MASTER POSITION'!$A:$B,2,FALSE)</f>
        <v>504404768940670086</v>
      </c>
      <c r="F459" s="369" t="str">
        <f t="shared" ref="F459:F460" si="87">_xlfn.CONCAT(B459,D459)</f>
        <v>Memastikan laporan finansial bank yang berkualitasKepala Bagian Keuangan &amp; Akuntansi</v>
      </c>
      <c r="G459" s="369" t="str">
        <f t="shared" si="83"/>
        <v xml:space="preserve">INSERT INTO `hr_kpi_group_position` (`KPI_GROUP_POSITION_ID`, `KPI_GROUP_ID`, `POSITION_ID`) VALUES ('202205020458', '20220400122', '504404768940670086'); </v>
      </c>
    </row>
    <row r="460" spans="1:7" ht="15.75" customHeight="1" x14ac:dyDescent="0.25">
      <c r="A460" s="413">
        <v>202205020459</v>
      </c>
      <c r="B460" s="468" t="s">
        <v>254</v>
      </c>
      <c r="C460" s="2">
        <f>VLOOKUP(B460,'KPI GROUP LEVEL INDUX'!$C:$D,2,FALSE)</f>
        <v>20220400123</v>
      </c>
      <c r="D460" s="370" t="s">
        <v>3381</v>
      </c>
      <c r="E460" s="1" t="str">
        <f>VLOOKUP(D460,'MASTER POSITION'!$A:$B,2,FALSE)</f>
        <v>504404768940670086</v>
      </c>
      <c r="F460" s="369" t="str">
        <f t="shared" si="87"/>
        <v>Memastikan keakuratan sistem akuntansi bank Kepala Bagian Keuangan &amp; Akuntansi</v>
      </c>
      <c r="G460" s="369" t="str">
        <f t="shared" si="83"/>
        <v xml:space="preserve">INSERT INTO `hr_kpi_group_position` (`KPI_GROUP_POSITION_ID`, `KPI_GROUP_ID`, `POSITION_ID`) VALUES ('202205020459', '20220400123', '504404768940670086'); </v>
      </c>
    </row>
    <row r="461" spans="1:7" ht="15.75" customHeight="1" x14ac:dyDescent="0.25">
      <c r="A461" s="413">
        <v>202205020460</v>
      </c>
      <c r="B461" s="467" t="s">
        <v>96</v>
      </c>
      <c r="C461" s="2">
        <f>VLOOKUP(B461,'KPI GROUP LEVEL INDUX'!$C:$D,2,FALSE)</f>
        <v>20220400038</v>
      </c>
      <c r="D461" s="370" t="s">
        <v>4078</v>
      </c>
      <c r="E461" s="1" t="str">
        <f>VLOOKUP(D461,'MASTER POSITION'!$A:$B,2,FALSE)</f>
        <v>504404609115496504</v>
      </c>
      <c r="F461" s="369" t="str">
        <f t="shared" ref="F461:F462" si="88">_xlfn.CONCAT(B461,D461)</f>
        <v>Meningkatkan kualitas pengelolaan Governance, Risk Management dan Compliance (GRC)Officer Keuangan</v>
      </c>
      <c r="G461" s="369" t="str">
        <f t="shared" si="83"/>
        <v xml:space="preserve">INSERT INTO `hr_kpi_group_position` (`KPI_GROUP_POSITION_ID`, `KPI_GROUP_ID`, `POSITION_ID`) VALUES ('202205020460', '20220400038', '504404609115496504'); </v>
      </c>
    </row>
    <row r="462" spans="1:7" ht="15.75" customHeight="1" x14ac:dyDescent="0.25">
      <c r="A462" s="413">
        <v>202205020461</v>
      </c>
      <c r="B462" s="468" t="s">
        <v>252</v>
      </c>
      <c r="C462" s="2">
        <f>VLOOKUP(B462,'KPI GROUP LEVEL INDUX'!$C:$D,2,FALSE)</f>
        <v>20220400122</v>
      </c>
      <c r="D462" s="370" t="s">
        <v>4078</v>
      </c>
      <c r="E462" s="1" t="str">
        <f>VLOOKUP(D462,'MASTER POSITION'!$A:$B,2,FALSE)</f>
        <v>504404609115496504</v>
      </c>
      <c r="F462" s="369" t="str">
        <f t="shared" si="88"/>
        <v>Memastikan laporan finansial bank yang berkualitasOfficer Keuangan</v>
      </c>
      <c r="G462" s="369" t="str">
        <f t="shared" si="83"/>
        <v xml:space="preserve">INSERT INTO `hr_kpi_group_position` (`KPI_GROUP_POSITION_ID`, `KPI_GROUP_ID`, `POSITION_ID`) VALUES ('202205020461', '20220400122', '504404609115496504'); </v>
      </c>
    </row>
    <row r="463" spans="1:7" ht="15.75" customHeight="1" x14ac:dyDescent="0.25">
      <c r="A463" s="413">
        <v>202205020462</v>
      </c>
      <c r="B463" s="467" t="s">
        <v>96</v>
      </c>
      <c r="C463" s="2">
        <f>VLOOKUP(B463,'KPI GROUP LEVEL INDUX'!$C:$D,2,FALSE)</f>
        <v>20220400038</v>
      </c>
      <c r="D463" s="370" t="s">
        <v>4079</v>
      </c>
      <c r="E463" s="1" t="str">
        <f>VLOOKUP(D463,'MASTER POSITION'!$A:$B,2,FALSE)</f>
        <v>504404609115208028</v>
      </c>
      <c r="F463" s="369" t="str">
        <f t="shared" ref="F463" si="89">_xlfn.CONCAT(B463,D463)</f>
        <v>Meningkatkan kualitas pengelolaan Governance, Risk Management dan Compliance (GRC)Officer Akuntansi, Verifikasi &amp; Perpajakan</v>
      </c>
      <c r="G463" s="369" t="str">
        <f t="shared" si="83"/>
        <v xml:space="preserve">INSERT INTO `hr_kpi_group_position` (`KPI_GROUP_POSITION_ID`, `KPI_GROUP_ID`, `POSITION_ID`) VALUES ('202205020462', '20220400038', '504404609115208028'); </v>
      </c>
    </row>
    <row r="464" spans="1:7" ht="15.75" customHeight="1" x14ac:dyDescent="0.25">
      <c r="A464" s="413">
        <v>202205020463</v>
      </c>
      <c r="B464" s="468" t="s">
        <v>252</v>
      </c>
      <c r="C464" s="2">
        <f>VLOOKUP(B464,'KPI GROUP LEVEL INDUX'!$C:$D,2,FALSE)</f>
        <v>20220400122</v>
      </c>
      <c r="D464" s="370" t="s">
        <v>4079</v>
      </c>
      <c r="E464" s="1" t="str">
        <f>VLOOKUP(D464,'MASTER POSITION'!$A:$B,2,FALSE)</f>
        <v>504404609115208028</v>
      </c>
      <c r="F464" s="369" t="str">
        <f t="shared" ref="F464:F466" si="90">_xlfn.CONCAT(B464,D464)</f>
        <v>Memastikan laporan finansial bank yang berkualitasOfficer Akuntansi, Verifikasi &amp; Perpajakan</v>
      </c>
      <c r="G464" s="369" t="str">
        <f t="shared" si="83"/>
        <v xml:space="preserve">INSERT INTO `hr_kpi_group_position` (`KPI_GROUP_POSITION_ID`, `KPI_GROUP_ID`, `POSITION_ID`) VALUES ('202205020463', '20220400122', '504404609115208028'); </v>
      </c>
    </row>
    <row r="465" spans="1:7" ht="15.75" customHeight="1" x14ac:dyDescent="0.25">
      <c r="A465" s="413">
        <v>202205020464</v>
      </c>
      <c r="B465" s="468" t="s">
        <v>254</v>
      </c>
      <c r="C465" s="2">
        <f>VLOOKUP(B465,'KPI GROUP LEVEL INDUX'!$C:$D,2,FALSE)</f>
        <v>20220400123</v>
      </c>
      <c r="D465" s="370" t="s">
        <v>4079</v>
      </c>
      <c r="E465" s="1" t="str">
        <f>VLOOKUP(D465,'MASTER POSITION'!$A:$B,2,FALSE)</f>
        <v>504404609115208028</v>
      </c>
      <c r="F465" s="369" t="str">
        <f t="shared" si="90"/>
        <v>Memastikan keakuratan sistem akuntansi bank Officer Akuntansi, Verifikasi &amp; Perpajakan</v>
      </c>
      <c r="G465" s="369" t="str">
        <f t="shared" si="83"/>
        <v xml:space="preserve">INSERT INTO `hr_kpi_group_position` (`KPI_GROUP_POSITION_ID`, `KPI_GROUP_ID`, `POSITION_ID`) VALUES ('202205020464', '20220400123', '504404609115208028'); </v>
      </c>
    </row>
    <row r="466" spans="1:7" ht="15.75" customHeight="1" x14ac:dyDescent="0.25">
      <c r="A466" s="413">
        <v>202205020465</v>
      </c>
      <c r="B466" s="468" t="s">
        <v>266</v>
      </c>
      <c r="C466" s="2">
        <f>VLOOKUP(B466,'KPI GROUP LEVEL INDUX'!$C:$D,2,FALSE)</f>
        <v>20220400129</v>
      </c>
      <c r="D466" s="370" t="s">
        <v>4079</v>
      </c>
      <c r="E466" s="1" t="str">
        <f>VLOOKUP(D466,'MASTER POSITION'!$A:$B,2,FALSE)</f>
        <v>504404609115208028</v>
      </c>
      <c r="F466" s="369" t="str">
        <f t="shared" si="90"/>
        <v>Memastikan verifikasi/rekonsiliasi transaksi keuangan bank Officer Akuntansi, Verifikasi &amp; Perpajakan</v>
      </c>
      <c r="G466" s="369" t="str">
        <f t="shared" si="83"/>
        <v xml:space="preserve">INSERT INTO `hr_kpi_group_position` (`KPI_GROUP_POSITION_ID`, `KPI_GROUP_ID`, `POSITION_ID`) VALUES ('202205020465', '20220400129', '504404609115208028'); </v>
      </c>
    </row>
    <row r="467" spans="1:7" ht="15.75" customHeight="1" x14ac:dyDescent="0.25">
      <c r="A467" s="413">
        <v>202205020466</v>
      </c>
      <c r="B467" s="471" t="s">
        <v>13</v>
      </c>
      <c r="C467" s="2">
        <f>VLOOKUP(B467,'KPI GROUP LEVEL INDUX'!$C:$D,2,FALSE)</f>
        <v>20220400002</v>
      </c>
      <c r="D467" s="470" t="s">
        <v>2994</v>
      </c>
      <c r="E467" s="1" t="str">
        <f>VLOOKUP(D467,'MASTER POSITION'!$A:$B,2,FALSE)</f>
        <v>504404597098885811</v>
      </c>
      <c r="F467" s="369" t="str">
        <f t="shared" ref="F467" si="91">_xlfn.CONCAT(B467,D467)</f>
        <v>Terjaganya operasional bank yang efisienKepala Divisi Teknologi Informasi</v>
      </c>
      <c r="G467" s="369" t="str">
        <f t="shared" si="83"/>
        <v xml:space="preserve">INSERT INTO `hr_kpi_group_position` (`KPI_GROUP_POSITION_ID`, `KPI_GROUP_ID`, `POSITION_ID`) VALUES ('202205020466', '20220400002', '504404597098885811'); </v>
      </c>
    </row>
    <row r="468" spans="1:7" ht="15.75" customHeight="1" x14ac:dyDescent="0.25">
      <c r="A468" s="413">
        <v>202205020467</v>
      </c>
      <c r="B468" s="471" t="s">
        <v>274</v>
      </c>
      <c r="C468" s="2">
        <f>VLOOKUP(B468,'KPI GROUP LEVEL INDUX'!$C:$D,2,FALSE)</f>
        <v>20220400133</v>
      </c>
      <c r="D468" s="470" t="s">
        <v>2994</v>
      </c>
      <c r="E468" s="1" t="str">
        <f>VLOOKUP(D468,'MASTER POSITION'!$A:$B,2,FALSE)</f>
        <v>504404597098885811</v>
      </c>
      <c r="F468" s="369" t="str">
        <f t="shared" ref="F468:F471" si="92">_xlfn.CONCAT(B468,D468)</f>
        <v>Memperluas jangkauan layanan keuanganKepala Divisi Teknologi Informasi</v>
      </c>
      <c r="G468" s="369" t="str">
        <f t="shared" si="83"/>
        <v xml:space="preserve">INSERT INTO `hr_kpi_group_position` (`KPI_GROUP_POSITION_ID`, `KPI_GROUP_ID`, `POSITION_ID`) VALUES ('202205020467', '20220400133', '504404597098885811'); </v>
      </c>
    </row>
    <row r="469" spans="1:7" ht="15.75" customHeight="1" x14ac:dyDescent="0.25">
      <c r="A469" s="413">
        <v>202205020468</v>
      </c>
      <c r="B469" s="472" t="s">
        <v>96</v>
      </c>
      <c r="C469" s="2">
        <f>VLOOKUP(B469,'KPI GROUP LEVEL INDUX'!$C:$D,2,FALSE)</f>
        <v>20220400038</v>
      </c>
      <c r="D469" s="470" t="s">
        <v>2994</v>
      </c>
      <c r="E469" s="1" t="str">
        <f>VLOOKUP(D469,'MASTER POSITION'!$A:$B,2,FALSE)</f>
        <v>504404597098885811</v>
      </c>
      <c r="F469" s="369" t="str">
        <f t="shared" si="92"/>
        <v>Meningkatkan kualitas pengelolaan Governance, Risk Management dan Compliance (GRC)Kepala Divisi Teknologi Informasi</v>
      </c>
      <c r="G469" s="369" t="str">
        <f t="shared" si="83"/>
        <v xml:space="preserve">INSERT INTO `hr_kpi_group_position` (`KPI_GROUP_POSITION_ID`, `KPI_GROUP_ID`, `POSITION_ID`) VALUES ('202205020468', '20220400038', '504404597098885811'); </v>
      </c>
    </row>
    <row r="470" spans="1:7" ht="15.75" customHeight="1" x14ac:dyDescent="0.25">
      <c r="A470" s="413">
        <v>202205020469</v>
      </c>
      <c r="B470" s="471" t="s">
        <v>64</v>
      </c>
      <c r="C470" s="2">
        <f>VLOOKUP(B470,'KPI GROUP LEVEL INDUX'!$C:$D,2,FALSE)</f>
        <v>20220400028</v>
      </c>
      <c r="D470" s="470" t="s">
        <v>2994</v>
      </c>
      <c r="E470" s="1" t="str">
        <f>VLOOKUP(D470,'MASTER POSITION'!$A:$B,2,FALSE)</f>
        <v>504404597098885811</v>
      </c>
      <c r="F470" s="369" t="str">
        <f t="shared" si="92"/>
        <v>Memperkuat internalisasi budaya perusahaanKepala Divisi Teknologi Informasi</v>
      </c>
      <c r="G470" s="369" t="str">
        <f t="shared" si="83"/>
        <v xml:space="preserve">INSERT INTO `hr_kpi_group_position` (`KPI_GROUP_POSITION_ID`, `KPI_GROUP_ID`, `POSITION_ID`) VALUES ('202205020469', '20220400028', '504404597098885811'); </v>
      </c>
    </row>
    <row r="471" spans="1:7" ht="15.75" customHeight="1" x14ac:dyDescent="0.25">
      <c r="A471" s="413">
        <v>202205020470</v>
      </c>
      <c r="B471" s="471" t="s">
        <v>25</v>
      </c>
      <c r="C471" s="2">
        <f>VLOOKUP(B471,'KPI GROUP LEVEL INDUX'!$C:$D,2,FALSE)</f>
        <v>20220400008</v>
      </c>
      <c r="D471" s="470" t="s">
        <v>2994</v>
      </c>
      <c r="E471" s="1" t="str">
        <f>VLOOKUP(D471,'MASTER POSITION'!$A:$B,2,FALSE)</f>
        <v>504404597098885811</v>
      </c>
      <c r="F471" s="369" t="str">
        <f t="shared" si="92"/>
        <v>Mengoptimalkan teknologi informasi untuk meningkatkan kapabilitas produk dan layanan bankKepala Divisi Teknologi Informasi</v>
      </c>
      <c r="G471" s="369" t="str">
        <f t="shared" si="83"/>
        <v xml:space="preserve">INSERT INTO `hr_kpi_group_position` (`KPI_GROUP_POSITION_ID`, `KPI_GROUP_ID`, `POSITION_ID`) VALUES ('202205020470', '20220400008', '504404597098885811'); </v>
      </c>
    </row>
    <row r="472" spans="1:7" ht="15.75" customHeight="1" x14ac:dyDescent="0.25">
      <c r="A472" s="413">
        <v>202205020471</v>
      </c>
      <c r="B472" s="471" t="s">
        <v>13</v>
      </c>
      <c r="C472" s="2">
        <f>VLOOKUP(B472,'KPI GROUP LEVEL INDUX'!$C:$D,2,FALSE)</f>
        <v>20220400002</v>
      </c>
      <c r="D472" s="470" t="s">
        <v>3361</v>
      </c>
      <c r="E472" s="1" t="str">
        <f>VLOOKUP(D472,'MASTER POSITION'!$A:$B,2,FALSE)</f>
        <v>504404768938892026</v>
      </c>
      <c r="F472" s="369" t="str">
        <f t="shared" ref="F472:F476" si="93">_xlfn.CONCAT(B472,D472)</f>
        <v>Terjaganya operasional bank yang efisienWakil Kepala Divisi Teknologi Informasi</v>
      </c>
      <c r="G472" s="369" t="str">
        <f t="shared" si="83"/>
        <v xml:space="preserve">INSERT INTO `hr_kpi_group_position` (`KPI_GROUP_POSITION_ID`, `KPI_GROUP_ID`, `POSITION_ID`) VALUES ('202205020471', '20220400002', '504404768938892026'); </v>
      </c>
    </row>
    <row r="473" spans="1:7" ht="15.75" customHeight="1" x14ac:dyDescent="0.25">
      <c r="A473" s="413">
        <v>202205020472</v>
      </c>
      <c r="B473" s="471" t="s">
        <v>274</v>
      </c>
      <c r="C473" s="2">
        <f>VLOOKUP(B473,'KPI GROUP LEVEL INDUX'!$C:$D,2,FALSE)</f>
        <v>20220400133</v>
      </c>
      <c r="D473" s="470" t="s">
        <v>3361</v>
      </c>
      <c r="E473" s="1" t="str">
        <f>VLOOKUP(D473,'MASTER POSITION'!$A:$B,2,FALSE)</f>
        <v>504404768938892026</v>
      </c>
      <c r="F473" s="369" t="str">
        <f t="shared" si="93"/>
        <v>Memperluas jangkauan layanan keuanganWakil Kepala Divisi Teknologi Informasi</v>
      </c>
      <c r="G473" s="369" t="str">
        <f t="shared" si="83"/>
        <v xml:space="preserve">INSERT INTO `hr_kpi_group_position` (`KPI_GROUP_POSITION_ID`, `KPI_GROUP_ID`, `POSITION_ID`) VALUES ('202205020472', '20220400133', '504404768938892026'); </v>
      </c>
    </row>
    <row r="474" spans="1:7" ht="15.75" customHeight="1" x14ac:dyDescent="0.25">
      <c r="A474" s="413">
        <v>202205020473</v>
      </c>
      <c r="B474" s="472" t="s">
        <v>96</v>
      </c>
      <c r="C474" s="2">
        <f>VLOOKUP(B474,'KPI GROUP LEVEL INDUX'!$C:$D,2,FALSE)</f>
        <v>20220400038</v>
      </c>
      <c r="D474" s="470" t="s">
        <v>3361</v>
      </c>
      <c r="E474" s="1" t="str">
        <f>VLOOKUP(D474,'MASTER POSITION'!$A:$B,2,FALSE)</f>
        <v>504404768938892026</v>
      </c>
      <c r="F474" s="369" t="str">
        <f t="shared" si="93"/>
        <v>Meningkatkan kualitas pengelolaan Governance, Risk Management dan Compliance (GRC)Wakil Kepala Divisi Teknologi Informasi</v>
      </c>
      <c r="G474" s="369" t="str">
        <f t="shared" si="83"/>
        <v xml:space="preserve">INSERT INTO `hr_kpi_group_position` (`KPI_GROUP_POSITION_ID`, `KPI_GROUP_ID`, `POSITION_ID`) VALUES ('202205020473', '20220400038', '504404768938892026'); </v>
      </c>
    </row>
    <row r="475" spans="1:7" ht="15.75" customHeight="1" x14ac:dyDescent="0.25">
      <c r="A475" s="413">
        <v>202205020474</v>
      </c>
      <c r="B475" s="471" t="s">
        <v>64</v>
      </c>
      <c r="C475" s="2">
        <f>VLOOKUP(B475,'KPI GROUP LEVEL INDUX'!$C:$D,2,FALSE)</f>
        <v>20220400028</v>
      </c>
      <c r="D475" s="470" t="s">
        <v>3361</v>
      </c>
      <c r="E475" s="1" t="str">
        <f>VLOOKUP(D475,'MASTER POSITION'!$A:$B,2,FALSE)</f>
        <v>504404768938892026</v>
      </c>
      <c r="F475" s="369" t="str">
        <f t="shared" si="93"/>
        <v>Memperkuat internalisasi budaya perusahaanWakil Kepala Divisi Teknologi Informasi</v>
      </c>
      <c r="G475" s="369" t="str">
        <f t="shared" si="83"/>
        <v xml:space="preserve">INSERT INTO `hr_kpi_group_position` (`KPI_GROUP_POSITION_ID`, `KPI_GROUP_ID`, `POSITION_ID`) VALUES ('202205020474', '20220400028', '504404768938892026'); </v>
      </c>
    </row>
    <row r="476" spans="1:7" ht="15.75" customHeight="1" x14ac:dyDescent="0.25">
      <c r="A476" s="413">
        <v>202205020475</v>
      </c>
      <c r="B476" s="471" t="s">
        <v>25</v>
      </c>
      <c r="C476" s="2">
        <f>VLOOKUP(B476,'KPI GROUP LEVEL INDUX'!$C:$D,2,FALSE)</f>
        <v>20220400008</v>
      </c>
      <c r="D476" s="470" t="s">
        <v>3361</v>
      </c>
      <c r="E476" s="1" t="str">
        <f>VLOOKUP(D476,'MASTER POSITION'!$A:$B,2,FALSE)</f>
        <v>504404768938892026</v>
      </c>
      <c r="F476" s="369" t="str">
        <f t="shared" si="93"/>
        <v>Mengoptimalkan teknologi informasi untuk meningkatkan kapabilitas produk dan layanan bankWakil Kepala Divisi Teknologi Informasi</v>
      </c>
      <c r="G476" s="369" t="str">
        <f t="shared" si="83"/>
        <v xml:space="preserve">INSERT INTO `hr_kpi_group_position` (`KPI_GROUP_POSITION_ID`, `KPI_GROUP_ID`, `POSITION_ID`) VALUES ('202205020475', '20220400008', '504404768938892026'); </v>
      </c>
    </row>
    <row r="477" spans="1:7" ht="15.75" customHeight="1" x14ac:dyDescent="0.25">
      <c r="A477" s="413">
        <v>202205020476</v>
      </c>
      <c r="B477" s="474" t="s">
        <v>96</v>
      </c>
      <c r="C477" s="2">
        <f>VLOOKUP(B477,'KPI GROUP LEVEL INDUX'!$C:$D,2,FALSE)</f>
        <v>20220400038</v>
      </c>
      <c r="D477" s="470" t="s">
        <v>4081</v>
      </c>
      <c r="E477" s="1" t="str">
        <f>VLOOKUP(D477,'MASTER POSITION'!$A:$B,2,FALSE)</f>
        <v>504404768938424137</v>
      </c>
      <c r="F477" s="369" t="str">
        <f t="shared" ref="F477" si="94">_xlfn.CONCAT(B477,D477)</f>
        <v>Meningkatkan kualitas pengelolaan Governance, Risk Management dan Compliance (GRC)Kepala Bagian IT Governance, Risk and Compliance</v>
      </c>
      <c r="G477" s="369" t="str">
        <f t="shared" si="83"/>
        <v xml:space="preserve">INSERT INTO `hr_kpi_group_position` (`KPI_GROUP_POSITION_ID`, `KPI_GROUP_ID`, `POSITION_ID`) VALUES ('202205020476', '20220400038', '504404768938424137'); </v>
      </c>
    </row>
    <row r="478" spans="1:7" ht="15.75" customHeight="1" x14ac:dyDescent="0.25">
      <c r="A478" s="413">
        <v>202205020477</v>
      </c>
      <c r="B478" s="474" t="s">
        <v>276</v>
      </c>
      <c r="C478" s="2">
        <f>VLOOKUP(B478,'KPI GROUP LEVEL INDUX'!$C:$D,2,FALSE)</f>
        <v>20220400134</v>
      </c>
      <c r="D478" s="470" t="s">
        <v>4081</v>
      </c>
      <c r="E478" s="1" t="str">
        <f>VLOOKUP(D478,'MASTER POSITION'!$A:$B,2,FALSE)</f>
        <v>504404768938424137</v>
      </c>
      <c r="F478" s="369" t="str">
        <f t="shared" ref="F478:F479" si="95">_xlfn.CONCAT(B478,D478)</f>
        <v>Mengembangkan kebijakan dan prosedur teknologi informasi Kepala Bagian IT Governance, Risk and Compliance</v>
      </c>
      <c r="G478" s="369" t="str">
        <f t="shared" si="83"/>
        <v xml:space="preserve">INSERT INTO `hr_kpi_group_position` (`KPI_GROUP_POSITION_ID`, `KPI_GROUP_ID`, `POSITION_ID`) VALUES ('202205020477', '20220400134', '504404768938424137'); </v>
      </c>
    </row>
    <row r="479" spans="1:7" ht="15.75" customHeight="1" x14ac:dyDescent="0.25">
      <c r="A479" s="413">
        <v>202205020478</v>
      </c>
      <c r="B479" s="474" t="s">
        <v>278</v>
      </c>
      <c r="C479" s="2">
        <f>VLOOKUP(B479,'KPI GROUP LEVEL INDUX'!$C:$D,2,FALSE)</f>
        <v>20220400135</v>
      </c>
      <c r="D479" s="470" t="s">
        <v>4081</v>
      </c>
      <c r="E479" s="1" t="str">
        <f>VLOOKUP(D479,'MASTER POSITION'!$A:$B,2,FALSE)</f>
        <v>504404768938424137</v>
      </c>
      <c r="F479" s="369" t="str">
        <f t="shared" si="95"/>
        <v>Mengoptimalkan  sistem pengelolaan pengamanan informasi Kepala Bagian IT Governance, Risk and Compliance</v>
      </c>
      <c r="G479" s="369" t="str">
        <f t="shared" si="83"/>
        <v xml:space="preserve">INSERT INTO `hr_kpi_group_position` (`KPI_GROUP_POSITION_ID`, `KPI_GROUP_ID`, `POSITION_ID`) VALUES ('202205020478', '20220400135', '504404768938424137'); </v>
      </c>
    </row>
    <row r="480" spans="1:7" ht="15.75" customHeight="1" x14ac:dyDescent="0.25">
      <c r="A480" s="413">
        <v>202205020479</v>
      </c>
      <c r="B480" s="474" t="s">
        <v>96</v>
      </c>
      <c r="C480" s="2">
        <f>VLOOKUP(B480,'KPI GROUP LEVEL INDUX'!$C:$D,2,FALSE)</f>
        <v>20220400038</v>
      </c>
      <c r="D480" s="475" t="s">
        <v>3293</v>
      </c>
      <c r="E480" s="1" t="str">
        <f>VLOOKUP(D480,'MASTER POSITION'!$A:$B,2,FALSE)</f>
        <v>504404722906081004</v>
      </c>
      <c r="F480" s="369" t="str">
        <f t="shared" ref="F480:F482" si="96">_xlfn.CONCAT(B480,D480)</f>
        <v>Meningkatkan kualitas pengelolaan Governance, Risk Management dan Compliance (GRC)Officer Security</v>
      </c>
      <c r="G480" s="369" t="str">
        <f t="shared" si="83"/>
        <v xml:space="preserve">INSERT INTO `hr_kpi_group_position` (`KPI_GROUP_POSITION_ID`, `KPI_GROUP_ID`, `POSITION_ID`) VALUES ('202205020479', '20220400038', '504404722906081004'); </v>
      </c>
    </row>
    <row r="481" spans="1:7" ht="15.75" customHeight="1" x14ac:dyDescent="0.25">
      <c r="A481" s="413">
        <v>202205020480</v>
      </c>
      <c r="B481" s="474" t="s">
        <v>276</v>
      </c>
      <c r="C481" s="2">
        <f>VLOOKUP(B481,'KPI GROUP LEVEL INDUX'!$C:$D,2,FALSE)</f>
        <v>20220400134</v>
      </c>
      <c r="D481" s="475" t="s">
        <v>3293</v>
      </c>
      <c r="E481" s="1" t="str">
        <f>VLOOKUP(D481,'MASTER POSITION'!$A:$B,2,FALSE)</f>
        <v>504404722906081004</v>
      </c>
      <c r="F481" s="369" t="str">
        <f t="shared" si="96"/>
        <v>Mengembangkan kebijakan dan prosedur teknologi informasi Officer Security</v>
      </c>
      <c r="G481" s="369" t="str">
        <f t="shared" si="83"/>
        <v xml:space="preserve">INSERT INTO `hr_kpi_group_position` (`KPI_GROUP_POSITION_ID`, `KPI_GROUP_ID`, `POSITION_ID`) VALUES ('202205020480', '20220400134', '504404722906081004'); </v>
      </c>
    </row>
    <row r="482" spans="1:7" ht="15.75" customHeight="1" x14ac:dyDescent="0.25">
      <c r="A482" s="413">
        <v>202205020481</v>
      </c>
      <c r="B482" s="474" t="s">
        <v>278</v>
      </c>
      <c r="C482" s="2">
        <f>VLOOKUP(B482,'KPI GROUP LEVEL INDUX'!$C:$D,2,FALSE)</f>
        <v>20220400135</v>
      </c>
      <c r="D482" s="475" t="s">
        <v>3293</v>
      </c>
      <c r="E482" s="1" t="str">
        <f>VLOOKUP(D482,'MASTER POSITION'!$A:$B,2,FALSE)</f>
        <v>504404722906081004</v>
      </c>
      <c r="F482" s="369" t="str">
        <f t="shared" si="96"/>
        <v>Mengoptimalkan  sistem pengelolaan pengamanan informasi Officer Security</v>
      </c>
      <c r="G482" s="369" t="str">
        <f t="shared" si="83"/>
        <v xml:space="preserve">INSERT INTO `hr_kpi_group_position` (`KPI_GROUP_POSITION_ID`, `KPI_GROUP_ID`, `POSITION_ID`) VALUES ('202205020481', '20220400135', '504404722906081004'); </v>
      </c>
    </row>
    <row r="483" spans="1:7" ht="15.75" customHeight="1" x14ac:dyDescent="0.25">
      <c r="A483" s="413">
        <v>202205020482</v>
      </c>
      <c r="B483" s="476" t="s">
        <v>96</v>
      </c>
      <c r="C483" s="2">
        <f>VLOOKUP(B483,'KPI GROUP LEVEL INDUX'!$C:$D,2,FALSE)</f>
        <v>20220400038</v>
      </c>
      <c r="D483" s="475" t="s">
        <v>3365</v>
      </c>
      <c r="E483" s="1" t="str">
        <f>VLOOKUP(D483,'MASTER POSITION'!$A:$B,2,FALSE)</f>
        <v>504404768939205829</v>
      </c>
      <c r="F483" s="369" t="str">
        <f t="shared" ref="F483" si="97">_xlfn.CONCAT(B483,D483)</f>
        <v>Meningkatkan kualitas pengelolaan Governance, Risk Management dan Compliance (GRC)Officer IT Risk &amp; Compliance</v>
      </c>
      <c r="G483" s="369" t="str">
        <f t="shared" si="83"/>
        <v xml:space="preserve">INSERT INTO `hr_kpi_group_position` (`KPI_GROUP_POSITION_ID`, `KPI_GROUP_ID`, `POSITION_ID`) VALUES ('202205020482', '20220400038', '504404768939205829'); </v>
      </c>
    </row>
    <row r="484" spans="1:7" ht="15.75" customHeight="1" x14ac:dyDescent="0.25">
      <c r="A484" s="413">
        <v>202205020483</v>
      </c>
      <c r="B484" s="477" t="s">
        <v>276</v>
      </c>
      <c r="C484" s="2">
        <f>VLOOKUP(B484,'KPI GROUP LEVEL INDUX'!$C:$D,2,FALSE)</f>
        <v>20220400134</v>
      </c>
      <c r="D484" s="475" t="s">
        <v>3365</v>
      </c>
      <c r="E484" s="1" t="str">
        <f>VLOOKUP(D484,'MASTER POSITION'!$A:$B,2,FALSE)</f>
        <v>504404768939205829</v>
      </c>
      <c r="F484" s="369" t="str">
        <f t="shared" ref="F484:F485" si="98">_xlfn.CONCAT(B484,D484)</f>
        <v>Mengembangkan kebijakan dan prosedur teknologi informasi Officer IT Risk &amp; Compliance</v>
      </c>
      <c r="G484" s="369" t="str">
        <f t="shared" si="83"/>
        <v xml:space="preserve">INSERT INTO `hr_kpi_group_position` (`KPI_GROUP_POSITION_ID`, `KPI_GROUP_ID`, `POSITION_ID`) VALUES ('202205020483', '20220400134', '504404768939205829'); </v>
      </c>
    </row>
    <row r="485" spans="1:7" ht="15.75" customHeight="1" x14ac:dyDescent="0.25">
      <c r="A485" s="413">
        <v>202205020484</v>
      </c>
      <c r="B485" s="478" t="s">
        <v>292</v>
      </c>
      <c r="C485" s="2">
        <f>VLOOKUP(B485,'KPI GROUP LEVEL INDUX'!$C:$D,2,FALSE)</f>
        <v>20220400142</v>
      </c>
      <c r="D485" s="475" t="s">
        <v>3365</v>
      </c>
      <c r="E485" s="1" t="str">
        <f>VLOOKUP(D485,'MASTER POSITION'!$A:$B,2,FALSE)</f>
        <v>504404768939205829</v>
      </c>
      <c r="F485" s="369" t="str">
        <f t="shared" si="98"/>
        <v>Meningkatkan standarisasi hak paten (license) produk teknologi bankOfficer IT Risk &amp; Compliance</v>
      </c>
      <c r="G485" s="369" t="str">
        <f t="shared" si="83"/>
        <v xml:space="preserve">INSERT INTO `hr_kpi_group_position` (`KPI_GROUP_POSITION_ID`, `KPI_GROUP_ID`, `POSITION_ID`) VALUES ('202205020484', '20220400142', '504404768939205829'); </v>
      </c>
    </row>
    <row r="486" spans="1:7" ht="15.75" customHeight="1" x14ac:dyDescent="0.25">
      <c r="A486" s="413">
        <v>202205020485</v>
      </c>
      <c r="B486" s="476" t="s">
        <v>96</v>
      </c>
      <c r="C486" s="2">
        <f>VLOOKUP(B486,'KPI GROUP LEVEL INDUX'!$C:$D,2,FALSE)</f>
        <v>20220400038</v>
      </c>
      <c r="D486" s="158" t="s">
        <v>3367</v>
      </c>
      <c r="E486" s="1" t="str">
        <f>VLOOKUP(D486,'MASTER POSITION'!$A:$B,2,FALSE)</f>
        <v>504404768939309923</v>
      </c>
      <c r="F486" s="369" t="str">
        <f t="shared" ref="F486:F487" si="99">_xlfn.CONCAT(B486,D486)</f>
        <v>Meningkatkan kualitas pengelolaan Governance, Risk Management dan Compliance (GRC)Officer QA, Planning &amp; Budgeting</v>
      </c>
      <c r="G486" s="369" t="str">
        <f t="shared" si="83"/>
        <v xml:space="preserve">INSERT INTO `hr_kpi_group_position` (`KPI_GROUP_POSITION_ID`, `KPI_GROUP_ID`, `POSITION_ID`) VALUES ('202205020485', '20220400038', '504404768939309923'); </v>
      </c>
    </row>
    <row r="487" spans="1:7" ht="15.75" customHeight="1" x14ac:dyDescent="0.25">
      <c r="A487" s="413">
        <v>202205020486</v>
      </c>
      <c r="B487" s="9" t="s">
        <v>294</v>
      </c>
      <c r="C487" s="2">
        <f>VLOOKUP(B487,'KPI GROUP LEVEL INDUX'!$C:$D,2,FALSE)</f>
        <v>20220400143</v>
      </c>
      <c r="D487" s="158" t="s">
        <v>3367</v>
      </c>
      <c r="E487" s="1" t="str">
        <f>VLOOKUP(D487,'MASTER POSITION'!$A:$B,2,FALSE)</f>
        <v>504404768939309923</v>
      </c>
      <c r="F487" s="369" t="str">
        <f t="shared" si="99"/>
        <v>Mengoptimalkan sistem anggaran pada project TI bankOfficer QA, Planning &amp; Budgeting</v>
      </c>
      <c r="G487" s="369" t="str">
        <f t="shared" si="83"/>
        <v xml:space="preserve">INSERT INTO `hr_kpi_group_position` (`KPI_GROUP_POSITION_ID`, `KPI_GROUP_ID`, `POSITION_ID`) VALUES ('202205020486', '20220400143', '504404768939309923'); </v>
      </c>
    </row>
    <row r="488" spans="1:7" ht="15.75" customHeight="1" x14ac:dyDescent="0.25">
      <c r="A488" s="413">
        <v>202205020487</v>
      </c>
      <c r="B488" s="476" t="s">
        <v>96</v>
      </c>
      <c r="C488" s="2">
        <f>VLOOKUP(B488,'KPI GROUP LEVEL INDUX'!$C:$D,2,FALSE)</f>
        <v>20220400038</v>
      </c>
      <c r="D488" s="158" t="s">
        <v>3369</v>
      </c>
      <c r="E488" s="1" t="str">
        <f>VLOOKUP(D488,'MASTER POSITION'!$A:$B,2,FALSE)</f>
        <v>504404768939392770</v>
      </c>
      <c r="F488" s="369" t="str">
        <f t="shared" ref="F488" si="100">_xlfn.CONCAT(B488,D488)</f>
        <v>Meningkatkan kualitas pengelolaan Governance, Risk Management dan Compliance (GRC)Officer IT Project Management</v>
      </c>
      <c r="G488" s="369" t="str">
        <f t="shared" si="83"/>
        <v xml:space="preserve">INSERT INTO `hr_kpi_group_position` (`KPI_GROUP_POSITION_ID`, `KPI_GROUP_ID`, `POSITION_ID`) VALUES ('202205020487', '20220400038', '504404768939392770'); </v>
      </c>
    </row>
    <row r="489" spans="1:7" ht="15.75" customHeight="1" x14ac:dyDescent="0.25">
      <c r="A489" s="413">
        <v>202205020488</v>
      </c>
      <c r="B489" s="9" t="s">
        <v>294</v>
      </c>
      <c r="C489" s="2">
        <f>VLOOKUP(B489,'KPI GROUP LEVEL INDUX'!$C:$D,2,FALSE)</f>
        <v>20220400143</v>
      </c>
      <c r="D489" s="158" t="s">
        <v>3369</v>
      </c>
      <c r="E489" s="1" t="str">
        <f>VLOOKUP(D489,'MASTER POSITION'!$A:$B,2,FALSE)</f>
        <v>504404768939392770</v>
      </c>
      <c r="F489" s="369" t="str">
        <f t="shared" ref="F489" si="101">_xlfn.CONCAT(B489,D489)</f>
        <v>Mengoptimalkan sistem anggaran pada project TI bankOfficer IT Project Management</v>
      </c>
      <c r="G489" s="369" t="str">
        <f t="shared" si="83"/>
        <v xml:space="preserve">INSERT INTO `hr_kpi_group_position` (`KPI_GROUP_POSITION_ID`, `KPI_GROUP_ID`, `POSITION_ID`) VALUES ('202205020488', '20220400143', '504404768939392770'); </v>
      </c>
    </row>
    <row r="490" spans="1:7" ht="15.75" customHeight="1" x14ac:dyDescent="0.25">
      <c r="A490" s="413">
        <v>202205020489</v>
      </c>
      <c r="B490" s="10" t="s">
        <v>96</v>
      </c>
      <c r="C490" s="2">
        <f>VLOOKUP(B490,'KPI GROUP LEVEL INDUX'!$C:$D,2,FALSE)</f>
        <v>20220400038</v>
      </c>
      <c r="D490" s="3" t="s">
        <v>4088</v>
      </c>
      <c r="E490" s="1" t="str">
        <f>VLOOKUP(D490,'MASTER POSITION'!$A:$B,2,FALSE)</f>
        <v>504404609116625934</v>
      </c>
      <c r="F490" s="369" t="str">
        <f t="shared" ref="F490:F492" si="102">_xlfn.CONCAT(B490,D490)</f>
        <v>Meningkatkan kualitas pengelolaan Governance, Risk Management dan Compliance (GRC)Kepala Bagian Technical Support</v>
      </c>
      <c r="G490" s="369" t="str">
        <f t="shared" si="83"/>
        <v xml:space="preserve">INSERT INTO `hr_kpi_group_position` (`KPI_GROUP_POSITION_ID`, `KPI_GROUP_ID`, `POSITION_ID`) VALUES ('202205020489', '20220400038', '504404609116625934'); </v>
      </c>
    </row>
    <row r="491" spans="1:7" ht="15.75" customHeight="1" x14ac:dyDescent="0.25">
      <c r="A491" s="413">
        <v>202205020490</v>
      </c>
      <c r="B491" s="10" t="s">
        <v>298</v>
      </c>
      <c r="C491" s="2">
        <f>VLOOKUP(B491,'KPI GROUP LEVEL INDUX'!$C:$D,2,FALSE)</f>
        <v>20220400145</v>
      </c>
      <c r="D491" s="3" t="s">
        <v>4088</v>
      </c>
      <c r="E491" s="1" t="str">
        <f>VLOOKUP(D491,'MASTER POSITION'!$A:$B,2,FALSE)</f>
        <v>504404609116625934</v>
      </c>
      <c r="F491" s="369" t="str">
        <f t="shared" si="102"/>
        <v>Memastikan kehandalan sistem teknologi informasiKepala Bagian Technical Support</v>
      </c>
      <c r="G491" s="369" t="str">
        <f t="shared" si="83"/>
        <v xml:space="preserve">INSERT INTO `hr_kpi_group_position` (`KPI_GROUP_POSITION_ID`, `KPI_GROUP_ID`, `POSITION_ID`) VALUES ('202205020490', '20220400145', '504404609116625934'); </v>
      </c>
    </row>
    <row r="492" spans="1:7" ht="15.75" customHeight="1" x14ac:dyDescent="0.25">
      <c r="A492" s="413">
        <v>202205020491</v>
      </c>
      <c r="B492" s="10" t="s">
        <v>282</v>
      </c>
      <c r="C492" s="2">
        <f>VLOOKUP(B492,'KPI GROUP LEVEL INDUX'!$C:$D,2,FALSE)</f>
        <v>20220400137</v>
      </c>
      <c r="D492" s="3" t="s">
        <v>4088</v>
      </c>
      <c r="E492" s="1" t="str">
        <f>VLOOKUP(D492,'MASTER POSITION'!$A:$B,2,FALSE)</f>
        <v>504404609116625934</v>
      </c>
      <c r="F492" s="369" t="str">
        <f t="shared" si="102"/>
        <v>Mengoptimalkan infrastruktur TIKepala Bagian Technical Support</v>
      </c>
      <c r="G492" s="369" t="str">
        <f t="shared" si="83"/>
        <v xml:space="preserve">INSERT INTO `hr_kpi_group_position` (`KPI_GROUP_POSITION_ID`, `KPI_GROUP_ID`, `POSITION_ID`) VALUES ('202205020491', '20220400137', '504404609116625934'); </v>
      </c>
    </row>
    <row r="493" spans="1:7" ht="15.75" customHeight="1" x14ac:dyDescent="0.25">
      <c r="A493" s="413">
        <v>202205020492</v>
      </c>
      <c r="B493" s="476" t="s">
        <v>96</v>
      </c>
      <c r="C493" s="2">
        <f>VLOOKUP(B493,'KPI GROUP LEVEL INDUX'!$C:$D,2,FALSE)</f>
        <v>20220400038</v>
      </c>
      <c r="D493" s="158" t="s">
        <v>4090</v>
      </c>
      <c r="E493" s="1" t="str">
        <f>VLOOKUP(D493,'MASTER POSITION'!$A:$B,2,FALSE)</f>
        <v>504404609119410674</v>
      </c>
      <c r="F493" s="369" t="str">
        <f t="shared" ref="F493:F494" si="103">_xlfn.CONCAT(B493,D493)</f>
        <v>Meningkatkan kualitas pengelolaan Governance, Risk Management dan Compliance (GRC)Officer Engineer Jaringan Komunikasi</v>
      </c>
      <c r="G493" s="369" t="str">
        <f t="shared" si="83"/>
        <v xml:space="preserve">INSERT INTO `hr_kpi_group_position` (`KPI_GROUP_POSITION_ID`, `KPI_GROUP_ID`, `POSITION_ID`) VALUES ('202205020492', '20220400038', '504404609119410674'); </v>
      </c>
    </row>
    <row r="494" spans="1:7" ht="15.75" customHeight="1" x14ac:dyDescent="0.25">
      <c r="A494" s="413">
        <v>202205020493</v>
      </c>
      <c r="B494" s="477" t="s">
        <v>298</v>
      </c>
      <c r="C494" s="2">
        <f>VLOOKUP(B494,'KPI GROUP LEVEL INDUX'!$C:$D,2,FALSE)</f>
        <v>20220400145</v>
      </c>
      <c r="D494" s="158" t="s">
        <v>4090</v>
      </c>
      <c r="E494" s="1" t="str">
        <f>VLOOKUP(D494,'MASTER POSITION'!$A:$B,2,FALSE)</f>
        <v>504404609119410674</v>
      </c>
      <c r="F494" s="369" t="str">
        <f t="shared" si="103"/>
        <v>Memastikan kehandalan sistem teknologi informasiOfficer Engineer Jaringan Komunikasi</v>
      </c>
      <c r="G494" s="369" t="str">
        <f t="shared" si="83"/>
        <v xml:space="preserve">INSERT INTO `hr_kpi_group_position` (`KPI_GROUP_POSITION_ID`, `KPI_GROUP_ID`, `POSITION_ID`) VALUES ('202205020493', '20220400145', '504404609119410674'); </v>
      </c>
    </row>
    <row r="495" spans="1:7" ht="15.75" customHeight="1" x14ac:dyDescent="0.25">
      <c r="A495" s="413">
        <v>202205020494</v>
      </c>
      <c r="B495" s="476" t="s">
        <v>96</v>
      </c>
      <c r="C495" s="2">
        <f>VLOOKUP(B495,'KPI GROUP LEVEL INDUX'!$C:$D,2,FALSE)</f>
        <v>20220400038</v>
      </c>
      <c r="D495" s="158" t="s">
        <v>3110</v>
      </c>
      <c r="E495" s="1" t="str">
        <f>VLOOKUP(D495,'MASTER POSITION'!$A:$B,2,FALSE)</f>
        <v>504404609119603830</v>
      </c>
      <c r="F495" s="369" t="str">
        <f t="shared" ref="F495" si="104">_xlfn.CONCAT(B495,D495)</f>
        <v>Meningkatkan kualitas pengelolaan Governance, Risk Management dan Compliance (GRC)Officer Engineer Hardware</v>
      </c>
      <c r="G495" s="369" t="str">
        <f t="shared" si="83"/>
        <v xml:space="preserve">INSERT INTO `hr_kpi_group_position` (`KPI_GROUP_POSITION_ID`, `KPI_GROUP_ID`, `POSITION_ID`) VALUES ('202205020494', '20220400038', '504404609119603830'); </v>
      </c>
    </row>
    <row r="496" spans="1:7" ht="15.75" customHeight="1" x14ac:dyDescent="0.25">
      <c r="A496" s="413">
        <v>202205020495</v>
      </c>
      <c r="B496" s="477" t="s">
        <v>298</v>
      </c>
      <c r="C496" s="2">
        <f>VLOOKUP(B496,'KPI GROUP LEVEL INDUX'!$C:$D,2,FALSE)</f>
        <v>20220400145</v>
      </c>
      <c r="D496" s="158" t="s">
        <v>3110</v>
      </c>
      <c r="E496" s="1" t="str">
        <f>VLOOKUP(D496,'MASTER POSITION'!$A:$B,2,FALSE)</f>
        <v>504404609119603830</v>
      </c>
      <c r="F496" s="369" t="str">
        <f t="shared" ref="F496" si="105">_xlfn.CONCAT(B496,D496)</f>
        <v>Memastikan kehandalan sistem teknologi informasiOfficer Engineer Hardware</v>
      </c>
      <c r="G496" s="369" t="str">
        <f t="shared" si="83"/>
        <v xml:space="preserve">INSERT INTO `hr_kpi_group_position` (`KPI_GROUP_POSITION_ID`, `KPI_GROUP_ID`, `POSITION_ID`) VALUES ('202205020495', '20220400145', '504404609119603830'); </v>
      </c>
    </row>
    <row r="497" spans="1:7" ht="15.75" customHeight="1" x14ac:dyDescent="0.25">
      <c r="A497" s="413">
        <v>202205020496</v>
      </c>
      <c r="B497" s="482" t="s">
        <v>96</v>
      </c>
      <c r="C497" s="2">
        <f>VLOOKUP(B497,'KPI GROUP LEVEL INDUX'!$C:$D,2,FALSE)</f>
        <v>20220400038</v>
      </c>
      <c r="D497" s="3" t="s">
        <v>3112</v>
      </c>
      <c r="E497" s="1" t="str">
        <f>VLOOKUP(D497,'MASTER POSITION'!$A:$B,2,FALSE)</f>
        <v>504404609119903699</v>
      </c>
      <c r="F497" s="369" t="str">
        <f t="shared" ref="F497" si="106">_xlfn.CONCAT(B497,D497)</f>
        <v>Meningkatkan kualitas pengelolaan Governance, Risk Management dan Compliance (GRC)Kepala Bagian Operasional, Help Desk &amp; Data Center</v>
      </c>
      <c r="G497" s="369" t="str">
        <f t="shared" si="83"/>
        <v xml:space="preserve">INSERT INTO `hr_kpi_group_position` (`KPI_GROUP_POSITION_ID`, `KPI_GROUP_ID`, `POSITION_ID`) VALUES ('202205020496', '20220400038', '504404609119903699'); </v>
      </c>
    </row>
    <row r="498" spans="1:7" ht="15.75" customHeight="1" x14ac:dyDescent="0.25">
      <c r="A498" s="413">
        <v>202205020497</v>
      </c>
      <c r="B498" s="482" t="s">
        <v>280</v>
      </c>
      <c r="C498" s="2">
        <f>VLOOKUP(B498,'KPI GROUP LEVEL INDUX'!$C:$D,2,FALSE)</f>
        <v>20220400136</v>
      </c>
      <c r="D498" s="3" t="s">
        <v>3112</v>
      </c>
      <c r="E498" s="1" t="str">
        <f>VLOOKUP(D498,'MASTER POSITION'!$A:$B,2,FALSE)</f>
        <v>504404609119903699</v>
      </c>
      <c r="F498" s="369" t="str">
        <f t="shared" ref="F498:F499" si="107">_xlfn.CONCAT(B498,D498)</f>
        <v>Memastikan kehandalan sistem teknologi informasi Kepala Bagian Operasional, Help Desk &amp; Data Center</v>
      </c>
      <c r="G498" s="369" t="str">
        <f t="shared" si="83"/>
        <v xml:space="preserve">INSERT INTO `hr_kpi_group_position` (`KPI_GROUP_POSITION_ID`, `KPI_GROUP_ID`, `POSITION_ID`) VALUES ('202205020497', '20220400136', '504404609119903699'); </v>
      </c>
    </row>
    <row r="499" spans="1:7" ht="15.75" customHeight="1" x14ac:dyDescent="0.25">
      <c r="A499" s="413">
        <v>202205020498</v>
      </c>
      <c r="B499" s="482" t="s">
        <v>282</v>
      </c>
      <c r="C499" s="2">
        <f>VLOOKUP(B499,'KPI GROUP LEVEL INDUX'!$C:$D,2,FALSE)</f>
        <v>20220400137</v>
      </c>
      <c r="D499" s="3" t="s">
        <v>3112</v>
      </c>
      <c r="E499" s="1" t="str">
        <f>VLOOKUP(D499,'MASTER POSITION'!$A:$B,2,FALSE)</f>
        <v>504404609119903699</v>
      </c>
      <c r="F499" s="369" t="str">
        <f t="shared" si="107"/>
        <v>Mengoptimalkan infrastruktur TIKepala Bagian Operasional, Help Desk &amp; Data Center</v>
      </c>
      <c r="G499" s="369" t="str">
        <f t="shared" si="83"/>
        <v xml:space="preserve">INSERT INTO `hr_kpi_group_position` (`KPI_GROUP_POSITION_ID`, `KPI_GROUP_ID`, `POSITION_ID`) VALUES ('202205020498', '20220400137', '504404609119903699'); </v>
      </c>
    </row>
    <row r="500" spans="1:7" ht="15.75" customHeight="1" x14ac:dyDescent="0.25">
      <c r="A500" s="413">
        <v>202205020499</v>
      </c>
      <c r="B500" s="477" t="s">
        <v>96</v>
      </c>
      <c r="C500" s="2">
        <f>VLOOKUP(B500,'KPI GROUP LEVEL INDUX'!$C:$D,2,FALSE)</f>
        <v>20220400038</v>
      </c>
      <c r="D500" s="158" t="s">
        <v>3114</v>
      </c>
      <c r="E500" s="1" t="str">
        <f>VLOOKUP(D500,'MASTER POSITION'!$A:$B,2,FALSE)</f>
        <v>504404609127552624</v>
      </c>
      <c r="F500" s="369" t="str">
        <f t="shared" ref="F500:F501" si="108">_xlfn.CONCAT(B500,D500)</f>
        <v>Meningkatkan kualitas pengelolaan Governance, Risk Management dan Compliance (GRC)Officer Operasional, Engineer Help Desk</v>
      </c>
      <c r="G500" s="369" t="str">
        <f t="shared" si="83"/>
        <v xml:space="preserve">INSERT INTO `hr_kpi_group_position` (`KPI_GROUP_POSITION_ID`, `KPI_GROUP_ID`, `POSITION_ID`) VALUES ('202205020499', '20220400038', '504404609127552624'); </v>
      </c>
    </row>
    <row r="501" spans="1:7" ht="15.75" customHeight="1" x14ac:dyDescent="0.25">
      <c r="A501" s="413">
        <v>202205020500</v>
      </c>
      <c r="B501" s="10" t="s">
        <v>308</v>
      </c>
      <c r="C501" s="2">
        <f>VLOOKUP(B501,'KPI GROUP LEVEL INDUX'!$C:$D,2,FALSE)</f>
        <v>20220400150</v>
      </c>
      <c r="D501" s="158" t="s">
        <v>3114</v>
      </c>
      <c r="E501" s="1" t="str">
        <f>VLOOKUP(D501,'MASTER POSITION'!$A:$B,2,FALSE)</f>
        <v>504404609127552624</v>
      </c>
      <c r="F501" s="369" t="str">
        <f t="shared" si="108"/>
        <v>Memastikan eskalasi permasalahan operation support, data center dan user support dapat diselesaikanOfficer Operasional, Engineer Help Desk</v>
      </c>
      <c r="G501" s="369" t="str">
        <f t="shared" si="83"/>
        <v xml:space="preserve">INSERT INTO `hr_kpi_group_position` (`KPI_GROUP_POSITION_ID`, `KPI_GROUP_ID`, `POSITION_ID`) VALUES ('202205020500', '20220400150', '504404609127552624'); </v>
      </c>
    </row>
    <row r="502" spans="1:7" ht="15.75" customHeight="1" x14ac:dyDescent="0.25">
      <c r="A502" s="413">
        <v>202205020501</v>
      </c>
      <c r="B502" s="476" t="s">
        <v>96</v>
      </c>
      <c r="C502" s="2">
        <f>VLOOKUP(B502,'KPI GROUP LEVEL INDUX'!$C:$D,2,FALSE)</f>
        <v>20220400038</v>
      </c>
      <c r="D502" s="158" t="s">
        <v>4097</v>
      </c>
      <c r="E502" s="1" t="str">
        <f>VLOOKUP(D502,'MASTER POSITION'!$A:$B,2,FALSE)</f>
        <v>504404609127702906</v>
      </c>
      <c r="F502" s="369" t="str">
        <f t="shared" ref="F502" si="109">_xlfn.CONCAT(B502,D502)</f>
        <v>Meningkatkan kualitas pengelolaan Governance, Risk Management dan Compliance (GRC)Officer Engineer Data center</v>
      </c>
      <c r="G502" s="369" t="str">
        <f t="shared" si="83"/>
        <v xml:space="preserve">INSERT INTO `hr_kpi_group_position` (`KPI_GROUP_POSITION_ID`, `KPI_GROUP_ID`, `POSITION_ID`) VALUES ('202205020501', '20220400038', '504404609127702906'); </v>
      </c>
    </row>
    <row r="503" spans="1:7" ht="15.75" customHeight="1" x14ac:dyDescent="0.25">
      <c r="A503" s="413">
        <v>202205020502</v>
      </c>
      <c r="B503" s="477" t="s">
        <v>298</v>
      </c>
      <c r="C503" s="2">
        <f>VLOOKUP(B503,'KPI GROUP LEVEL INDUX'!$C:$D,2,FALSE)</f>
        <v>20220400145</v>
      </c>
      <c r="D503" s="158" t="s">
        <v>4097</v>
      </c>
      <c r="E503" s="1" t="str">
        <f>VLOOKUP(D503,'MASTER POSITION'!$A:$B,2,FALSE)</f>
        <v>504404609127702906</v>
      </c>
      <c r="F503" s="369" t="str">
        <f t="shared" ref="F503" si="110">_xlfn.CONCAT(B503,D503)</f>
        <v>Memastikan kehandalan sistem teknologi informasiOfficer Engineer Data center</v>
      </c>
      <c r="G503" s="369" t="str">
        <f t="shared" si="83"/>
        <v xml:space="preserve">INSERT INTO `hr_kpi_group_position` (`KPI_GROUP_POSITION_ID`, `KPI_GROUP_ID`, `POSITION_ID`) VALUES ('202205020502', '20220400145', '504404609127702906'); </v>
      </c>
    </row>
    <row r="504" spans="1:7" ht="15.75" customHeight="1" x14ac:dyDescent="0.25">
      <c r="A504" s="413">
        <v>202205020503</v>
      </c>
      <c r="B504" s="9" t="s">
        <v>274</v>
      </c>
      <c r="C504" s="2">
        <f>VLOOKUP(B504,'KPI GROUP LEVEL INDUX'!$C:$D,2,FALSE)</f>
        <v>20220400133</v>
      </c>
      <c r="D504" s="3" t="s">
        <v>3100</v>
      </c>
      <c r="E504" s="1" t="str">
        <f>VLOOKUP(D504,'MASTER POSITION'!$A:$B,2,FALSE)</f>
        <v>504404609115990618</v>
      </c>
      <c r="F504" s="369" t="str">
        <f t="shared" ref="F504" si="111">_xlfn.CONCAT(B504,D504)</f>
        <v>Memperluas jangkauan layanan keuanganKepala Bagian Pengembangan Aplikasi</v>
      </c>
      <c r="G504" s="369" t="str">
        <f t="shared" si="83"/>
        <v xml:space="preserve">INSERT INTO `hr_kpi_group_position` (`KPI_GROUP_POSITION_ID`, `KPI_GROUP_ID`, `POSITION_ID`) VALUES ('202205020503', '20220400133', '504404609115990618'); </v>
      </c>
    </row>
    <row r="505" spans="1:7" ht="15.75" customHeight="1" x14ac:dyDescent="0.25">
      <c r="A505" s="413">
        <v>202205020504</v>
      </c>
      <c r="B505" s="9" t="s">
        <v>96</v>
      </c>
      <c r="C505" s="2">
        <f>VLOOKUP(B505,'KPI GROUP LEVEL INDUX'!$C:$D,2,FALSE)</f>
        <v>20220400038</v>
      </c>
      <c r="D505" s="3" t="s">
        <v>3100</v>
      </c>
      <c r="E505" s="1" t="str">
        <f>VLOOKUP(D505,'MASTER POSITION'!$A:$B,2,FALSE)</f>
        <v>504404609115990618</v>
      </c>
      <c r="F505" s="369" t="str">
        <f t="shared" ref="F505:F508" si="112">_xlfn.CONCAT(B505,D505)</f>
        <v>Meningkatkan kualitas pengelolaan Governance, Risk Management dan Compliance (GRC)Kepala Bagian Pengembangan Aplikasi</v>
      </c>
      <c r="G505" s="369" t="str">
        <f t="shared" si="83"/>
        <v xml:space="preserve">INSERT INTO `hr_kpi_group_position` (`KPI_GROUP_POSITION_ID`, `KPI_GROUP_ID`, `POSITION_ID`) VALUES ('202205020504', '20220400038', '504404609115990618'); </v>
      </c>
    </row>
    <row r="506" spans="1:7" ht="15.75" customHeight="1" x14ac:dyDescent="0.25">
      <c r="A506" s="413">
        <v>202205020505</v>
      </c>
      <c r="B506" s="9" t="s">
        <v>310</v>
      </c>
      <c r="C506" s="2">
        <f>VLOOKUP(B506,'KPI GROUP LEVEL INDUX'!$C:$D,2,FALSE)</f>
        <v>20220400151</v>
      </c>
      <c r="D506" s="3" t="s">
        <v>3100</v>
      </c>
      <c r="E506" s="1" t="str">
        <f>VLOOKUP(D506,'MASTER POSITION'!$A:$B,2,FALSE)</f>
        <v>504404609115990618</v>
      </c>
      <c r="F506" s="369" t="str">
        <f t="shared" si="112"/>
        <v>Mengoptimalkan sistem teknologi bankKepala Bagian Pengembangan Aplikasi</v>
      </c>
      <c r="G506" s="369" t="str">
        <f t="shared" si="83"/>
        <v xml:space="preserve">INSERT INTO `hr_kpi_group_position` (`KPI_GROUP_POSITION_ID`, `KPI_GROUP_ID`, `POSITION_ID`) VALUES ('202205020505', '20220400151', '504404609115990618'); </v>
      </c>
    </row>
    <row r="507" spans="1:7" ht="15.75" customHeight="1" x14ac:dyDescent="0.25">
      <c r="A507" s="413">
        <v>202205020506</v>
      </c>
      <c r="B507" s="9" t="s">
        <v>4099</v>
      </c>
      <c r="C507" s="2">
        <f>VLOOKUP(B507,'KPI GROUP LEVEL INDUX'!$C:$D,2,FALSE)</f>
        <v>20220400152</v>
      </c>
      <c r="D507" s="3" t="s">
        <v>3100</v>
      </c>
      <c r="E507" s="1" t="str">
        <f>VLOOKUP(D507,'MASTER POSITION'!$A:$B,2,FALSE)</f>
        <v>504404609115990618</v>
      </c>
      <c r="F507" s="369" t="str">
        <f t="shared" si="112"/>
        <v>Mengoptimalkan Research  and Development  pada sistem teknologi  bankKepala Bagian Pengembangan Aplikasi</v>
      </c>
      <c r="G507" s="369" t="str">
        <f t="shared" si="83"/>
        <v xml:space="preserve">INSERT INTO `hr_kpi_group_position` (`KPI_GROUP_POSITION_ID`, `KPI_GROUP_ID`, `POSITION_ID`) VALUES ('202205020506', '20220400152', '504404609115990618'); </v>
      </c>
    </row>
    <row r="508" spans="1:7" ht="15.75" customHeight="1" x14ac:dyDescent="0.25">
      <c r="A508" s="413">
        <v>202205020507</v>
      </c>
      <c r="B508" s="9" t="s">
        <v>288</v>
      </c>
      <c r="C508" s="2">
        <f>VLOOKUP(B508,'KPI GROUP LEVEL INDUX'!$C:$D,2,FALSE)</f>
        <v>20220400140</v>
      </c>
      <c r="D508" s="3" t="s">
        <v>3100</v>
      </c>
      <c r="E508" s="1" t="str">
        <f>VLOOKUP(D508,'MASTER POSITION'!$A:$B,2,FALSE)</f>
        <v>504404609115990618</v>
      </c>
      <c r="F508" s="369" t="str">
        <f t="shared" si="112"/>
        <v>Mengembangkan kebijakan dan prosedur teknologi informasi bankKepala Bagian Pengembangan Aplikasi</v>
      </c>
      <c r="G508" s="369" t="str">
        <f t="shared" si="83"/>
        <v xml:space="preserve">INSERT INTO `hr_kpi_group_position` (`KPI_GROUP_POSITION_ID`, `KPI_GROUP_ID`, `POSITION_ID`) VALUES ('202205020507', '20220400140', '504404609115990618'); </v>
      </c>
    </row>
    <row r="509" spans="1:7" ht="15.75" customHeight="1" x14ac:dyDescent="0.25">
      <c r="A509" s="413">
        <v>202205020508</v>
      </c>
      <c r="B509" s="476" t="s">
        <v>274</v>
      </c>
      <c r="C509" s="2">
        <f>VLOOKUP(B509,'KPI GROUP LEVEL INDUX'!$C:$D,2,FALSE)</f>
        <v>20220400133</v>
      </c>
      <c r="D509" s="158" t="s">
        <v>3371</v>
      </c>
      <c r="E509" s="1" t="str">
        <f>VLOOKUP(D509,'MASTER POSITION'!$A:$B,2,FALSE)</f>
        <v>504404768939918285</v>
      </c>
      <c r="F509" s="369" t="str">
        <f t="shared" ref="F509:F512" si="113">_xlfn.CONCAT(B509,D509)</f>
        <v>Memperluas jangkauan layanan keuanganOfficer Core Banking</v>
      </c>
      <c r="G509" s="369" t="str">
        <f t="shared" si="83"/>
        <v xml:space="preserve">INSERT INTO `hr_kpi_group_position` (`KPI_GROUP_POSITION_ID`, `KPI_GROUP_ID`, `POSITION_ID`) VALUES ('202205020508', '20220400133', '504404768939918285'); </v>
      </c>
    </row>
    <row r="510" spans="1:7" ht="15.75" customHeight="1" x14ac:dyDescent="0.25">
      <c r="A510" s="413">
        <v>202205020509</v>
      </c>
      <c r="B510" s="477" t="s">
        <v>96</v>
      </c>
      <c r="C510" s="2">
        <f>VLOOKUP(B510,'KPI GROUP LEVEL INDUX'!$C:$D,2,FALSE)</f>
        <v>20220400038</v>
      </c>
      <c r="D510" s="158" t="s">
        <v>3371</v>
      </c>
      <c r="E510" s="1" t="str">
        <f>VLOOKUP(D510,'MASTER POSITION'!$A:$B,2,FALSE)</f>
        <v>504404768939918285</v>
      </c>
      <c r="F510" s="369" t="str">
        <f t="shared" si="113"/>
        <v>Meningkatkan kualitas pengelolaan Governance, Risk Management dan Compliance (GRC)Officer Core Banking</v>
      </c>
      <c r="G510" s="369" t="str">
        <f t="shared" si="83"/>
        <v xml:space="preserve">INSERT INTO `hr_kpi_group_position` (`KPI_GROUP_POSITION_ID`, `KPI_GROUP_ID`, `POSITION_ID`) VALUES ('202205020509', '20220400038', '504404768939918285'); </v>
      </c>
    </row>
    <row r="511" spans="1:7" ht="15.75" customHeight="1" x14ac:dyDescent="0.25">
      <c r="A511" s="413">
        <v>202205020510</v>
      </c>
      <c r="B511" s="9" t="s">
        <v>310</v>
      </c>
      <c r="C511" s="2">
        <f>VLOOKUP(B511,'KPI GROUP LEVEL INDUX'!$C:$D,2,FALSE)</f>
        <v>20220400151</v>
      </c>
      <c r="D511" s="158" t="s">
        <v>3371</v>
      </c>
      <c r="E511" s="1" t="str">
        <f>VLOOKUP(D511,'MASTER POSITION'!$A:$B,2,FALSE)</f>
        <v>504404768939918285</v>
      </c>
      <c r="F511" s="369" t="str">
        <f t="shared" si="113"/>
        <v>Mengoptimalkan sistem teknologi bankOfficer Core Banking</v>
      </c>
      <c r="G511" s="369" t="str">
        <f t="shared" si="83"/>
        <v xml:space="preserve">INSERT INTO `hr_kpi_group_position` (`KPI_GROUP_POSITION_ID`, `KPI_GROUP_ID`, `POSITION_ID`) VALUES ('202205020510', '20220400151', '504404768939918285'); </v>
      </c>
    </row>
    <row r="512" spans="1:7" ht="15.75" customHeight="1" x14ac:dyDescent="0.25">
      <c r="A512" s="413">
        <v>202205020511</v>
      </c>
      <c r="B512" s="10" t="s">
        <v>4100</v>
      </c>
      <c r="C512" s="2">
        <f>VLOOKUP(B512,'KPI GROUP LEVEL INDUX'!$C:$D,2,FALSE)</f>
        <v>20220400152</v>
      </c>
      <c r="D512" s="158" t="s">
        <v>3371</v>
      </c>
      <c r="E512" s="1" t="str">
        <f>VLOOKUP(D512,'MASTER POSITION'!$A:$B,2,FALSE)</f>
        <v>504404768939918285</v>
      </c>
      <c r="F512" s="369" t="str">
        <f t="shared" si="113"/>
        <v>Mengoptimalkan Research  and Development  pada sistem teknologi  bankOfficer Core Banking</v>
      </c>
      <c r="G512" s="369" t="str">
        <f t="shared" si="83"/>
        <v xml:space="preserve">INSERT INTO `hr_kpi_group_position` (`KPI_GROUP_POSITION_ID`, `KPI_GROUP_ID`, `POSITION_ID`) VALUES ('202205020511', '20220400152', '504404768939918285'); </v>
      </c>
    </row>
    <row r="513" spans="1:7" ht="15.75" customHeight="1" x14ac:dyDescent="0.25">
      <c r="A513" s="413">
        <v>202205020512</v>
      </c>
      <c r="B513" s="476" t="s">
        <v>274</v>
      </c>
      <c r="C513" s="2">
        <f>VLOOKUP(B513,'KPI GROUP LEVEL INDUX'!$C:$D,2,FALSE)</f>
        <v>20220400133</v>
      </c>
      <c r="D513" s="158" t="s">
        <v>3373</v>
      </c>
      <c r="E513" s="1" t="str">
        <f>VLOOKUP(D513,'MASTER POSITION'!$A:$B,2,FALSE)</f>
        <v>504404768939961244</v>
      </c>
      <c r="F513" s="369" t="str">
        <f t="shared" ref="F513" si="114">_xlfn.CONCAT(B513,D513)</f>
        <v>Memperluas jangkauan layanan keuanganOfficer Non Core Banking</v>
      </c>
      <c r="G513" s="369" t="str">
        <f t="shared" si="83"/>
        <v xml:space="preserve">INSERT INTO `hr_kpi_group_position` (`KPI_GROUP_POSITION_ID`, `KPI_GROUP_ID`, `POSITION_ID`) VALUES ('202205020512', '20220400133', '504404768939961244'); </v>
      </c>
    </row>
    <row r="514" spans="1:7" ht="15.75" customHeight="1" x14ac:dyDescent="0.25">
      <c r="A514" s="413">
        <v>202205020513</v>
      </c>
      <c r="B514" s="477" t="s">
        <v>96</v>
      </c>
      <c r="C514" s="2">
        <f>VLOOKUP(B514,'KPI GROUP LEVEL INDUX'!$C:$D,2,FALSE)</f>
        <v>20220400038</v>
      </c>
      <c r="D514" s="158" t="s">
        <v>3373</v>
      </c>
      <c r="E514" s="1" t="str">
        <f>VLOOKUP(D514,'MASTER POSITION'!$A:$B,2,FALSE)</f>
        <v>504404768939961244</v>
      </c>
      <c r="F514" s="369" t="str">
        <f t="shared" ref="F514:F516" si="115">_xlfn.CONCAT(B514,D514)</f>
        <v>Meningkatkan kualitas pengelolaan Governance, Risk Management dan Compliance (GRC)Officer Non Core Banking</v>
      </c>
      <c r="G514" s="369" t="str">
        <f t="shared" si="83"/>
        <v xml:space="preserve">INSERT INTO `hr_kpi_group_position` (`KPI_GROUP_POSITION_ID`, `KPI_GROUP_ID`, `POSITION_ID`) VALUES ('202205020513', '20220400038', '504404768939961244'); </v>
      </c>
    </row>
    <row r="515" spans="1:7" ht="15.75" customHeight="1" x14ac:dyDescent="0.25">
      <c r="A515" s="413">
        <v>202205020514</v>
      </c>
      <c r="B515" s="9" t="s">
        <v>310</v>
      </c>
      <c r="C515" s="2">
        <f>VLOOKUP(B515,'KPI GROUP LEVEL INDUX'!$C:$D,2,FALSE)</f>
        <v>20220400151</v>
      </c>
      <c r="D515" s="158" t="s">
        <v>3373</v>
      </c>
      <c r="E515" s="1" t="str">
        <f>VLOOKUP(D515,'MASTER POSITION'!$A:$B,2,FALSE)</f>
        <v>504404768939961244</v>
      </c>
      <c r="F515" s="369" t="str">
        <f t="shared" si="115"/>
        <v>Mengoptimalkan sistem teknologi bankOfficer Non Core Banking</v>
      </c>
      <c r="G515" s="369" t="str">
        <f t="shared" ref="G515:G578" si="116">"INSERT INTO `hr_kpi_group_position` (`KPI_GROUP_POSITION_ID`, `KPI_GROUP_ID`, `POSITION_ID`) VALUES ('"&amp;A515&amp;"', '"&amp;C515&amp;"', '"&amp;E515&amp;"'); "</f>
        <v xml:space="preserve">INSERT INTO `hr_kpi_group_position` (`KPI_GROUP_POSITION_ID`, `KPI_GROUP_ID`, `POSITION_ID`) VALUES ('202205020514', '20220400151', '504404768939961244'); </v>
      </c>
    </row>
    <row r="516" spans="1:7" ht="15.75" customHeight="1" x14ac:dyDescent="0.25">
      <c r="A516" s="413">
        <v>202205020515</v>
      </c>
      <c r="B516" s="10" t="s">
        <v>4100</v>
      </c>
      <c r="C516" s="2">
        <f>VLOOKUP(B516,'KPI GROUP LEVEL INDUX'!$C:$D,2,FALSE)</f>
        <v>20220400152</v>
      </c>
      <c r="D516" s="158" t="s">
        <v>3373</v>
      </c>
      <c r="E516" s="1" t="str">
        <f>VLOOKUP(D516,'MASTER POSITION'!$A:$B,2,FALSE)</f>
        <v>504404768939961244</v>
      </c>
      <c r="F516" s="369" t="str">
        <f t="shared" si="115"/>
        <v>Mengoptimalkan Research  and Development  pada sistem teknologi  bankOfficer Non Core Banking</v>
      </c>
      <c r="G516" s="369" t="str">
        <f t="shared" si="116"/>
        <v xml:space="preserve">INSERT INTO `hr_kpi_group_position` (`KPI_GROUP_POSITION_ID`, `KPI_GROUP_ID`, `POSITION_ID`) VALUES ('202205020515', '20220400152', '504404768939961244'); </v>
      </c>
    </row>
    <row r="517" spans="1:7" ht="15.75" customHeight="1" x14ac:dyDescent="0.25">
      <c r="A517" s="413">
        <v>202205020516</v>
      </c>
      <c r="B517" s="476" t="s">
        <v>274</v>
      </c>
      <c r="C517" s="2">
        <f>VLOOKUP(B517,'KPI GROUP LEVEL INDUX'!$C:$D,2,FALSE)</f>
        <v>20220400133</v>
      </c>
      <c r="D517" s="158" t="s">
        <v>3375</v>
      </c>
      <c r="E517" s="1" t="str">
        <f>VLOOKUP(D517,'MASTER POSITION'!$A:$B,2,FALSE)</f>
        <v>504404768940042358</v>
      </c>
      <c r="F517" s="369" t="str">
        <f t="shared" ref="F517:F520" si="117">_xlfn.CONCAT(B517,D517)</f>
        <v>Memperluas jangkauan layanan keuanganOfficer Middleware</v>
      </c>
      <c r="G517" s="369" t="str">
        <f t="shared" si="116"/>
        <v xml:space="preserve">INSERT INTO `hr_kpi_group_position` (`KPI_GROUP_POSITION_ID`, `KPI_GROUP_ID`, `POSITION_ID`) VALUES ('202205020516', '20220400133', '504404768940042358'); </v>
      </c>
    </row>
    <row r="518" spans="1:7" ht="15.75" customHeight="1" x14ac:dyDescent="0.25">
      <c r="A518" s="413">
        <v>202205020517</v>
      </c>
      <c r="B518" s="477" t="s">
        <v>96</v>
      </c>
      <c r="C518" s="2">
        <f>VLOOKUP(B518,'KPI GROUP LEVEL INDUX'!$C:$D,2,FALSE)</f>
        <v>20220400038</v>
      </c>
      <c r="D518" s="158" t="s">
        <v>3375</v>
      </c>
      <c r="E518" s="1" t="str">
        <f>VLOOKUP(D518,'MASTER POSITION'!$A:$B,2,FALSE)</f>
        <v>504404768940042358</v>
      </c>
      <c r="F518" s="369" t="str">
        <f t="shared" si="117"/>
        <v>Meningkatkan kualitas pengelolaan Governance, Risk Management dan Compliance (GRC)Officer Middleware</v>
      </c>
      <c r="G518" s="369" t="str">
        <f t="shared" si="116"/>
        <v xml:space="preserve">INSERT INTO `hr_kpi_group_position` (`KPI_GROUP_POSITION_ID`, `KPI_GROUP_ID`, `POSITION_ID`) VALUES ('202205020517', '20220400038', '504404768940042358'); </v>
      </c>
    </row>
    <row r="519" spans="1:7" ht="15.75" customHeight="1" x14ac:dyDescent="0.25">
      <c r="A519" s="413">
        <v>202205020518</v>
      </c>
      <c r="B519" s="9" t="s">
        <v>310</v>
      </c>
      <c r="C519" s="2">
        <f>VLOOKUP(B519,'KPI GROUP LEVEL INDUX'!$C:$D,2,FALSE)</f>
        <v>20220400151</v>
      </c>
      <c r="D519" s="158" t="s">
        <v>3375</v>
      </c>
      <c r="E519" s="1" t="str">
        <f>VLOOKUP(D519,'MASTER POSITION'!$A:$B,2,FALSE)</f>
        <v>504404768940042358</v>
      </c>
      <c r="F519" s="369" t="str">
        <f t="shared" si="117"/>
        <v>Mengoptimalkan sistem teknologi bankOfficer Middleware</v>
      </c>
      <c r="G519" s="369" t="str">
        <f t="shared" si="116"/>
        <v xml:space="preserve">INSERT INTO `hr_kpi_group_position` (`KPI_GROUP_POSITION_ID`, `KPI_GROUP_ID`, `POSITION_ID`) VALUES ('202205020518', '20220400151', '504404768940042358'); </v>
      </c>
    </row>
    <row r="520" spans="1:7" ht="15.75" customHeight="1" x14ac:dyDescent="0.25">
      <c r="A520" s="413">
        <v>202205020519</v>
      </c>
      <c r="B520" s="10" t="s">
        <v>4100</v>
      </c>
      <c r="C520" s="2">
        <f>VLOOKUP(B520,'KPI GROUP LEVEL INDUX'!$C:$D,2,FALSE)</f>
        <v>20220400152</v>
      </c>
      <c r="D520" s="158" t="s">
        <v>3375</v>
      </c>
      <c r="E520" s="1" t="str">
        <f>VLOOKUP(D520,'MASTER POSITION'!$A:$B,2,FALSE)</f>
        <v>504404768940042358</v>
      </c>
      <c r="F520" s="369" t="str">
        <f t="shared" si="117"/>
        <v>Mengoptimalkan Research  and Development  pada sistem teknologi  bankOfficer Middleware</v>
      </c>
      <c r="G520" s="369" t="str">
        <f t="shared" si="116"/>
        <v xml:space="preserve">INSERT INTO `hr_kpi_group_position` (`KPI_GROUP_POSITION_ID`, `KPI_GROUP_ID`, `POSITION_ID`) VALUES ('202205020519', '20220400152', '504404768940042358'); </v>
      </c>
    </row>
    <row r="521" spans="1:7" ht="15.75" customHeight="1" x14ac:dyDescent="0.25">
      <c r="A521" s="413">
        <v>202205020520</v>
      </c>
      <c r="B521" s="10" t="s">
        <v>274</v>
      </c>
      <c r="C521" s="2">
        <f>VLOOKUP(B521,'KPI GROUP LEVEL INDUX'!$C:$D,2,FALSE)</f>
        <v>20220400133</v>
      </c>
      <c r="D521" s="3" t="s">
        <v>4101</v>
      </c>
      <c r="E521" s="1" t="str">
        <f>VLOOKUP(D521,'MASTER POSITION'!$A:$B,2,FALSE)</f>
        <v>504404768939088886</v>
      </c>
      <c r="F521" s="369" t="str">
        <f t="shared" ref="F521:F524" si="118">_xlfn.CONCAT(B521,D521)</f>
        <v>Memperluas jangkauan layanan keuanganKepala Bagian Pengembangan Value Added Services</v>
      </c>
      <c r="G521" s="369" t="str">
        <f t="shared" si="116"/>
        <v xml:space="preserve">INSERT INTO `hr_kpi_group_position` (`KPI_GROUP_POSITION_ID`, `KPI_GROUP_ID`, `POSITION_ID`) VALUES ('202205020520', '20220400133', '504404768939088886'); </v>
      </c>
    </row>
    <row r="522" spans="1:7" ht="15.75" customHeight="1" x14ac:dyDescent="0.25">
      <c r="A522" s="413">
        <v>202205020521</v>
      </c>
      <c r="B522" s="9" t="s">
        <v>96</v>
      </c>
      <c r="C522" s="2">
        <f>VLOOKUP(B522,'KPI GROUP LEVEL INDUX'!$C:$D,2,FALSE)</f>
        <v>20220400038</v>
      </c>
      <c r="D522" s="3" t="s">
        <v>4101</v>
      </c>
      <c r="E522" s="1" t="str">
        <f>VLOOKUP(D522,'MASTER POSITION'!$A:$B,2,FALSE)</f>
        <v>504404768939088886</v>
      </c>
      <c r="F522" s="369" t="str">
        <f t="shared" si="118"/>
        <v>Meningkatkan kualitas pengelolaan Governance, Risk Management dan Compliance (GRC)Kepala Bagian Pengembangan Value Added Services</v>
      </c>
      <c r="G522" s="369" t="str">
        <f t="shared" si="116"/>
        <v xml:space="preserve">INSERT INTO `hr_kpi_group_position` (`KPI_GROUP_POSITION_ID`, `KPI_GROUP_ID`, `POSITION_ID`) VALUES ('202205020521', '20220400038', '504404768939088886'); </v>
      </c>
    </row>
    <row r="523" spans="1:7" ht="15.75" customHeight="1" x14ac:dyDescent="0.25">
      <c r="A523" s="413">
        <v>202205020522</v>
      </c>
      <c r="B523" s="9" t="s">
        <v>4102</v>
      </c>
      <c r="C523" s="2">
        <f>VLOOKUP(B523,'KPI GROUP LEVEL INDUX'!$C:$D,2,FALSE)</f>
        <v>20220400157</v>
      </c>
      <c r="D523" s="3" t="s">
        <v>4101</v>
      </c>
      <c r="E523" s="1" t="str">
        <f>VLOOKUP(D523,'MASTER POSITION'!$A:$B,2,FALSE)</f>
        <v>504404768939088886</v>
      </c>
      <c r="F523" s="369" t="str">
        <f t="shared" si="118"/>
        <v>Mengoptimalkan Research  and Development  pada sistem teknologi informasi berbasis value added servicesKepala Bagian Pengembangan Value Added Services</v>
      </c>
      <c r="G523" s="369" t="str">
        <f t="shared" si="116"/>
        <v xml:space="preserve">INSERT INTO `hr_kpi_group_position` (`KPI_GROUP_POSITION_ID`, `KPI_GROUP_ID`, `POSITION_ID`) VALUES ('202205020522', '20220400157', '504404768939088886'); </v>
      </c>
    </row>
    <row r="524" spans="1:7" ht="15.75" customHeight="1" x14ac:dyDescent="0.25">
      <c r="A524" s="413">
        <v>202205020523</v>
      </c>
      <c r="B524" s="476" t="s">
        <v>324</v>
      </c>
      <c r="C524" s="2">
        <f>VLOOKUP(B524,'KPI GROUP LEVEL INDUX'!$C:$D,2,FALSE)</f>
        <v>20220400158</v>
      </c>
      <c r="D524" s="3" t="s">
        <v>4101</v>
      </c>
      <c r="E524" s="1" t="str">
        <f>VLOOKUP(D524,'MASTER POSITION'!$A:$B,2,FALSE)</f>
        <v>504404768939088886</v>
      </c>
      <c r="F524" s="369" t="str">
        <f t="shared" si="118"/>
        <v>Mengembangkan kebijakan dan prosedur teknologi informasi bank berbasis value added servicesKepala Bagian Pengembangan Value Added Services</v>
      </c>
      <c r="G524" s="369" t="str">
        <f t="shared" si="116"/>
        <v xml:space="preserve">INSERT INTO `hr_kpi_group_position` (`KPI_GROUP_POSITION_ID`, `KPI_GROUP_ID`, `POSITION_ID`) VALUES ('202205020523', '20220400158', '504404768939088886'); </v>
      </c>
    </row>
    <row r="525" spans="1:7" ht="15.75" customHeight="1" x14ac:dyDescent="0.25">
      <c r="A525" s="413">
        <v>202205020524</v>
      </c>
      <c r="B525" s="477" t="s">
        <v>274</v>
      </c>
      <c r="C525" s="2">
        <f>VLOOKUP(B525,'KPI GROUP LEVEL INDUX'!$C:$D,2,FALSE)</f>
        <v>20220400133</v>
      </c>
      <c r="D525" s="158" t="s">
        <v>3377</v>
      </c>
      <c r="E525" s="1" t="str">
        <f>VLOOKUP(D525,'MASTER POSITION'!$A:$B,2,FALSE)</f>
        <v>504404768940268186</v>
      </c>
      <c r="F525" s="369" t="str">
        <f t="shared" ref="F525" si="119">_xlfn.CONCAT(B525,D525)</f>
        <v>Memperluas jangkauan layanan keuanganOfficer Internal Business Analyst</v>
      </c>
      <c r="G525" s="369" t="str">
        <f t="shared" si="116"/>
        <v xml:space="preserve">INSERT INTO `hr_kpi_group_position` (`KPI_GROUP_POSITION_ID`, `KPI_GROUP_ID`, `POSITION_ID`) VALUES ('202205020524', '20220400133', '504404768940268186'); </v>
      </c>
    </row>
    <row r="526" spans="1:7" ht="15.75" customHeight="1" x14ac:dyDescent="0.25">
      <c r="A526" s="413">
        <v>202205020525</v>
      </c>
      <c r="B526" s="9" t="s">
        <v>96</v>
      </c>
      <c r="C526" s="2">
        <f>VLOOKUP(B526,'KPI GROUP LEVEL INDUX'!$C:$D,2,FALSE)</f>
        <v>20220400038</v>
      </c>
      <c r="D526" s="158" t="s">
        <v>3377</v>
      </c>
      <c r="E526" s="1" t="str">
        <f>VLOOKUP(D526,'MASTER POSITION'!$A:$B,2,FALSE)</f>
        <v>504404768940268186</v>
      </c>
      <c r="F526" s="369" t="str">
        <f t="shared" ref="F526" si="120">_xlfn.CONCAT(B526,D526)</f>
        <v>Meningkatkan kualitas pengelolaan Governance, Risk Management dan Compliance (GRC)Officer Internal Business Analyst</v>
      </c>
      <c r="G526" s="369" t="str">
        <f t="shared" si="116"/>
        <v xml:space="preserve">INSERT INTO `hr_kpi_group_position` (`KPI_GROUP_POSITION_ID`, `KPI_GROUP_ID`, `POSITION_ID`) VALUES ('202205020525', '20220400038', '504404768940268186'); </v>
      </c>
    </row>
    <row r="527" spans="1:7" ht="15.75" customHeight="1" x14ac:dyDescent="0.25">
      <c r="A527" s="413">
        <v>202205020526</v>
      </c>
      <c r="B527" s="477" t="s">
        <v>274</v>
      </c>
      <c r="C527" s="2">
        <f>VLOOKUP(B527,'KPI GROUP LEVEL INDUX'!$C:$D,2,FALSE)</f>
        <v>20220400133</v>
      </c>
      <c r="D527" s="158" t="s">
        <v>3379</v>
      </c>
      <c r="E527" s="1" t="str">
        <f>VLOOKUP(D527,'MASTER POSITION'!$A:$B,2,FALSE)</f>
        <v>504404768940306377</v>
      </c>
      <c r="F527" s="369" t="str">
        <f t="shared" ref="F527" si="121">_xlfn.CONCAT(B527,D527)</f>
        <v>Memperluas jangkauan layanan keuanganOfficer Eksternal Business Analyst</v>
      </c>
      <c r="G527" s="369" t="str">
        <f t="shared" si="116"/>
        <v xml:space="preserve">INSERT INTO `hr_kpi_group_position` (`KPI_GROUP_POSITION_ID`, `KPI_GROUP_ID`, `POSITION_ID`) VALUES ('202205020526', '20220400133', '504404768940306377'); </v>
      </c>
    </row>
    <row r="528" spans="1:7" ht="15.75" customHeight="1" x14ac:dyDescent="0.25">
      <c r="A528" s="413">
        <v>202205020527</v>
      </c>
      <c r="B528" s="9" t="s">
        <v>96</v>
      </c>
      <c r="C528" s="2">
        <f>VLOOKUP(B528,'KPI GROUP LEVEL INDUX'!$C:$D,2,FALSE)</f>
        <v>20220400038</v>
      </c>
      <c r="D528" s="158" t="s">
        <v>3379</v>
      </c>
      <c r="E528" s="1" t="str">
        <f>VLOOKUP(D528,'MASTER POSITION'!$A:$B,2,FALSE)</f>
        <v>504404768940306377</v>
      </c>
      <c r="F528" s="369" t="str">
        <f t="shared" ref="F528" si="122">_xlfn.CONCAT(B528,D528)</f>
        <v>Meningkatkan kualitas pengelolaan Governance, Risk Management dan Compliance (GRC)Officer Eksternal Business Analyst</v>
      </c>
      <c r="G528" s="369" t="str">
        <f t="shared" si="116"/>
        <v xml:space="preserve">INSERT INTO `hr_kpi_group_position` (`KPI_GROUP_POSITION_ID`, `KPI_GROUP_ID`, `POSITION_ID`) VALUES ('202205020527', '20220400038', '504404768940306377'); </v>
      </c>
    </row>
    <row r="529" spans="1:7" ht="15.75" customHeight="1" x14ac:dyDescent="0.25">
      <c r="A529" s="413">
        <v>202205020528</v>
      </c>
      <c r="B529" s="477" t="s">
        <v>274</v>
      </c>
      <c r="C529" s="2">
        <f>VLOOKUP(B529,'KPI GROUP LEVEL INDUX'!$C:$D,2,FALSE)</f>
        <v>20220400133</v>
      </c>
      <c r="D529" s="158" t="s">
        <v>3322</v>
      </c>
      <c r="E529" s="1" t="str">
        <f>VLOOKUP(D529,'MASTER POSITION'!$A:$B,2,FALSE)</f>
        <v>504404745868956686</v>
      </c>
      <c r="F529" s="369" t="str">
        <f t="shared" ref="F529:F530" si="123">_xlfn.CONCAT(B529,D529)</f>
        <v>Memperluas jangkauan layanan keuanganOfficer Management Information System (MIS)</v>
      </c>
      <c r="G529" s="369" t="str">
        <f t="shared" si="116"/>
        <v xml:space="preserve">INSERT INTO `hr_kpi_group_position` (`KPI_GROUP_POSITION_ID`, `KPI_GROUP_ID`, `POSITION_ID`) VALUES ('202205020528', '20220400133', '504404745868956686'); </v>
      </c>
    </row>
    <row r="530" spans="1:7" ht="15.75" customHeight="1" x14ac:dyDescent="0.25">
      <c r="A530" s="413">
        <v>202205020529</v>
      </c>
      <c r="B530" s="9" t="s">
        <v>96</v>
      </c>
      <c r="C530" s="2">
        <f>VLOOKUP(B530,'KPI GROUP LEVEL INDUX'!$C:$D,2,FALSE)</f>
        <v>20220400038</v>
      </c>
      <c r="D530" s="158" t="s">
        <v>3322</v>
      </c>
      <c r="E530" s="1" t="str">
        <f>VLOOKUP(D530,'MASTER POSITION'!$A:$B,2,FALSE)</f>
        <v>504404745868956686</v>
      </c>
      <c r="F530" s="369" t="str">
        <f t="shared" si="123"/>
        <v>Meningkatkan kualitas pengelolaan Governance, Risk Management dan Compliance (GRC)Officer Management Information System (MIS)</v>
      </c>
      <c r="G530" s="369" t="str">
        <f t="shared" si="116"/>
        <v xml:space="preserve">INSERT INTO `hr_kpi_group_position` (`KPI_GROUP_POSITION_ID`, `KPI_GROUP_ID`, `POSITION_ID`) VALUES ('202205020529', '20220400038', '504404745868956686'); </v>
      </c>
    </row>
    <row r="531" spans="1:7" ht="15.75" customHeight="1" x14ac:dyDescent="0.25">
      <c r="A531" s="413">
        <v>202205020530</v>
      </c>
      <c r="B531" s="344" t="s">
        <v>785</v>
      </c>
      <c r="C531" s="2">
        <f>VLOOKUP(B531,'KPI GROUP LEVEL INDUX'!$C:$D,2,FALSE)</f>
        <v>20220400259</v>
      </c>
      <c r="D531" s="370" t="s">
        <v>2319</v>
      </c>
      <c r="E531" s="1" t="str">
        <f>VLOOKUP(D531,'MASTER POSITION'!$A:$B,2,FALSE)</f>
        <v>37001</v>
      </c>
      <c r="F531" s="369" t="str">
        <f t="shared" ref="F531" si="124">_xlfn.CONCAT(B531,D531)</f>
        <v>Meningkatnya rentabilitas bank yang optimal
Kepala Cabang Kelas 1/2</v>
      </c>
      <c r="G531" s="369" t="str">
        <f t="shared" si="116"/>
        <v xml:space="preserve">INSERT INTO `hr_kpi_group_position` (`KPI_GROUP_POSITION_ID`, `KPI_GROUP_ID`, `POSITION_ID`) VALUES ('202205020530', '20220400259', '37001'); </v>
      </c>
    </row>
    <row r="532" spans="1:7" ht="15.75" customHeight="1" x14ac:dyDescent="0.25">
      <c r="A532" s="413">
        <v>202205020531</v>
      </c>
      <c r="B532" s="374" t="s">
        <v>11</v>
      </c>
      <c r="C532" s="2">
        <f>VLOOKUP(B532,'KPI GROUP LEVEL INDUX'!$C:$D,2,FALSE)</f>
        <v>20220400001</v>
      </c>
      <c r="D532" s="370" t="s">
        <v>2319</v>
      </c>
      <c r="E532" s="1" t="str">
        <f>VLOOKUP(D532,'MASTER POSITION'!$A:$B,2,FALSE)</f>
        <v>37001</v>
      </c>
      <c r="F532" s="369" t="str">
        <f t="shared" ref="F532:F541" si="125">_xlfn.CONCAT(B532,D532)</f>
        <v>Meningkatnya pendapatanKepala Cabang Kelas 1/2</v>
      </c>
      <c r="G532" s="369" t="str">
        <f t="shared" si="116"/>
        <v xml:space="preserve">INSERT INTO `hr_kpi_group_position` (`KPI_GROUP_POSITION_ID`, `KPI_GROUP_ID`, `POSITION_ID`) VALUES ('202205020531', '20220400001', '37001'); </v>
      </c>
    </row>
    <row r="533" spans="1:7" ht="15.75" customHeight="1" x14ac:dyDescent="0.25">
      <c r="A533" s="413">
        <v>202205020532</v>
      </c>
      <c r="B533" s="344" t="s">
        <v>13</v>
      </c>
      <c r="C533" s="2">
        <f>VLOOKUP(B533,'KPI GROUP LEVEL INDUX'!$C:$D,2,FALSE)</f>
        <v>20220400002</v>
      </c>
      <c r="D533" s="370" t="s">
        <v>2319</v>
      </c>
      <c r="E533" s="1" t="str">
        <f>VLOOKUP(D533,'MASTER POSITION'!$A:$B,2,FALSE)</f>
        <v>37001</v>
      </c>
      <c r="F533" s="369" t="str">
        <f t="shared" si="125"/>
        <v>Terjaganya operasional bank yang efisienKepala Cabang Kelas 1/2</v>
      </c>
      <c r="G533" s="369" t="str">
        <f t="shared" si="116"/>
        <v xml:space="preserve">INSERT INTO `hr_kpi_group_position` (`KPI_GROUP_POSITION_ID`, `KPI_GROUP_ID`, `POSITION_ID`) VALUES ('202205020532', '20220400002', '37001'); </v>
      </c>
    </row>
    <row r="534" spans="1:7" ht="15.75" customHeight="1" x14ac:dyDescent="0.25">
      <c r="A534" s="413">
        <v>202205020533</v>
      </c>
      <c r="B534" s="374" t="s">
        <v>3998</v>
      </c>
      <c r="C534" s="2">
        <f>VLOOKUP(B534,'KPI GROUP LEVEL INDUX'!$C:$D,2,FALSE)</f>
        <v>20220400003</v>
      </c>
      <c r="D534" s="370" t="s">
        <v>2319</v>
      </c>
      <c r="E534" s="1" t="str">
        <f>VLOOKUP(D534,'MASTER POSITION'!$A:$B,2,FALSE)</f>
        <v>37001</v>
      </c>
      <c r="F534" s="369" t="str">
        <f t="shared" si="125"/>
        <v>Meningkatnya kemampuan sebagai agent of regional developmentKepala Cabang Kelas 1/2</v>
      </c>
      <c r="G534" s="369" t="str">
        <f t="shared" si="116"/>
        <v xml:space="preserve">INSERT INTO `hr_kpi_group_position` (`KPI_GROUP_POSITION_ID`, `KPI_GROUP_ID`, `POSITION_ID`) VALUES ('202205020533', '20220400003', '37001'); </v>
      </c>
    </row>
    <row r="535" spans="1:7" ht="15.75" customHeight="1" x14ac:dyDescent="0.25">
      <c r="A535" s="413">
        <v>202205020534</v>
      </c>
      <c r="B535" s="186" t="s">
        <v>17</v>
      </c>
      <c r="C535" s="2">
        <f>VLOOKUP(B535,'KPI GROUP LEVEL INDUX'!$C:$D,2,FALSE)</f>
        <v>20220400004</v>
      </c>
      <c r="D535" s="370" t="s">
        <v>2319</v>
      </c>
      <c r="E535" s="1" t="str">
        <f>VLOOKUP(D535,'MASTER POSITION'!$A:$B,2,FALSE)</f>
        <v>37001</v>
      </c>
      <c r="F535" s="369" t="str">
        <f t="shared" si="125"/>
        <v>Memperluas jangkauan layanan keuangan Kepala Cabang Kelas 1/2</v>
      </c>
      <c r="G535" s="369" t="str">
        <f t="shared" si="116"/>
        <v xml:space="preserve">INSERT INTO `hr_kpi_group_position` (`KPI_GROUP_POSITION_ID`, `KPI_GROUP_ID`, `POSITION_ID`) VALUES ('202205020534', '20220400004', '37001'); </v>
      </c>
    </row>
    <row r="536" spans="1:7" ht="15.75" customHeight="1" x14ac:dyDescent="0.25">
      <c r="A536" s="413">
        <v>202205020535</v>
      </c>
      <c r="B536" s="344" t="s">
        <v>88</v>
      </c>
      <c r="C536" s="2">
        <f>VLOOKUP(B536,'KPI GROUP LEVEL INDUX'!$C:$D,2,FALSE)</f>
        <v>20220400040</v>
      </c>
      <c r="D536" s="370" t="s">
        <v>2319</v>
      </c>
      <c r="E536" s="1" t="str">
        <f>VLOOKUP(D536,'MASTER POSITION'!$A:$B,2,FALSE)</f>
        <v>37001</v>
      </c>
      <c r="F536" s="369" t="str">
        <f t="shared" si="125"/>
        <v>Memastikan penyaluran kredit yang berkualitasKepala Cabang Kelas 1/2</v>
      </c>
      <c r="G536" s="369" t="str">
        <f t="shared" si="116"/>
        <v xml:space="preserve">INSERT INTO `hr_kpi_group_position` (`KPI_GROUP_POSITION_ID`, `KPI_GROUP_ID`, `POSITION_ID`) VALUES ('202205020535', '20220400040', '37001'); </v>
      </c>
    </row>
    <row r="537" spans="1:7" ht="15.75" customHeight="1" x14ac:dyDescent="0.25">
      <c r="A537" s="413">
        <v>202205020536</v>
      </c>
      <c r="B537" s="373" t="s">
        <v>314</v>
      </c>
      <c r="C537" s="2">
        <f>VLOOKUP(B537,'KPI GROUP LEVEL INDUX'!$C:$D,2,FALSE)</f>
        <v>20220400153</v>
      </c>
      <c r="D537" s="370" t="s">
        <v>2319</v>
      </c>
      <c r="E537" s="1" t="str">
        <f>VLOOKUP(D537,'MASTER POSITION'!$A:$B,2,FALSE)</f>
        <v>37001</v>
      </c>
      <c r="F537" s="369" t="str">
        <f t="shared" si="125"/>
        <v>Meningkatkan pertumbuhan kredit sektor UMKMKepala Cabang Kelas 1/2</v>
      </c>
      <c r="G537" s="369" t="str">
        <f t="shared" si="116"/>
        <v xml:space="preserve">INSERT INTO `hr_kpi_group_position` (`KPI_GROUP_POSITION_ID`, `KPI_GROUP_ID`, `POSITION_ID`) VALUES ('202205020536', '20220400153', '37001'); </v>
      </c>
    </row>
    <row r="538" spans="1:7" ht="15.75" customHeight="1" x14ac:dyDescent="0.25">
      <c r="A538" s="413">
        <v>202205020537</v>
      </c>
      <c r="B538" s="344" t="s">
        <v>19</v>
      </c>
      <c r="C538" s="2">
        <f>VLOOKUP(B538,'KPI GROUP LEVEL INDUX'!$C:$D,2,FALSE)</f>
        <v>20220400005</v>
      </c>
      <c r="D538" s="370" t="s">
        <v>2319</v>
      </c>
      <c r="E538" s="1" t="str">
        <f>VLOOKUP(D538,'MASTER POSITION'!$A:$B,2,FALSE)</f>
        <v>37001</v>
      </c>
      <c r="F538" s="369" t="str">
        <f t="shared" si="125"/>
        <v>Meningkatkan pertumbuhan dana  pihak ketiga berbiaya kompetitifKepala Cabang Kelas 1/2</v>
      </c>
      <c r="G538" s="369" t="str">
        <f t="shared" si="116"/>
        <v xml:space="preserve">INSERT INTO `hr_kpi_group_position` (`KPI_GROUP_POSITION_ID`, `KPI_GROUP_ID`, `POSITION_ID`) VALUES ('202205020537', '20220400005', '37001'); </v>
      </c>
    </row>
    <row r="539" spans="1:7" ht="15.75" customHeight="1" x14ac:dyDescent="0.25">
      <c r="A539" s="413">
        <v>202205020538</v>
      </c>
      <c r="B539" s="344" t="s">
        <v>56</v>
      </c>
      <c r="C539" s="2">
        <f>VLOOKUP(B539,'KPI GROUP LEVEL INDUX'!$C:$D,2,FALSE)</f>
        <v>20220400024</v>
      </c>
      <c r="D539" s="370" t="s">
        <v>2319</v>
      </c>
      <c r="E539" s="1" t="str">
        <f>VLOOKUP(D539,'MASTER POSITION'!$A:$B,2,FALSE)</f>
        <v>37001</v>
      </c>
      <c r="F539" s="369" t="str">
        <f t="shared" si="125"/>
        <v>Meningkatkan kualitas layananKepala Cabang Kelas 1/2</v>
      </c>
      <c r="G539" s="369" t="str">
        <f t="shared" si="116"/>
        <v xml:space="preserve">INSERT INTO `hr_kpi_group_position` (`KPI_GROUP_POSITION_ID`, `KPI_GROUP_ID`, `POSITION_ID`) VALUES ('202205020538', '20220400024', '37001'); </v>
      </c>
    </row>
    <row r="540" spans="1:7" ht="15.75" customHeight="1" x14ac:dyDescent="0.25">
      <c r="A540" s="413">
        <v>202205020539</v>
      </c>
      <c r="B540" s="342" t="s">
        <v>23</v>
      </c>
      <c r="C540" s="2">
        <f>VLOOKUP(B540,'KPI GROUP LEVEL INDUX'!$C:$D,2,FALSE)</f>
        <v>20220400007</v>
      </c>
      <c r="D540" s="370" t="s">
        <v>2319</v>
      </c>
      <c r="E540" s="1" t="str">
        <f>VLOOKUP(D540,'MASTER POSITION'!$A:$B,2,FALSE)</f>
        <v>37001</v>
      </c>
      <c r="F540" s="369" t="str">
        <f t="shared" si="125"/>
        <v>Meningkatkan kualitas pengelolaan Governance, Risk Management dan ComplianceKepala Cabang Kelas 1/2</v>
      </c>
      <c r="G540" s="369" t="str">
        <f t="shared" si="116"/>
        <v xml:space="preserve">INSERT INTO `hr_kpi_group_position` (`KPI_GROUP_POSITION_ID`, `KPI_GROUP_ID`, `POSITION_ID`) VALUES ('202205020539', '20220400007', '37001'); </v>
      </c>
    </row>
    <row r="541" spans="1:7" ht="15.75" customHeight="1" x14ac:dyDescent="0.25">
      <c r="A541" s="413">
        <v>202205020540</v>
      </c>
      <c r="B541" s="344" t="s">
        <v>27</v>
      </c>
      <c r="C541" s="2">
        <f>VLOOKUP(B541,'KPI GROUP LEVEL INDUX'!$C:$D,2,FALSE)</f>
        <v>20220400009</v>
      </c>
      <c r="D541" s="370" t="s">
        <v>2319</v>
      </c>
      <c r="E541" s="1" t="str">
        <f>VLOOKUP(D541,'MASTER POSITION'!$A:$B,2,FALSE)</f>
        <v>37001</v>
      </c>
      <c r="F541" s="369" t="str">
        <f t="shared" si="125"/>
        <v>Memperkuat internalisasi budaya perusahaan Kepala Cabang Kelas 1/2</v>
      </c>
      <c r="G541" s="369" t="str">
        <f t="shared" si="116"/>
        <v xml:space="preserve">INSERT INTO `hr_kpi_group_position` (`KPI_GROUP_POSITION_ID`, `KPI_GROUP_ID`, `POSITION_ID`) VALUES ('202205020540', '20220400009', '37001'); </v>
      </c>
    </row>
    <row r="542" spans="1:7" ht="15.75" customHeight="1" x14ac:dyDescent="0.25">
      <c r="A542" s="413">
        <v>202205020541</v>
      </c>
      <c r="B542" s="425" t="s">
        <v>785</v>
      </c>
      <c r="C542" s="2">
        <f>VLOOKUP(B542,'KPI GROUP LEVEL INDUX'!$C:$D,2,FALSE)</f>
        <v>20220400259</v>
      </c>
      <c r="D542" s="370" t="s">
        <v>2370</v>
      </c>
      <c r="E542" s="1" t="str">
        <f>VLOOKUP(D542,'MASTER POSITION'!$A:$B,2,FALSE)</f>
        <v>37028</v>
      </c>
      <c r="F542" s="369" t="str">
        <f t="shared" ref="F542" si="126">_xlfn.CONCAT(B542,D542)</f>
        <v>Meningkatnya rentabilitas bank yang optimal
Wakil Kepala Cabang Bisnis</v>
      </c>
      <c r="G542" s="369" t="str">
        <f t="shared" si="116"/>
        <v xml:space="preserve">INSERT INTO `hr_kpi_group_position` (`KPI_GROUP_POSITION_ID`, `KPI_GROUP_ID`, `POSITION_ID`) VALUES ('202205020541', '20220400259', '37028'); </v>
      </c>
    </row>
    <row r="543" spans="1:7" ht="15.75" customHeight="1" x14ac:dyDescent="0.25">
      <c r="A543" s="413">
        <v>202205020542</v>
      </c>
      <c r="B543" s="419" t="s">
        <v>11</v>
      </c>
      <c r="C543" s="2">
        <f>VLOOKUP(B543,'KPI GROUP LEVEL INDUX'!$C:$D,2,FALSE)</f>
        <v>20220400001</v>
      </c>
      <c r="D543" s="370" t="s">
        <v>2370</v>
      </c>
      <c r="E543" s="1" t="str">
        <f>VLOOKUP(D543,'MASTER POSITION'!$A:$B,2,FALSE)</f>
        <v>37028</v>
      </c>
      <c r="F543" s="369" t="str">
        <f t="shared" ref="F543:F552" si="127">_xlfn.CONCAT(B543,D543)</f>
        <v>Meningkatnya pendapatanWakil Kepala Cabang Bisnis</v>
      </c>
      <c r="G543" s="369" t="str">
        <f t="shared" si="116"/>
        <v xml:space="preserve">INSERT INTO `hr_kpi_group_position` (`KPI_GROUP_POSITION_ID`, `KPI_GROUP_ID`, `POSITION_ID`) VALUES ('202205020542', '20220400001', '37028'); </v>
      </c>
    </row>
    <row r="544" spans="1:7" ht="15.75" customHeight="1" x14ac:dyDescent="0.25">
      <c r="A544" s="413">
        <v>202205020543</v>
      </c>
      <c r="B544" s="425" t="s">
        <v>13</v>
      </c>
      <c r="C544" s="2">
        <f>VLOOKUP(B544,'KPI GROUP LEVEL INDUX'!$C:$D,2,FALSE)</f>
        <v>20220400002</v>
      </c>
      <c r="D544" s="370" t="s">
        <v>2370</v>
      </c>
      <c r="E544" s="1" t="str">
        <f>VLOOKUP(D544,'MASTER POSITION'!$A:$B,2,FALSE)</f>
        <v>37028</v>
      </c>
      <c r="F544" s="369" t="str">
        <f t="shared" si="127"/>
        <v>Terjaganya operasional bank yang efisienWakil Kepala Cabang Bisnis</v>
      </c>
      <c r="G544" s="369" t="str">
        <f t="shared" si="116"/>
        <v xml:space="preserve">INSERT INTO `hr_kpi_group_position` (`KPI_GROUP_POSITION_ID`, `KPI_GROUP_ID`, `POSITION_ID`) VALUES ('202205020543', '20220400002', '37028'); </v>
      </c>
    </row>
    <row r="545" spans="1:7" ht="15.75" customHeight="1" x14ac:dyDescent="0.25">
      <c r="A545" s="413">
        <v>202205020544</v>
      </c>
      <c r="B545" s="419" t="s">
        <v>3998</v>
      </c>
      <c r="C545" s="2">
        <f>VLOOKUP(B545,'KPI GROUP LEVEL INDUX'!$C:$D,2,FALSE)</f>
        <v>20220400003</v>
      </c>
      <c r="D545" s="370" t="s">
        <v>2370</v>
      </c>
      <c r="E545" s="1" t="str">
        <f>VLOOKUP(D545,'MASTER POSITION'!$A:$B,2,FALSE)</f>
        <v>37028</v>
      </c>
      <c r="F545" s="369" t="str">
        <f t="shared" si="127"/>
        <v>Meningkatnya kemampuan sebagai agent of regional developmentWakil Kepala Cabang Bisnis</v>
      </c>
      <c r="G545" s="369" t="str">
        <f t="shared" si="116"/>
        <v xml:space="preserve">INSERT INTO `hr_kpi_group_position` (`KPI_GROUP_POSITION_ID`, `KPI_GROUP_ID`, `POSITION_ID`) VALUES ('202205020544', '20220400003', '37028'); </v>
      </c>
    </row>
    <row r="546" spans="1:7" ht="15.75" customHeight="1" x14ac:dyDescent="0.25">
      <c r="A546" s="413">
        <v>202205020545</v>
      </c>
      <c r="B546" s="316" t="s">
        <v>17</v>
      </c>
      <c r="C546" s="2">
        <f>VLOOKUP(B546,'KPI GROUP LEVEL INDUX'!$C:$D,2,FALSE)</f>
        <v>20220400004</v>
      </c>
      <c r="D546" s="370" t="s">
        <v>2370</v>
      </c>
      <c r="E546" s="1" t="str">
        <f>VLOOKUP(D546,'MASTER POSITION'!$A:$B,2,FALSE)</f>
        <v>37028</v>
      </c>
      <c r="F546" s="369" t="str">
        <f t="shared" si="127"/>
        <v>Memperluas jangkauan layanan keuangan Wakil Kepala Cabang Bisnis</v>
      </c>
      <c r="G546" s="369" t="str">
        <f t="shared" si="116"/>
        <v xml:space="preserve">INSERT INTO `hr_kpi_group_position` (`KPI_GROUP_POSITION_ID`, `KPI_GROUP_ID`, `POSITION_ID`) VALUES ('202205020545', '20220400004', '37028'); </v>
      </c>
    </row>
    <row r="547" spans="1:7" ht="15.75" customHeight="1" x14ac:dyDescent="0.25">
      <c r="A547" s="413">
        <v>202205020546</v>
      </c>
      <c r="B547" s="316" t="s">
        <v>88</v>
      </c>
      <c r="C547" s="2">
        <f>VLOOKUP(B547,'KPI GROUP LEVEL INDUX'!$C:$D,2,FALSE)</f>
        <v>20220400040</v>
      </c>
      <c r="D547" s="370" t="s">
        <v>2370</v>
      </c>
      <c r="E547" s="1" t="str">
        <f>VLOOKUP(D547,'MASTER POSITION'!$A:$B,2,FALSE)</f>
        <v>37028</v>
      </c>
      <c r="F547" s="369" t="str">
        <f t="shared" si="127"/>
        <v>Memastikan penyaluran kredit yang berkualitasWakil Kepala Cabang Bisnis</v>
      </c>
      <c r="G547" s="369" t="str">
        <f t="shared" si="116"/>
        <v xml:space="preserve">INSERT INTO `hr_kpi_group_position` (`KPI_GROUP_POSITION_ID`, `KPI_GROUP_ID`, `POSITION_ID`) VALUES ('202205020546', '20220400040', '37028'); </v>
      </c>
    </row>
    <row r="548" spans="1:7" ht="15.75" customHeight="1" x14ac:dyDescent="0.25">
      <c r="A548" s="413">
        <v>202205020547</v>
      </c>
      <c r="B548" s="422" t="s">
        <v>314</v>
      </c>
      <c r="C548" s="2">
        <f>VLOOKUP(B548,'KPI GROUP LEVEL INDUX'!$C:$D,2,FALSE)</f>
        <v>20220400153</v>
      </c>
      <c r="D548" s="370" t="s">
        <v>2370</v>
      </c>
      <c r="E548" s="1" t="str">
        <f>VLOOKUP(D548,'MASTER POSITION'!$A:$B,2,FALSE)</f>
        <v>37028</v>
      </c>
      <c r="F548" s="369" t="str">
        <f t="shared" si="127"/>
        <v>Meningkatkan pertumbuhan kredit sektor UMKMWakil Kepala Cabang Bisnis</v>
      </c>
      <c r="G548" s="369" t="str">
        <f t="shared" si="116"/>
        <v xml:space="preserve">INSERT INTO `hr_kpi_group_position` (`KPI_GROUP_POSITION_ID`, `KPI_GROUP_ID`, `POSITION_ID`) VALUES ('202205020547', '20220400153', '37028'); </v>
      </c>
    </row>
    <row r="549" spans="1:7" ht="15.75" customHeight="1" x14ac:dyDescent="0.25">
      <c r="A549" s="413">
        <v>202205020548</v>
      </c>
      <c r="B549" s="425" t="s">
        <v>19</v>
      </c>
      <c r="C549" s="2">
        <f>VLOOKUP(B549,'KPI GROUP LEVEL INDUX'!$C:$D,2,FALSE)</f>
        <v>20220400005</v>
      </c>
      <c r="D549" s="370" t="s">
        <v>2370</v>
      </c>
      <c r="E549" s="1" t="str">
        <f>VLOOKUP(D549,'MASTER POSITION'!$A:$B,2,FALSE)</f>
        <v>37028</v>
      </c>
      <c r="F549" s="369" t="str">
        <f t="shared" si="127"/>
        <v>Meningkatkan pertumbuhan dana  pihak ketiga berbiaya kompetitifWakil Kepala Cabang Bisnis</v>
      </c>
      <c r="G549" s="369" t="str">
        <f t="shared" si="116"/>
        <v xml:space="preserve">INSERT INTO `hr_kpi_group_position` (`KPI_GROUP_POSITION_ID`, `KPI_GROUP_ID`, `POSITION_ID`) VALUES ('202205020548', '20220400005', '37028'); </v>
      </c>
    </row>
    <row r="550" spans="1:7" ht="15.75" customHeight="1" x14ac:dyDescent="0.25">
      <c r="A550" s="413">
        <v>202205020549</v>
      </c>
      <c r="B550" s="425" t="s">
        <v>56</v>
      </c>
      <c r="C550" s="2">
        <f>VLOOKUP(B550,'KPI GROUP LEVEL INDUX'!$C:$D,2,FALSE)</f>
        <v>20220400024</v>
      </c>
      <c r="D550" s="370" t="s">
        <v>2370</v>
      </c>
      <c r="E550" s="1" t="str">
        <f>VLOOKUP(D550,'MASTER POSITION'!$A:$B,2,FALSE)</f>
        <v>37028</v>
      </c>
      <c r="F550" s="369" t="str">
        <f t="shared" si="127"/>
        <v>Meningkatkan kualitas layananWakil Kepala Cabang Bisnis</v>
      </c>
      <c r="G550" s="369" t="str">
        <f t="shared" si="116"/>
        <v xml:space="preserve">INSERT INTO `hr_kpi_group_position` (`KPI_GROUP_POSITION_ID`, `KPI_GROUP_ID`, `POSITION_ID`) VALUES ('202205020549', '20220400024', '37028'); </v>
      </c>
    </row>
    <row r="551" spans="1:7" ht="15.75" customHeight="1" x14ac:dyDescent="0.25">
      <c r="A551" s="413">
        <v>202205020550</v>
      </c>
      <c r="B551" s="489" t="s">
        <v>23</v>
      </c>
      <c r="C551" s="2">
        <f>VLOOKUP(B551,'KPI GROUP LEVEL INDUX'!$C:$D,2,FALSE)</f>
        <v>20220400007</v>
      </c>
      <c r="D551" s="370" t="s">
        <v>2370</v>
      </c>
      <c r="E551" s="1" t="str">
        <f>VLOOKUP(D551,'MASTER POSITION'!$A:$B,2,FALSE)</f>
        <v>37028</v>
      </c>
      <c r="F551" s="369" t="str">
        <f t="shared" si="127"/>
        <v>Meningkatkan kualitas pengelolaan Governance, Risk Management dan ComplianceWakil Kepala Cabang Bisnis</v>
      </c>
      <c r="G551" s="369" t="str">
        <f t="shared" si="116"/>
        <v xml:space="preserve">INSERT INTO `hr_kpi_group_position` (`KPI_GROUP_POSITION_ID`, `KPI_GROUP_ID`, `POSITION_ID`) VALUES ('202205020550', '20220400007', '37028'); </v>
      </c>
    </row>
    <row r="552" spans="1:7" ht="15.75" customHeight="1" x14ac:dyDescent="0.25">
      <c r="A552" s="413">
        <v>202205020551</v>
      </c>
      <c r="B552" s="490" t="s">
        <v>318</v>
      </c>
      <c r="C552" s="2">
        <f>VLOOKUP(B552,'KPI GROUP LEVEL INDUX'!$C:$D,2,FALSE)</f>
        <v>20220400155</v>
      </c>
      <c r="D552" s="370" t="s">
        <v>2370</v>
      </c>
      <c r="E552" s="1" t="str">
        <f>VLOOKUP(D552,'MASTER POSITION'!$A:$B,2,FALSE)</f>
        <v>37028</v>
      </c>
      <c r="F552" s="369" t="str">
        <f t="shared" si="127"/>
        <v>Memastikan prosedur operasional Kantor Cabang berjalan sesuai ketentuan Wakil Kepala Cabang Bisnis</v>
      </c>
      <c r="G552" s="369" t="str">
        <f t="shared" si="116"/>
        <v xml:space="preserve">INSERT INTO `hr_kpi_group_position` (`KPI_GROUP_POSITION_ID`, `KPI_GROUP_ID`, `POSITION_ID`) VALUES ('202205020551', '20220400155', '37028'); </v>
      </c>
    </row>
    <row r="553" spans="1:7" ht="15.75" customHeight="1" x14ac:dyDescent="0.25">
      <c r="A553" s="413">
        <v>202205020552</v>
      </c>
      <c r="B553" s="368" t="s">
        <v>11</v>
      </c>
      <c r="C553" s="2">
        <f>VLOOKUP(B553,'KPI GROUP LEVEL INDUX'!$C:$D,2,FALSE)</f>
        <v>20220400001</v>
      </c>
      <c r="D553" s="370" t="s">
        <v>3059</v>
      </c>
      <c r="E553" s="1" t="str">
        <f>VLOOKUP(D553,'MASTER POSITION'!$A:$B,2,FALSE)</f>
        <v>504404599971275546</v>
      </c>
      <c r="F553" s="369" t="str">
        <f t="shared" ref="F553" si="128">_xlfn.CONCAT(B553,D553)</f>
        <v>Meningkatnya pendapatanKepala Bidang Kredit</v>
      </c>
      <c r="G553" s="369" t="str">
        <f t="shared" si="116"/>
        <v xml:space="preserve">INSERT INTO `hr_kpi_group_position` (`KPI_GROUP_POSITION_ID`, `KPI_GROUP_ID`, `POSITION_ID`) VALUES ('202205020552', '20220400001', '504404599971275546'); </v>
      </c>
    </row>
    <row r="554" spans="1:7" ht="15.75" customHeight="1" x14ac:dyDescent="0.25">
      <c r="A554" s="413">
        <v>202205020553</v>
      </c>
      <c r="B554" s="344" t="s">
        <v>13</v>
      </c>
      <c r="C554" s="2">
        <f>VLOOKUP(B554,'KPI GROUP LEVEL INDUX'!$C:$D,2,FALSE)</f>
        <v>20220400002</v>
      </c>
      <c r="D554" s="370" t="s">
        <v>3059</v>
      </c>
      <c r="E554" s="1" t="str">
        <f>VLOOKUP(D554,'MASTER POSITION'!$A:$B,2,FALSE)</f>
        <v>504404599971275546</v>
      </c>
      <c r="F554" s="369" t="str">
        <f t="shared" ref="F554:F561" si="129">_xlfn.CONCAT(B554,D554)</f>
        <v>Terjaganya operasional bank yang efisienKepala Bidang Kredit</v>
      </c>
      <c r="G554" s="369" t="str">
        <f t="shared" si="116"/>
        <v xml:space="preserve">INSERT INTO `hr_kpi_group_position` (`KPI_GROUP_POSITION_ID`, `KPI_GROUP_ID`, `POSITION_ID`) VALUES ('202205020553', '20220400002', '504404599971275546'); </v>
      </c>
    </row>
    <row r="555" spans="1:7" ht="15.75" customHeight="1" x14ac:dyDescent="0.25">
      <c r="A555" s="413">
        <v>202205020554</v>
      </c>
      <c r="B555" s="344" t="s">
        <v>3998</v>
      </c>
      <c r="C555" s="2">
        <f>VLOOKUP(B555,'KPI GROUP LEVEL INDUX'!$C:$D,2,FALSE)</f>
        <v>20220400003</v>
      </c>
      <c r="D555" s="370" t="s">
        <v>3059</v>
      </c>
      <c r="E555" s="1" t="str">
        <f>VLOOKUP(D555,'MASTER POSITION'!$A:$B,2,FALSE)</f>
        <v>504404599971275546</v>
      </c>
      <c r="F555" s="369" t="str">
        <f t="shared" si="129"/>
        <v>Meningkatnya kemampuan sebagai agent of regional developmentKepala Bidang Kredit</v>
      </c>
      <c r="G555" s="369" t="str">
        <f t="shared" si="116"/>
        <v xml:space="preserve">INSERT INTO `hr_kpi_group_position` (`KPI_GROUP_POSITION_ID`, `KPI_GROUP_ID`, `POSITION_ID`) VALUES ('202205020554', '20220400003', '504404599971275546'); </v>
      </c>
    </row>
    <row r="556" spans="1:7" ht="15.75" customHeight="1" x14ac:dyDescent="0.25">
      <c r="A556" s="413">
        <v>202205020555</v>
      </c>
      <c r="B556" s="344" t="s">
        <v>88</v>
      </c>
      <c r="C556" s="2">
        <f>VLOOKUP(B556,'KPI GROUP LEVEL INDUX'!$C:$D,2,FALSE)</f>
        <v>20220400040</v>
      </c>
      <c r="D556" s="370" t="s">
        <v>3059</v>
      </c>
      <c r="E556" s="1" t="str">
        <f>VLOOKUP(D556,'MASTER POSITION'!$A:$B,2,FALSE)</f>
        <v>504404599971275546</v>
      </c>
      <c r="F556" s="369" t="str">
        <f t="shared" si="129"/>
        <v>Memastikan penyaluran kredit yang berkualitasKepala Bidang Kredit</v>
      </c>
      <c r="G556" s="369" t="str">
        <f t="shared" si="116"/>
        <v xml:space="preserve">INSERT INTO `hr_kpi_group_position` (`KPI_GROUP_POSITION_ID`, `KPI_GROUP_ID`, `POSITION_ID`) VALUES ('202205020555', '20220400040', '504404599971275546'); </v>
      </c>
    </row>
    <row r="557" spans="1:7" ht="15.75" customHeight="1" x14ac:dyDescent="0.25">
      <c r="A557" s="413">
        <v>202205020556</v>
      </c>
      <c r="B557" s="344" t="s">
        <v>314</v>
      </c>
      <c r="C557" s="2">
        <f>VLOOKUP(B557,'KPI GROUP LEVEL INDUX'!$C:$D,2,FALSE)</f>
        <v>20220400153</v>
      </c>
      <c r="D557" s="370" t="s">
        <v>3059</v>
      </c>
      <c r="E557" s="1" t="str">
        <f>VLOOKUP(D557,'MASTER POSITION'!$A:$B,2,FALSE)</f>
        <v>504404599971275546</v>
      </c>
      <c r="F557" s="369" t="str">
        <f t="shared" si="129"/>
        <v>Meningkatkan pertumbuhan kredit sektor UMKMKepala Bidang Kredit</v>
      </c>
      <c r="G557" s="369" t="str">
        <f t="shared" si="116"/>
        <v xml:space="preserve">INSERT INTO `hr_kpi_group_position` (`KPI_GROUP_POSITION_ID`, `KPI_GROUP_ID`, `POSITION_ID`) VALUES ('202205020556', '20220400153', '504404599971275546'); </v>
      </c>
    </row>
    <row r="558" spans="1:7" ht="15.75" customHeight="1" x14ac:dyDescent="0.25">
      <c r="A558" s="413">
        <v>202205020557</v>
      </c>
      <c r="B558" s="344" t="s">
        <v>56</v>
      </c>
      <c r="C558" s="2">
        <f>VLOOKUP(B558,'KPI GROUP LEVEL INDUX'!$C:$D,2,FALSE)</f>
        <v>20220400024</v>
      </c>
      <c r="D558" s="370" t="s">
        <v>3059</v>
      </c>
      <c r="E558" s="1" t="str">
        <f>VLOOKUP(D558,'MASTER POSITION'!$A:$B,2,FALSE)</f>
        <v>504404599971275546</v>
      </c>
      <c r="F558" s="369" t="str">
        <f t="shared" si="129"/>
        <v>Meningkatkan kualitas layananKepala Bidang Kredit</v>
      </c>
      <c r="G558" s="369" t="str">
        <f t="shared" si="116"/>
        <v xml:space="preserve">INSERT INTO `hr_kpi_group_position` (`KPI_GROUP_POSITION_ID`, `KPI_GROUP_ID`, `POSITION_ID`) VALUES ('202205020557', '20220400024', '504404599971275546'); </v>
      </c>
    </row>
    <row r="559" spans="1:7" ht="15.75" customHeight="1" x14ac:dyDescent="0.25">
      <c r="A559" s="413">
        <v>202205020558</v>
      </c>
      <c r="B559" s="342" t="s">
        <v>23</v>
      </c>
      <c r="C559" s="2">
        <f>VLOOKUP(B559,'KPI GROUP LEVEL INDUX'!$C:$D,2,FALSE)</f>
        <v>20220400007</v>
      </c>
      <c r="D559" s="370" t="s">
        <v>3059</v>
      </c>
      <c r="E559" s="1" t="str">
        <f>VLOOKUP(D559,'MASTER POSITION'!$A:$B,2,FALSE)</f>
        <v>504404599971275546</v>
      </c>
      <c r="F559" s="369" t="str">
        <f t="shared" si="129"/>
        <v>Meningkatkan kualitas pengelolaan Governance, Risk Management dan ComplianceKepala Bidang Kredit</v>
      </c>
      <c r="G559" s="369" t="str">
        <f t="shared" si="116"/>
        <v xml:space="preserve">INSERT INTO `hr_kpi_group_position` (`KPI_GROUP_POSITION_ID`, `KPI_GROUP_ID`, `POSITION_ID`) VALUES ('202205020558', '20220400007', '504404599971275546'); </v>
      </c>
    </row>
    <row r="560" spans="1:7" ht="15.75" customHeight="1" x14ac:dyDescent="0.25">
      <c r="A560" s="413">
        <v>202205020559</v>
      </c>
      <c r="B560" s="397" t="s">
        <v>318</v>
      </c>
      <c r="C560" s="2">
        <f>VLOOKUP(B560,'KPI GROUP LEVEL INDUX'!$C:$D,2,FALSE)</f>
        <v>20220400155</v>
      </c>
      <c r="D560" s="370" t="s">
        <v>3059</v>
      </c>
      <c r="E560" s="1" t="str">
        <f>VLOOKUP(D560,'MASTER POSITION'!$A:$B,2,FALSE)</f>
        <v>504404599971275546</v>
      </c>
      <c r="F560" s="369" t="str">
        <f t="shared" si="129"/>
        <v>Memastikan prosedur operasional Kantor Cabang berjalan sesuai ketentuan Kepala Bidang Kredit</v>
      </c>
      <c r="G560" s="369" t="str">
        <f t="shared" si="116"/>
        <v xml:space="preserve">INSERT INTO `hr_kpi_group_position` (`KPI_GROUP_POSITION_ID`, `KPI_GROUP_ID`, `POSITION_ID`) VALUES ('202205020559', '20220400155', '504404599971275546'); </v>
      </c>
    </row>
    <row r="561" spans="1:7" ht="15.75" customHeight="1" x14ac:dyDescent="0.25">
      <c r="A561" s="413">
        <v>202205020560</v>
      </c>
      <c r="B561" s="488" t="s">
        <v>328</v>
      </c>
      <c r="C561" s="2">
        <f>VLOOKUP(B561,'KPI GROUP LEVEL INDUX'!$C:$D,2,FALSE)</f>
        <v>20220400160</v>
      </c>
      <c r="D561" s="370" t="s">
        <v>3059</v>
      </c>
      <c r="E561" s="1" t="str">
        <f>VLOOKUP(D561,'MASTER POSITION'!$A:$B,2,FALSE)</f>
        <v>504404599971275546</v>
      </c>
      <c r="F561" s="369" t="str">
        <f t="shared" si="129"/>
        <v>Mengoptimalkan operasional pemasaran  produk kreditKepala Bidang Kredit</v>
      </c>
      <c r="G561" s="369" t="str">
        <f t="shared" si="116"/>
        <v xml:space="preserve">INSERT INTO `hr_kpi_group_position` (`KPI_GROUP_POSITION_ID`, `KPI_GROUP_ID`, `POSITION_ID`) VALUES ('202205020560', '20220400160', '504404599971275546'); </v>
      </c>
    </row>
    <row r="562" spans="1:7" ht="15.75" customHeight="1" x14ac:dyDescent="0.25">
      <c r="A562" s="413">
        <v>202205020561</v>
      </c>
      <c r="B562" s="373" t="s">
        <v>3998</v>
      </c>
      <c r="C562" s="2">
        <f>VLOOKUP(B562,'KPI GROUP LEVEL INDUX'!$C:$D,2,FALSE)</f>
        <v>20220400003</v>
      </c>
      <c r="D562" s="370" t="s">
        <v>4104</v>
      </c>
      <c r="E562" s="1" t="str">
        <f>VLOOKUP(D562,'MASTER POSITION'!$A:$B,2,FALSE)</f>
        <v>202211160008</v>
      </c>
      <c r="F562" s="369" t="str">
        <f t="shared" ref="F562" si="130">_xlfn.CONCAT(B562,D562)</f>
        <v>Meningkatnya kemampuan sebagai agent of regional developmentPelaksana Analis Kredit</v>
      </c>
      <c r="G562" s="369" t="str">
        <f t="shared" si="116"/>
        <v xml:space="preserve">INSERT INTO `hr_kpi_group_position` (`KPI_GROUP_POSITION_ID`, `KPI_GROUP_ID`, `POSITION_ID`) VALUES ('202205020561', '20220400003', '202211160008'); </v>
      </c>
    </row>
    <row r="563" spans="1:7" ht="15.75" customHeight="1" x14ac:dyDescent="0.25">
      <c r="A563" s="413">
        <v>202205020562</v>
      </c>
      <c r="B563" s="344" t="s">
        <v>88</v>
      </c>
      <c r="C563" s="2">
        <f>VLOOKUP(B563,'KPI GROUP LEVEL INDUX'!$C:$D,2,FALSE)</f>
        <v>20220400040</v>
      </c>
      <c r="D563" s="370" t="s">
        <v>4104</v>
      </c>
      <c r="E563" s="1" t="str">
        <f>VLOOKUP(D563,'MASTER POSITION'!$A:$B,2,FALSE)</f>
        <v>202211160008</v>
      </c>
      <c r="F563" s="369" t="str">
        <f t="shared" ref="F563:F568" si="131">_xlfn.CONCAT(B563,D563)</f>
        <v>Memastikan penyaluran kredit yang berkualitasPelaksana Analis Kredit</v>
      </c>
      <c r="G563" s="369" t="str">
        <f t="shared" si="116"/>
        <v xml:space="preserve">INSERT INTO `hr_kpi_group_position` (`KPI_GROUP_POSITION_ID`, `KPI_GROUP_ID`, `POSITION_ID`) VALUES ('202205020562', '20220400040', '202211160008'); </v>
      </c>
    </row>
    <row r="564" spans="1:7" ht="15.75" customHeight="1" x14ac:dyDescent="0.25">
      <c r="A564" s="413">
        <v>202205020563</v>
      </c>
      <c r="B564" s="344" t="s">
        <v>314</v>
      </c>
      <c r="C564" s="2">
        <f>VLOOKUP(B564,'KPI GROUP LEVEL INDUX'!$C:$D,2,FALSE)</f>
        <v>20220400153</v>
      </c>
      <c r="D564" s="370" t="s">
        <v>4104</v>
      </c>
      <c r="E564" s="1" t="str">
        <f>VLOOKUP(D564,'MASTER POSITION'!$A:$B,2,FALSE)</f>
        <v>202211160008</v>
      </c>
      <c r="F564" s="369" t="str">
        <f t="shared" si="131"/>
        <v>Meningkatkan pertumbuhan kredit sektor UMKMPelaksana Analis Kredit</v>
      </c>
      <c r="G564" s="369" t="str">
        <f t="shared" si="116"/>
        <v xml:space="preserve">INSERT INTO `hr_kpi_group_position` (`KPI_GROUP_POSITION_ID`, `KPI_GROUP_ID`, `POSITION_ID`) VALUES ('202205020563', '20220400153', '202211160008'); </v>
      </c>
    </row>
    <row r="565" spans="1:7" ht="15.75" customHeight="1" x14ac:dyDescent="0.25">
      <c r="A565" s="413">
        <v>202205020564</v>
      </c>
      <c r="B565" s="344" t="s">
        <v>56</v>
      </c>
      <c r="C565" s="2">
        <f>VLOOKUP(B565,'KPI GROUP LEVEL INDUX'!$C:$D,2,FALSE)</f>
        <v>20220400024</v>
      </c>
      <c r="D565" s="370" t="s">
        <v>4104</v>
      </c>
      <c r="E565" s="1" t="str">
        <f>VLOOKUP(D565,'MASTER POSITION'!$A:$B,2,FALSE)</f>
        <v>202211160008</v>
      </c>
      <c r="F565" s="369" t="str">
        <f t="shared" si="131"/>
        <v>Meningkatkan kualitas layananPelaksana Analis Kredit</v>
      </c>
      <c r="G565" s="369" t="str">
        <f t="shared" si="116"/>
        <v xml:space="preserve">INSERT INTO `hr_kpi_group_position` (`KPI_GROUP_POSITION_ID`, `KPI_GROUP_ID`, `POSITION_ID`) VALUES ('202205020564', '20220400024', '202211160008'); </v>
      </c>
    </row>
    <row r="566" spans="1:7" ht="15.75" customHeight="1" x14ac:dyDescent="0.25">
      <c r="A566" s="413">
        <v>202205020565</v>
      </c>
      <c r="B566" s="342" t="s">
        <v>23</v>
      </c>
      <c r="C566" s="2">
        <f>VLOOKUP(B566,'KPI GROUP LEVEL INDUX'!$C:$D,2,FALSE)</f>
        <v>20220400007</v>
      </c>
      <c r="D566" s="370" t="s">
        <v>4104</v>
      </c>
      <c r="E566" s="1" t="str">
        <f>VLOOKUP(D566,'MASTER POSITION'!$A:$B,2,FALSE)</f>
        <v>202211160008</v>
      </c>
      <c r="F566" s="369" t="str">
        <f t="shared" si="131"/>
        <v>Meningkatkan kualitas pengelolaan Governance, Risk Management dan CompliancePelaksana Analis Kredit</v>
      </c>
      <c r="G566" s="369" t="str">
        <f t="shared" si="116"/>
        <v xml:space="preserve">INSERT INTO `hr_kpi_group_position` (`KPI_GROUP_POSITION_ID`, `KPI_GROUP_ID`, `POSITION_ID`) VALUES ('202205020565', '20220400007', '202211160008'); </v>
      </c>
    </row>
    <row r="567" spans="1:7" ht="15.75" customHeight="1" x14ac:dyDescent="0.25">
      <c r="A567" s="413">
        <v>202205020566</v>
      </c>
      <c r="B567" s="397" t="s">
        <v>318</v>
      </c>
      <c r="C567" s="2">
        <f>VLOOKUP(B567,'KPI GROUP LEVEL INDUX'!$C:$D,2,FALSE)</f>
        <v>20220400155</v>
      </c>
      <c r="D567" s="370" t="s">
        <v>4104</v>
      </c>
      <c r="E567" s="1" t="str">
        <f>VLOOKUP(D567,'MASTER POSITION'!$A:$B,2,FALSE)</f>
        <v>202211160008</v>
      </c>
      <c r="F567" s="369" t="str">
        <f t="shared" si="131"/>
        <v>Memastikan prosedur operasional Kantor Cabang berjalan sesuai ketentuan Pelaksana Analis Kredit</v>
      </c>
      <c r="G567" s="369" t="str">
        <f t="shared" si="116"/>
        <v xml:space="preserve">INSERT INTO `hr_kpi_group_position` (`KPI_GROUP_POSITION_ID`, `KPI_GROUP_ID`, `POSITION_ID`) VALUES ('202205020566', '20220400155', '202211160008'); </v>
      </c>
    </row>
    <row r="568" spans="1:7" ht="15.75" customHeight="1" x14ac:dyDescent="0.25">
      <c r="A568" s="413">
        <v>202205020567</v>
      </c>
      <c r="B568" s="494" t="s">
        <v>332</v>
      </c>
      <c r="C568" s="2">
        <f>VLOOKUP(B568,'KPI GROUP LEVEL INDUX'!$C:$D,2,FALSE)</f>
        <v>20220400162</v>
      </c>
      <c r="D568" s="370" t="s">
        <v>4104</v>
      </c>
      <c r="E568" s="1" t="str">
        <f>VLOOKUP(D568,'MASTER POSITION'!$A:$B,2,FALSE)</f>
        <v>202211160008</v>
      </c>
      <c r="F568" s="369" t="str">
        <f t="shared" si="131"/>
        <v>Mengoptimalkan aktivitas bidang perkreditan di Kantor CabangPelaksana Analis Kredit</v>
      </c>
      <c r="G568" s="369" t="str">
        <f t="shared" si="116"/>
        <v xml:space="preserve">INSERT INTO `hr_kpi_group_position` (`KPI_GROUP_POSITION_ID`, `KPI_GROUP_ID`, `POSITION_ID`) VALUES ('202205020567', '20220400162', '202211160008'); </v>
      </c>
    </row>
    <row r="569" spans="1:7" ht="15.75" customHeight="1" x14ac:dyDescent="0.25">
      <c r="A569" s="413">
        <v>202205020568</v>
      </c>
      <c r="B569" s="186" t="s">
        <v>11</v>
      </c>
      <c r="C569" s="2">
        <f>VLOOKUP(B569,'KPI GROUP LEVEL INDUX'!$C:$D,2,FALSE)</f>
        <v>20220400001</v>
      </c>
      <c r="D569" s="370" t="s">
        <v>2536</v>
      </c>
      <c r="E569" s="1" t="str">
        <f>VLOOKUP(D569,'MASTER POSITION'!$A:$B,2,FALSE)</f>
        <v>37122</v>
      </c>
      <c r="F569" s="369" t="str">
        <f t="shared" ref="F569:F577" si="132">_xlfn.CONCAT(B569,D569)</f>
        <v>Meningkatnya pendapatanKepala Bidang Dana &amp; Jasa</v>
      </c>
      <c r="G569" s="369" t="str">
        <f t="shared" si="116"/>
        <v xml:space="preserve">INSERT INTO `hr_kpi_group_position` (`KPI_GROUP_POSITION_ID`, `KPI_GROUP_ID`, `POSITION_ID`) VALUES ('202205020568', '20220400001', '37122'); </v>
      </c>
    </row>
    <row r="570" spans="1:7" ht="15.75" customHeight="1" x14ac:dyDescent="0.25">
      <c r="A570" s="413">
        <v>202205020569</v>
      </c>
      <c r="B570" s="344" t="s">
        <v>13</v>
      </c>
      <c r="C570" s="2">
        <f>VLOOKUP(B570,'KPI GROUP LEVEL INDUX'!$C:$D,2,FALSE)</f>
        <v>20220400002</v>
      </c>
      <c r="D570" s="370" t="s">
        <v>2536</v>
      </c>
      <c r="E570" s="1" t="str">
        <f>VLOOKUP(D570,'MASTER POSITION'!$A:$B,2,FALSE)</f>
        <v>37122</v>
      </c>
      <c r="F570" s="369" t="str">
        <f t="shared" si="132"/>
        <v>Terjaganya operasional bank yang efisienKepala Bidang Dana &amp; Jasa</v>
      </c>
      <c r="G570" s="369" t="str">
        <f t="shared" si="116"/>
        <v xml:space="preserve">INSERT INTO `hr_kpi_group_position` (`KPI_GROUP_POSITION_ID`, `KPI_GROUP_ID`, `POSITION_ID`) VALUES ('202205020569', '20220400002', '37122'); </v>
      </c>
    </row>
    <row r="571" spans="1:7" ht="15.75" customHeight="1" x14ac:dyDescent="0.25">
      <c r="A571" s="413">
        <v>202205020570</v>
      </c>
      <c r="B571" s="186" t="s">
        <v>1967</v>
      </c>
      <c r="C571" s="2">
        <f>VLOOKUP(B571,'KPI GROUP LEVEL INDUX'!$C:$D,2,FALSE)</f>
        <v>20220400003</v>
      </c>
      <c r="D571" s="370" t="s">
        <v>2536</v>
      </c>
      <c r="E571" s="1" t="str">
        <f>VLOOKUP(D571,'MASTER POSITION'!$A:$B,2,FALSE)</f>
        <v>37122</v>
      </c>
      <c r="F571" s="369" t="str">
        <f t="shared" si="132"/>
        <v>Meningkatnya kemampuan sebagai agent of regional developmentKepala Bidang Dana &amp; Jasa</v>
      </c>
      <c r="G571" s="369" t="str">
        <f t="shared" si="116"/>
        <v xml:space="preserve">INSERT INTO `hr_kpi_group_position` (`KPI_GROUP_POSITION_ID`, `KPI_GROUP_ID`, `POSITION_ID`) VALUES ('202205020570', '20220400003', '37122'); </v>
      </c>
    </row>
    <row r="572" spans="1:7" ht="15.75" customHeight="1" x14ac:dyDescent="0.25">
      <c r="A572" s="413">
        <v>202205020571</v>
      </c>
      <c r="B572" s="186" t="s">
        <v>17</v>
      </c>
      <c r="C572" s="2">
        <f>VLOOKUP(B572,'KPI GROUP LEVEL INDUX'!$C:$D,2,FALSE)</f>
        <v>20220400004</v>
      </c>
      <c r="D572" s="370" t="s">
        <v>2536</v>
      </c>
      <c r="E572" s="1" t="str">
        <f>VLOOKUP(D572,'MASTER POSITION'!$A:$B,2,FALSE)</f>
        <v>37122</v>
      </c>
      <c r="F572" s="369" t="str">
        <f t="shared" si="132"/>
        <v>Memperluas jangkauan layanan keuangan Kepala Bidang Dana &amp; Jasa</v>
      </c>
      <c r="G572" s="369" t="str">
        <f t="shared" si="116"/>
        <v xml:space="preserve">INSERT INTO `hr_kpi_group_position` (`KPI_GROUP_POSITION_ID`, `KPI_GROUP_ID`, `POSITION_ID`) VALUES ('202205020571', '20220400004', '37122'); </v>
      </c>
    </row>
    <row r="573" spans="1:7" ht="15.75" customHeight="1" x14ac:dyDescent="0.25">
      <c r="A573" s="413">
        <v>202205020572</v>
      </c>
      <c r="B573" s="344" t="s">
        <v>19</v>
      </c>
      <c r="C573" s="2">
        <f>VLOOKUP(B573,'KPI GROUP LEVEL INDUX'!$C:$D,2,FALSE)</f>
        <v>20220400005</v>
      </c>
      <c r="D573" s="370" t="s">
        <v>2536</v>
      </c>
      <c r="E573" s="1" t="str">
        <f>VLOOKUP(D573,'MASTER POSITION'!$A:$B,2,FALSE)</f>
        <v>37122</v>
      </c>
      <c r="F573" s="369" t="str">
        <f t="shared" si="132"/>
        <v>Meningkatkan pertumbuhan dana  pihak ketiga berbiaya kompetitifKepala Bidang Dana &amp; Jasa</v>
      </c>
      <c r="G573" s="369" t="str">
        <f t="shared" si="116"/>
        <v xml:space="preserve">INSERT INTO `hr_kpi_group_position` (`KPI_GROUP_POSITION_ID`, `KPI_GROUP_ID`, `POSITION_ID`) VALUES ('202205020572', '20220400005', '37122'); </v>
      </c>
    </row>
    <row r="574" spans="1:7" ht="15.75" customHeight="1" x14ac:dyDescent="0.25">
      <c r="A574" s="413">
        <v>202205020573</v>
      </c>
      <c r="B574" s="344" t="s">
        <v>56</v>
      </c>
      <c r="C574" s="2">
        <f>VLOOKUP(B574,'KPI GROUP LEVEL INDUX'!$C:$D,2,FALSE)</f>
        <v>20220400024</v>
      </c>
      <c r="D574" s="370" t="s">
        <v>2536</v>
      </c>
      <c r="E574" s="1" t="str">
        <f>VLOOKUP(D574,'MASTER POSITION'!$A:$B,2,FALSE)</f>
        <v>37122</v>
      </c>
      <c r="F574" s="369" t="str">
        <f t="shared" si="132"/>
        <v>Meningkatkan kualitas layananKepala Bidang Dana &amp; Jasa</v>
      </c>
      <c r="G574" s="369" t="str">
        <f t="shared" si="116"/>
        <v xml:space="preserve">INSERT INTO `hr_kpi_group_position` (`KPI_GROUP_POSITION_ID`, `KPI_GROUP_ID`, `POSITION_ID`) VALUES ('202205020573', '20220400024', '37122'); </v>
      </c>
    </row>
    <row r="575" spans="1:7" ht="15.75" customHeight="1" x14ac:dyDescent="0.25">
      <c r="A575" s="413">
        <v>202205020574</v>
      </c>
      <c r="B575" s="342" t="s">
        <v>23</v>
      </c>
      <c r="C575" s="2">
        <f>VLOOKUP(B575,'KPI GROUP LEVEL INDUX'!$C:$D,2,FALSE)</f>
        <v>20220400007</v>
      </c>
      <c r="D575" s="370" t="s">
        <v>2536</v>
      </c>
      <c r="E575" s="1" t="str">
        <f>VLOOKUP(D575,'MASTER POSITION'!$A:$B,2,FALSE)</f>
        <v>37122</v>
      </c>
      <c r="F575" s="369" t="str">
        <f t="shared" si="132"/>
        <v>Meningkatkan kualitas pengelolaan Governance, Risk Management dan ComplianceKepala Bidang Dana &amp; Jasa</v>
      </c>
      <c r="G575" s="369" t="str">
        <f t="shared" si="116"/>
        <v xml:space="preserve">INSERT INTO `hr_kpi_group_position` (`KPI_GROUP_POSITION_ID`, `KPI_GROUP_ID`, `POSITION_ID`) VALUES ('202205020574', '20220400007', '37122'); </v>
      </c>
    </row>
    <row r="576" spans="1:7" ht="15.75" customHeight="1" x14ac:dyDescent="0.25">
      <c r="A576" s="413">
        <v>202205020575</v>
      </c>
      <c r="B576" s="397" t="s">
        <v>318</v>
      </c>
      <c r="C576" s="2">
        <f>VLOOKUP(B576,'KPI GROUP LEVEL INDUX'!$C:$D,2,FALSE)</f>
        <v>20220400155</v>
      </c>
      <c r="D576" s="370" t="s">
        <v>2536</v>
      </c>
      <c r="E576" s="1" t="str">
        <f>VLOOKUP(D576,'MASTER POSITION'!$A:$B,2,FALSE)</f>
        <v>37122</v>
      </c>
      <c r="F576" s="369" t="str">
        <f t="shared" si="132"/>
        <v>Memastikan prosedur operasional Kantor Cabang berjalan sesuai ketentuan Kepala Bidang Dana &amp; Jasa</v>
      </c>
      <c r="G576" s="369" t="str">
        <f t="shared" si="116"/>
        <v xml:space="preserve">INSERT INTO `hr_kpi_group_position` (`KPI_GROUP_POSITION_ID`, `KPI_GROUP_ID`, `POSITION_ID`) VALUES ('202205020575', '20220400155', '37122'); </v>
      </c>
    </row>
    <row r="577" spans="1:7" ht="15.75" customHeight="1" x14ac:dyDescent="0.25">
      <c r="A577" s="413">
        <v>202205020576</v>
      </c>
      <c r="B577" s="488" t="s">
        <v>330</v>
      </c>
      <c r="C577" s="2">
        <f>VLOOKUP(B577,'KPI GROUP LEVEL INDUX'!$C:$D,2,FALSE)</f>
        <v>20220400161</v>
      </c>
      <c r="D577" s="370" t="s">
        <v>2536</v>
      </c>
      <c r="E577" s="1" t="str">
        <f>VLOOKUP(D577,'MASTER POSITION'!$A:$B,2,FALSE)</f>
        <v>37122</v>
      </c>
      <c r="F577" s="369" t="str">
        <f t="shared" si="132"/>
        <v>Mengoptimalkan operasional pemasaran produk dana dan jasaKepala Bidang Dana &amp; Jasa</v>
      </c>
      <c r="G577" s="369" t="str">
        <f t="shared" si="116"/>
        <v xml:space="preserve">INSERT INTO `hr_kpi_group_position` (`KPI_GROUP_POSITION_ID`, `KPI_GROUP_ID`, `POSITION_ID`) VALUES ('202205020576', '20220400161', '37122'); </v>
      </c>
    </row>
    <row r="578" spans="1:7" ht="15.75" customHeight="1" x14ac:dyDescent="0.25">
      <c r="A578" s="413">
        <v>202205020577</v>
      </c>
      <c r="B578" s="186" t="s">
        <v>11</v>
      </c>
      <c r="C578" s="2">
        <f>VLOOKUP(B578,'KPI GROUP LEVEL INDUX'!$C:$D,2,FALSE)</f>
        <v>20220400001</v>
      </c>
      <c r="D578" s="370" t="s">
        <v>2596</v>
      </c>
      <c r="E578" s="1" t="str">
        <f>VLOOKUP(D578,'MASTER POSITION'!$A:$B,2,FALSE)</f>
        <v>110520163</v>
      </c>
      <c r="F578" s="369" t="str">
        <f t="shared" ref="F578" si="133">_xlfn.CONCAT(B578,D578)</f>
        <v>Meningkatnya pendapatanPelaksana Pemasaran Dana &amp; Jasa</v>
      </c>
      <c r="G578" s="369" t="str">
        <f t="shared" si="116"/>
        <v xml:space="preserve">INSERT INTO `hr_kpi_group_position` (`KPI_GROUP_POSITION_ID`, `KPI_GROUP_ID`, `POSITION_ID`) VALUES ('202205020577', '20220400001', '110520163'); </v>
      </c>
    </row>
    <row r="579" spans="1:7" ht="15.75" customHeight="1" x14ac:dyDescent="0.25">
      <c r="A579" s="413">
        <v>202205020578</v>
      </c>
      <c r="B579" s="186" t="s">
        <v>17</v>
      </c>
      <c r="C579" s="2">
        <f>VLOOKUP(B579,'KPI GROUP LEVEL INDUX'!$C:$D,2,FALSE)</f>
        <v>20220400004</v>
      </c>
      <c r="D579" s="370" t="s">
        <v>2596</v>
      </c>
      <c r="E579" s="1" t="str">
        <f>VLOOKUP(D579,'MASTER POSITION'!$A:$B,2,FALSE)</f>
        <v>110520163</v>
      </c>
      <c r="F579" s="369" t="str">
        <f t="shared" ref="F579:F586" si="134">_xlfn.CONCAT(B579,D579)</f>
        <v>Memperluas jangkauan layanan keuangan Pelaksana Pemasaran Dana &amp; Jasa</v>
      </c>
      <c r="G579" s="369" t="str">
        <f t="shared" ref="G579:G642" si="135">"INSERT INTO `hr_kpi_group_position` (`KPI_GROUP_POSITION_ID`, `KPI_GROUP_ID`, `POSITION_ID`) VALUES ('"&amp;A579&amp;"', '"&amp;C579&amp;"', '"&amp;E579&amp;"'); "</f>
        <v xml:space="preserve">INSERT INTO `hr_kpi_group_position` (`KPI_GROUP_POSITION_ID`, `KPI_GROUP_ID`, `POSITION_ID`) VALUES ('202205020578', '20220400004', '110520163'); </v>
      </c>
    </row>
    <row r="580" spans="1:7" ht="15.75" customHeight="1" x14ac:dyDescent="0.25">
      <c r="A580" s="413">
        <v>202205020579</v>
      </c>
      <c r="B580" s="344" t="s">
        <v>19</v>
      </c>
      <c r="C580" s="2">
        <f>VLOOKUP(B580,'KPI GROUP LEVEL INDUX'!$C:$D,2,FALSE)</f>
        <v>20220400005</v>
      </c>
      <c r="D580" s="370" t="s">
        <v>2596</v>
      </c>
      <c r="E580" s="1" t="str">
        <f>VLOOKUP(D580,'MASTER POSITION'!$A:$B,2,FALSE)</f>
        <v>110520163</v>
      </c>
      <c r="F580" s="369" t="str">
        <f t="shared" si="134"/>
        <v>Meningkatkan pertumbuhan dana  pihak ketiga berbiaya kompetitifPelaksana Pemasaran Dana &amp; Jasa</v>
      </c>
      <c r="G580" s="369" t="str">
        <f t="shared" si="135"/>
        <v xml:space="preserve">INSERT INTO `hr_kpi_group_position` (`KPI_GROUP_POSITION_ID`, `KPI_GROUP_ID`, `POSITION_ID`) VALUES ('202205020579', '20220400005', '110520163'); </v>
      </c>
    </row>
    <row r="581" spans="1:7" ht="15.75" customHeight="1" x14ac:dyDescent="0.25">
      <c r="A581" s="413">
        <v>202205020580</v>
      </c>
      <c r="B581" s="344" t="s">
        <v>56</v>
      </c>
      <c r="C581" s="2">
        <f>VLOOKUP(B581,'KPI GROUP LEVEL INDUX'!$C:$D,2,FALSE)</f>
        <v>20220400024</v>
      </c>
      <c r="D581" s="370" t="s">
        <v>2596</v>
      </c>
      <c r="E581" s="1" t="str">
        <f>VLOOKUP(D581,'MASTER POSITION'!$A:$B,2,FALSE)</f>
        <v>110520163</v>
      </c>
      <c r="F581" s="369" t="str">
        <f t="shared" si="134"/>
        <v>Meningkatkan kualitas layananPelaksana Pemasaran Dana &amp; Jasa</v>
      </c>
      <c r="G581" s="369" t="str">
        <f t="shared" si="135"/>
        <v xml:space="preserve">INSERT INTO `hr_kpi_group_position` (`KPI_GROUP_POSITION_ID`, `KPI_GROUP_ID`, `POSITION_ID`) VALUES ('202205020580', '20220400024', '110520163'); </v>
      </c>
    </row>
    <row r="582" spans="1:7" ht="15.75" customHeight="1" x14ac:dyDescent="0.25">
      <c r="A582" s="413">
        <v>202205020581</v>
      </c>
      <c r="B582" s="342" t="s">
        <v>23</v>
      </c>
      <c r="C582" s="2">
        <f>VLOOKUP(B582,'KPI GROUP LEVEL INDUX'!$C:$D,2,FALSE)</f>
        <v>20220400007</v>
      </c>
      <c r="D582" s="370" t="s">
        <v>2596</v>
      </c>
      <c r="E582" s="1" t="str">
        <f>VLOOKUP(D582,'MASTER POSITION'!$A:$B,2,FALSE)</f>
        <v>110520163</v>
      </c>
      <c r="F582" s="369" t="str">
        <f t="shared" si="134"/>
        <v>Meningkatkan kualitas pengelolaan Governance, Risk Management dan CompliancePelaksana Pemasaran Dana &amp; Jasa</v>
      </c>
      <c r="G582" s="369" t="str">
        <f t="shared" si="135"/>
        <v xml:space="preserve">INSERT INTO `hr_kpi_group_position` (`KPI_GROUP_POSITION_ID`, `KPI_GROUP_ID`, `POSITION_ID`) VALUES ('202205020581', '20220400007', '110520163'); </v>
      </c>
    </row>
    <row r="583" spans="1:7" ht="15.75" customHeight="1" x14ac:dyDescent="0.25">
      <c r="A583" s="413">
        <v>202205020582</v>
      </c>
      <c r="B583" s="397" t="s">
        <v>318</v>
      </c>
      <c r="C583" s="2">
        <f>VLOOKUP(B583,'KPI GROUP LEVEL INDUX'!$C:$D,2,FALSE)</f>
        <v>20220400155</v>
      </c>
      <c r="D583" s="370" t="s">
        <v>2596</v>
      </c>
      <c r="E583" s="1" t="str">
        <f>VLOOKUP(D583,'MASTER POSITION'!$A:$B,2,FALSE)</f>
        <v>110520163</v>
      </c>
      <c r="F583" s="369" t="str">
        <f t="shared" si="134"/>
        <v>Memastikan prosedur operasional Kantor Cabang berjalan sesuai ketentuan Pelaksana Pemasaran Dana &amp; Jasa</v>
      </c>
      <c r="G583" s="369" t="str">
        <f t="shared" si="135"/>
        <v xml:space="preserve">INSERT INTO `hr_kpi_group_position` (`KPI_GROUP_POSITION_ID`, `KPI_GROUP_ID`, `POSITION_ID`) VALUES ('202205020582', '20220400155', '110520163'); </v>
      </c>
    </row>
    <row r="584" spans="1:7" ht="15.75" customHeight="1" x14ac:dyDescent="0.25">
      <c r="A584" s="413">
        <v>202205020583</v>
      </c>
      <c r="B584" s="488" t="s">
        <v>330</v>
      </c>
      <c r="C584" s="2">
        <f>VLOOKUP(B584,'KPI GROUP LEVEL INDUX'!$C:$D,2,FALSE)</f>
        <v>20220400161</v>
      </c>
      <c r="D584" s="370" t="s">
        <v>2596</v>
      </c>
      <c r="E584" s="1" t="str">
        <f>VLOOKUP(D584,'MASTER POSITION'!$A:$B,2,FALSE)</f>
        <v>110520163</v>
      </c>
      <c r="F584" s="369" t="str">
        <f t="shared" si="134"/>
        <v>Mengoptimalkan operasional pemasaran produk dana dan jasaPelaksana Pemasaran Dana &amp; Jasa</v>
      </c>
      <c r="G584" s="369" t="str">
        <f t="shared" si="135"/>
        <v xml:space="preserve">INSERT INTO `hr_kpi_group_position` (`KPI_GROUP_POSITION_ID`, `KPI_GROUP_ID`, `POSITION_ID`) VALUES ('202205020583', '20220400161', '110520163'); </v>
      </c>
    </row>
    <row r="585" spans="1:7" ht="15.75" customHeight="1" x14ac:dyDescent="0.25">
      <c r="A585" s="413">
        <v>202205020584</v>
      </c>
      <c r="B585" s="496" t="s">
        <v>352</v>
      </c>
      <c r="C585" s="2">
        <f>VLOOKUP(B585,'KPI GROUP LEVEL INDUX'!$C:$D,2,FALSE)</f>
        <v>20220400172</v>
      </c>
      <c r="D585" s="370" t="s">
        <v>2596</v>
      </c>
      <c r="E585" s="1" t="str">
        <f>VLOOKUP(D585,'MASTER POSITION'!$A:$B,2,FALSE)</f>
        <v>110520163</v>
      </c>
      <c r="F585" s="369" t="str">
        <f t="shared" si="134"/>
        <v>Meningkatkan pertumbuhan kartuPelaksana Pemasaran Dana &amp; Jasa</v>
      </c>
      <c r="G585" s="369" t="str">
        <f t="shared" si="135"/>
        <v xml:space="preserve">INSERT INTO `hr_kpi_group_position` (`KPI_GROUP_POSITION_ID`, `KPI_GROUP_ID`, `POSITION_ID`) VALUES ('202205020584', '20220400172', '110520163'); </v>
      </c>
    </row>
    <row r="586" spans="1:7" ht="15.75" customHeight="1" x14ac:dyDescent="0.25">
      <c r="A586" s="413">
        <v>202205020585</v>
      </c>
      <c r="B586" s="497" t="s">
        <v>354</v>
      </c>
      <c r="C586" s="2">
        <f>VLOOKUP(B586,'KPI GROUP LEVEL INDUX'!$C:$D,2,FALSE)</f>
        <v>20220400173</v>
      </c>
      <c r="D586" s="370" t="s">
        <v>2596</v>
      </c>
      <c r="E586" s="1" t="str">
        <f>VLOOKUP(D586,'MASTER POSITION'!$A:$B,2,FALSE)</f>
        <v>110520163</v>
      </c>
      <c r="F586" s="369" t="str">
        <f t="shared" si="134"/>
        <v>Mengoptimalkan aktivitas bidang dana dan jasa di Kantor CabangPelaksana Pemasaran Dana &amp; Jasa</v>
      </c>
      <c r="G586" s="369" t="str">
        <f t="shared" si="135"/>
        <v xml:space="preserve">INSERT INTO `hr_kpi_group_position` (`KPI_GROUP_POSITION_ID`, `KPI_GROUP_ID`, `POSITION_ID`) VALUES ('202205020585', '20220400173', '110520163'); </v>
      </c>
    </row>
    <row r="587" spans="1:7" ht="15.75" customHeight="1" x14ac:dyDescent="0.25">
      <c r="A587" s="413">
        <v>202205020586</v>
      </c>
      <c r="B587" s="499" t="s">
        <v>356</v>
      </c>
      <c r="C587" s="2">
        <f>VLOOKUP(B587,'KPI GROUP LEVEL INDUX'!$C:$D,2,FALSE)</f>
        <v>20220400174</v>
      </c>
      <c r="D587" s="370" t="s">
        <v>2372</v>
      </c>
      <c r="E587" s="1" t="str">
        <f>VLOOKUP(D587,'MASTER POSITION'!$A:$B,2,FALSE)</f>
        <v>37029</v>
      </c>
      <c r="F587" s="369" t="str">
        <f t="shared" ref="F587" si="136">_xlfn.CONCAT(B587,D587)</f>
        <v>Meningkatnya rentabilitas bank yang optimalWakil Kepala Cabang Operasional</v>
      </c>
      <c r="G587" s="369" t="str">
        <f t="shared" si="135"/>
        <v xml:space="preserve">INSERT INTO `hr_kpi_group_position` (`KPI_GROUP_POSITION_ID`, `KPI_GROUP_ID`, `POSITION_ID`) VALUES ('202205020586', '20220400174', '37029'); </v>
      </c>
    </row>
    <row r="588" spans="1:7" ht="15.75" customHeight="1" x14ac:dyDescent="0.25">
      <c r="A588" s="413">
        <v>202205020587</v>
      </c>
      <c r="B588" s="500" t="s">
        <v>11</v>
      </c>
      <c r="C588" s="2">
        <f>VLOOKUP(B588,'KPI GROUP LEVEL INDUX'!$C:$D,2,FALSE)</f>
        <v>20220400001</v>
      </c>
      <c r="D588" s="370" t="s">
        <v>2372</v>
      </c>
      <c r="E588" s="1" t="str">
        <f>VLOOKUP(D588,'MASTER POSITION'!$A:$B,2,FALSE)</f>
        <v>37029</v>
      </c>
      <c r="F588" s="369" t="str">
        <f t="shared" ref="F588:F593" si="137">_xlfn.CONCAT(B588,D588)</f>
        <v>Meningkatnya pendapatanWakil Kepala Cabang Operasional</v>
      </c>
      <c r="G588" s="369" t="str">
        <f t="shared" si="135"/>
        <v xml:space="preserve">INSERT INTO `hr_kpi_group_position` (`KPI_GROUP_POSITION_ID`, `KPI_GROUP_ID`, `POSITION_ID`) VALUES ('202205020587', '20220400001', '37029'); </v>
      </c>
    </row>
    <row r="589" spans="1:7" ht="15.75" customHeight="1" x14ac:dyDescent="0.25">
      <c r="A589" s="413">
        <v>202205020588</v>
      </c>
      <c r="B589" s="344" t="s">
        <v>13</v>
      </c>
      <c r="C589" s="2">
        <f>VLOOKUP(B589,'KPI GROUP LEVEL INDUX'!$C:$D,2,FALSE)</f>
        <v>20220400002</v>
      </c>
      <c r="D589" s="370" t="s">
        <v>2372</v>
      </c>
      <c r="E589" s="1" t="str">
        <f>VLOOKUP(D589,'MASTER POSITION'!$A:$B,2,FALSE)</f>
        <v>37029</v>
      </c>
      <c r="F589" s="369" t="str">
        <f t="shared" si="137"/>
        <v>Terjaganya operasional bank yang efisienWakil Kepala Cabang Operasional</v>
      </c>
      <c r="G589" s="369" t="str">
        <f t="shared" si="135"/>
        <v xml:space="preserve">INSERT INTO `hr_kpi_group_position` (`KPI_GROUP_POSITION_ID`, `KPI_GROUP_ID`, `POSITION_ID`) VALUES ('202205020588', '20220400002', '37029'); </v>
      </c>
    </row>
    <row r="590" spans="1:7" ht="15.75" customHeight="1" x14ac:dyDescent="0.25">
      <c r="A590" s="413">
        <v>202205020589</v>
      </c>
      <c r="B590" s="186" t="s">
        <v>274</v>
      </c>
      <c r="C590" s="2">
        <f>VLOOKUP(B590,'KPI GROUP LEVEL INDUX'!$C:$D,2,FALSE)</f>
        <v>20220400133</v>
      </c>
      <c r="D590" s="370" t="s">
        <v>2372</v>
      </c>
      <c r="E590" s="1" t="str">
        <f>VLOOKUP(D590,'MASTER POSITION'!$A:$B,2,FALSE)</f>
        <v>37029</v>
      </c>
      <c r="F590" s="369" t="str">
        <f t="shared" si="137"/>
        <v>Memperluas jangkauan layanan keuanganWakil Kepala Cabang Operasional</v>
      </c>
      <c r="G590" s="369" t="str">
        <f t="shared" si="135"/>
        <v xml:space="preserve">INSERT INTO `hr_kpi_group_position` (`KPI_GROUP_POSITION_ID`, `KPI_GROUP_ID`, `POSITION_ID`) VALUES ('202205020589', '20220400133', '37029'); </v>
      </c>
    </row>
    <row r="591" spans="1:7" ht="15.75" customHeight="1" x14ac:dyDescent="0.25">
      <c r="A591" s="413">
        <v>202205020590</v>
      </c>
      <c r="B591" s="342" t="s">
        <v>56</v>
      </c>
      <c r="C591" s="2">
        <f>VLOOKUP(B591,'KPI GROUP LEVEL INDUX'!$C:$D,2,FALSE)</f>
        <v>20220400024</v>
      </c>
      <c r="D591" s="370" t="s">
        <v>2372</v>
      </c>
      <c r="E591" s="1" t="str">
        <f>VLOOKUP(D591,'MASTER POSITION'!$A:$B,2,FALSE)</f>
        <v>37029</v>
      </c>
      <c r="F591" s="369" t="str">
        <f t="shared" si="137"/>
        <v>Meningkatkan kualitas layananWakil Kepala Cabang Operasional</v>
      </c>
      <c r="G591" s="369" t="str">
        <f t="shared" si="135"/>
        <v xml:space="preserve">INSERT INTO `hr_kpi_group_position` (`KPI_GROUP_POSITION_ID`, `KPI_GROUP_ID`, `POSITION_ID`) VALUES ('202205020590', '20220400024', '37029'); </v>
      </c>
    </row>
    <row r="592" spans="1:7" ht="15.75" customHeight="1" x14ac:dyDescent="0.25">
      <c r="A592" s="413">
        <v>202205020591</v>
      </c>
      <c r="B592" s="506" t="s">
        <v>23</v>
      </c>
      <c r="C592" s="2">
        <f>VLOOKUP(B592,'KPI GROUP LEVEL INDUX'!$C:$D,2,FALSE)</f>
        <v>20220400007</v>
      </c>
      <c r="D592" s="370" t="s">
        <v>2372</v>
      </c>
      <c r="E592" s="1" t="str">
        <f>VLOOKUP(D592,'MASTER POSITION'!$A:$B,2,FALSE)</f>
        <v>37029</v>
      </c>
      <c r="F592" s="369" t="str">
        <f t="shared" si="137"/>
        <v>Meningkatkan kualitas pengelolaan Governance, Risk Management dan ComplianceWakil Kepala Cabang Operasional</v>
      </c>
      <c r="G592" s="369" t="str">
        <f t="shared" si="135"/>
        <v xml:space="preserve">INSERT INTO `hr_kpi_group_position` (`KPI_GROUP_POSITION_ID`, `KPI_GROUP_ID`, `POSITION_ID`) VALUES ('202205020591', '20220400007', '37029'); </v>
      </c>
    </row>
    <row r="593" spans="1:7" ht="15.75" customHeight="1" x14ac:dyDescent="0.25">
      <c r="A593" s="413">
        <v>202205020592</v>
      </c>
      <c r="B593" s="507" t="s">
        <v>318</v>
      </c>
      <c r="C593" s="2">
        <f>VLOOKUP(B593,'KPI GROUP LEVEL INDUX'!$C:$D,2,FALSE)</f>
        <v>20220400155</v>
      </c>
      <c r="D593" s="370" t="s">
        <v>2372</v>
      </c>
      <c r="E593" s="1" t="str">
        <f>VLOOKUP(D593,'MASTER POSITION'!$A:$B,2,FALSE)</f>
        <v>37029</v>
      </c>
      <c r="F593" s="369" t="str">
        <f t="shared" si="137"/>
        <v>Memastikan prosedur operasional Kantor Cabang berjalan sesuai ketentuan Wakil Kepala Cabang Operasional</v>
      </c>
      <c r="G593" s="369" t="str">
        <f t="shared" si="135"/>
        <v xml:space="preserve">INSERT INTO `hr_kpi_group_position` (`KPI_GROUP_POSITION_ID`, `KPI_GROUP_ID`, `POSITION_ID`) VALUES ('202205020592', '20220400155', '37029'); </v>
      </c>
    </row>
    <row r="594" spans="1:7" ht="15.75" customHeight="1" x14ac:dyDescent="0.25">
      <c r="A594" s="413">
        <v>202205020593</v>
      </c>
      <c r="B594" s="499" t="s">
        <v>356</v>
      </c>
      <c r="C594" s="2">
        <f>VLOOKUP(B594,'KPI GROUP LEVEL INDUX'!$C:$D,2,FALSE)</f>
        <v>20220400174</v>
      </c>
      <c r="D594" s="370" t="s">
        <v>2363</v>
      </c>
      <c r="E594" s="1" t="str">
        <f>VLOOKUP(D594,'MASTER POSITION'!$A:$B,2,FALSE)</f>
        <v>37024</v>
      </c>
      <c r="F594" s="369" t="str">
        <f t="shared" ref="F594" si="138">_xlfn.CONCAT(B594,D594)</f>
        <v>Meningkatnya rentabilitas bank yang optimalKepala Bidang Pelayanan Nasabah</v>
      </c>
      <c r="G594" s="369" t="str">
        <f t="shared" si="135"/>
        <v xml:space="preserve">INSERT INTO `hr_kpi_group_position` (`KPI_GROUP_POSITION_ID`, `KPI_GROUP_ID`, `POSITION_ID`) VALUES ('202205020593', '20220400174', '37024'); </v>
      </c>
    </row>
    <row r="595" spans="1:7" ht="15.75" customHeight="1" x14ac:dyDescent="0.25">
      <c r="A595" s="413">
        <v>202205020594</v>
      </c>
      <c r="B595" s="500" t="s">
        <v>11</v>
      </c>
      <c r="C595" s="2">
        <f>VLOOKUP(B595,'KPI GROUP LEVEL INDUX'!$C:$D,2,FALSE)</f>
        <v>20220400001</v>
      </c>
      <c r="D595" s="370" t="s">
        <v>2363</v>
      </c>
      <c r="E595" s="1" t="str">
        <f>VLOOKUP(D595,'MASTER POSITION'!$A:$B,2,FALSE)</f>
        <v>37024</v>
      </c>
      <c r="F595" s="369" t="str">
        <f t="shared" ref="F595:F601" si="139">_xlfn.CONCAT(B595,D595)</f>
        <v>Meningkatnya pendapatanKepala Bidang Pelayanan Nasabah</v>
      </c>
      <c r="G595" s="369" t="str">
        <f t="shared" si="135"/>
        <v xml:space="preserve">INSERT INTO `hr_kpi_group_position` (`KPI_GROUP_POSITION_ID`, `KPI_GROUP_ID`, `POSITION_ID`) VALUES ('202205020594', '20220400001', '37024'); </v>
      </c>
    </row>
    <row r="596" spans="1:7" ht="15.75" customHeight="1" x14ac:dyDescent="0.25">
      <c r="A596" s="413">
        <v>202205020595</v>
      </c>
      <c r="B596" s="508" t="s">
        <v>13</v>
      </c>
      <c r="C596" s="2">
        <f>VLOOKUP(B596,'KPI GROUP LEVEL INDUX'!$C:$D,2,FALSE)</f>
        <v>20220400002</v>
      </c>
      <c r="D596" s="370" t="s">
        <v>2363</v>
      </c>
      <c r="E596" s="1" t="str">
        <f>VLOOKUP(D596,'MASTER POSITION'!$A:$B,2,FALSE)</f>
        <v>37024</v>
      </c>
      <c r="F596" s="369" t="str">
        <f t="shared" si="139"/>
        <v>Terjaganya operasional bank yang efisienKepala Bidang Pelayanan Nasabah</v>
      </c>
      <c r="G596" s="369" t="str">
        <f t="shared" si="135"/>
        <v xml:space="preserve">INSERT INTO `hr_kpi_group_position` (`KPI_GROUP_POSITION_ID`, `KPI_GROUP_ID`, `POSITION_ID`) VALUES ('202205020595', '20220400002', '37024'); </v>
      </c>
    </row>
    <row r="597" spans="1:7" ht="15.75" customHeight="1" x14ac:dyDescent="0.25">
      <c r="A597" s="413">
        <v>202205020596</v>
      </c>
      <c r="B597" s="499" t="s">
        <v>274</v>
      </c>
      <c r="C597" s="2">
        <f>VLOOKUP(B597,'KPI GROUP LEVEL INDUX'!$C:$D,2,FALSE)</f>
        <v>20220400133</v>
      </c>
      <c r="D597" s="370" t="s">
        <v>2363</v>
      </c>
      <c r="E597" s="1" t="str">
        <f>VLOOKUP(D597,'MASTER POSITION'!$A:$B,2,FALSE)</f>
        <v>37024</v>
      </c>
      <c r="F597" s="369" t="str">
        <f t="shared" si="139"/>
        <v>Memperluas jangkauan layanan keuanganKepala Bidang Pelayanan Nasabah</v>
      </c>
      <c r="G597" s="369" t="str">
        <f t="shared" si="135"/>
        <v xml:space="preserve">INSERT INTO `hr_kpi_group_position` (`KPI_GROUP_POSITION_ID`, `KPI_GROUP_ID`, `POSITION_ID`) VALUES ('202205020596', '20220400133', '37024'); </v>
      </c>
    </row>
    <row r="598" spans="1:7" ht="15.75" customHeight="1" x14ac:dyDescent="0.25">
      <c r="A598" s="413">
        <v>202205020597</v>
      </c>
      <c r="B598" s="500" t="s">
        <v>56</v>
      </c>
      <c r="C598" s="2">
        <f>VLOOKUP(B598,'KPI GROUP LEVEL INDUX'!$C:$D,2,FALSE)</f>
        <v>20220400024</v>
      </c>
      <c r="D598" s="370" t="s">
        <v>2363</v>
      </c>
      <c r="E598" s="1" t="str">
        <f>VLOOKUP(D598,'MASTER POSITION'!$A:$B,2,FALSE)</f>
        <v>37024</v>
      </c>
      <c r="F598" s="369" t="str">
        <f t="shared" si="139"/>
        <v>Meningkatkan kualitas layananKepala Bidang Pelayanan Nasabah</v>
      </c>
      <c r="G598" s="369" t="str">
        <f t="shared" si="135"/>
        <v xml:space="preserve">INSERT INTO `hr_kpi_group_position` (`KPI_GROUP_POSITION_ID`, `KPI_GROUP_ID`, `POSITION_ID`) VALUES ('202205020597', '20220400024', '37024'); </v>
      </c>
    </row>
    <row r="599" spans="1:7" ht="15.75" customHeight="1" x14ac:dyDescent="0.25">
      <c r="A599" s="413">
        <v>202205020598</v>
      </c>
      <c r="B599" s="509" t="s">
        <v>23</v>
      </c>
      <c r="C599" s="2">
        <f>VLOOKUP(B599,'KPI GROUP LEVEL INDUX'!$C:$D,2,FALSE)</f>
        <v>20220400007</v>
      </c>
      <c r="D599" s="370" t="s">
        <v>2363</v>
      </c>
      <c r="E599" s="1" t="str">
        <f>VLOOKUP(D599,'MASTER POSITION'!$A:$B,2,FALSE)</f>
        <v>37024</v>
      </c>
      <c r="F599" s="369" t="str">
        <f t="shared" si="139"/>
        <v>Meningkatkan kualitas pengelolaan Governance, Risk Management dan ComplianceKepala Bidang Pelayanan Nasabah</v>
      </c>
      <c r="G599" s="369" t="str">
        <f t="shared" si="135"/>
        <v xml:space="preserve">INSERT INTO `hr_kpi_group_position` (`KPI_GROUP_POSITION_ID`, `KPI_GROUP_ID`, `POSITION_ID`) VALUES ('202205020598', '20220400007', '37024'); </v>
      </c>
    </row>
    <row r="600" spans="1:7" ht="15.75" customHeight="1" x14ac:dyDescent="0.25">
      <c r="A600" s="413">
        <v>202205020599</v>
      </c>
      <c r="B600" s="510" t="s">
        <v>318</v>
      </c>
      <c r="C600" s="2">
        <f>VLOOKUP(B600,'KPI GROUP LEVEL INDUX'!$C:$D,2,FALSE)</f>
        <v>20220400155</v>
      </c>
      <c r="D600" s="370" t="s">
        <v>2363</v>
      </c>
      <c r="E600" s="1" t="str">
        <f>VLOOKUP(D600,'MASTER POSITION'!$A:$B,2,FALSE)</f>
        <v>37024</v>
      </c>
      <c r="F600" s="369" t="str">
        <f t="shared" si="139"/>
        <v>Memastikan prosedur operasional Kantor Cabang berjalan sesuai ketentuan Kepala Bidang Pelayanan Nasabah</v>
      </c>
      <c r="G600" s="369" t="str">
        <f t="shared" si="135"/>
        <v xml:space="preserve">INSERT INTO `hr_kpi_group_position` (`KPI_GROUP_POSITION_ID`, `KPI_GROUP_ID`, `POSITION_ID`) VALUES ('202205020599', '20220400155', '37024'); </v>
      </c>
    </row>
    <row r="601" spans="1:7" ht="15.75" customHeight="1" x14ac:dyDescent="0.25">
      <c r="A601" s="413">
        <v>202205020600</v>
      </c>
      <c r="B601" s="511" t="s">
        <v>358</v>
      </c>
      <c r="C601" s="2">
        <f>VLOOKUP(B601,'KPI GROUP LEVEL INDUX'!$C:$D,2,FALSE)</f>
        <v>20220400175</v>
      </c>
      <c r="D601" s="370" t="s">
        <v>2363</v>
      </c>
      <c r="E601" s="1" t="str">
        <f>VLOOKUP(D601,'MASTER POSITION'!$A:$B,2,FALSE)</f>
        <v>37024</v>
      </c>
      <c r="F601" s="369" t="str">
        <f t="shared" si="139"/>
        <v>Memastikan pengelolaan operasional pelayanan dan transaksi tunai dan non tunai kepada nasabah berjalan lancar, aman dan terkendali Kepala Bidang Pelayanan Nasabah</v>
      </c>
      <c r="G601" s="369" t="str">
        <f t="shared" si="135"/>
        <v xml:space="preserve">INSERT INTO `hr_kpi_group_position` (`KPI_GROUP_POSITION_ID`, `KPI_GROUP_ID`, `POSITION_ID`) VALUES ('202205020600', '20220400175', '37024'); </v>
      </c>
    </row>
    <row r="602" spans="1:7" ht="15.75" customHeight="1" x14ac:dyDescent="0.25">
      <c r="A602" s="413">
        <v>202205020601</v>
      </c>
      <c r="B602" s="499" t="s">
        <v>356</v>
      </c>
      <c r="C602" s="2">
        <f>VLOOKUP(B602,'KPI GROUP LEVEL INDUX'!$C:$D,2,FALSE)</f>
        <v>20220400174</v>
      </c>
      <c r="D602" s="370" t="s">
        <v>2388</v>
      </c>
      <c r="E602" s="1" t="str">
        <f>VLOOKUP(D602,'MASTER POSITION'!$A:$B,2,FALSE)</f>
        <v>37037</v>
      </c>
      <c r="F602" s="369" t="str">
        <f t="shared" ref="F602" si="140">_xlfn.CONCAT(B602,D602)</f>
        <v>Meningkatnya rentabilitas bank yang optimalHead Teller</v>
      </c>
      <c r="G602" s="369" t="str">
        <f t="shared" si="135"/>
        <v xml:space="preserve">INSERT INTO `hr_kpi_group_position` (`KPI_GROUP_POSITION_ID`, `KPI_GROUP_ID`, `POSITION_ID`) VALUES ('202205020601', '20220400174', '37037'); </v>
      </c>
    </row>
    <row r="603" spans="1:7" ht="15.75" customHeight="1" x14ac:dyDescent="0.25">
      <c r="A603" s="413">
        <v>202205020602</v>
      </c>
      <c r="B603" s="500" t="s">
        <v>11</v>
      </c>
      <c r="C603" s="2">
        <f>VLOOKUP(B603,'KPI GROUP LEVEL INDUX'!$C:$D,2,FALSE)</f>
        <v>20220400001</v>
      </c>
      <c r="D603" s="370" t="s">
        <v>2388</v>
      </c>
      <c r="E603" s="1" t="str">
        <f>VLOOKUP(D603,'MASTER POSITION'!$A:$B,2,FALSE)</f>
        <v>37037</v>
      </c>
      <c r="F603" s="369" t="str">
        <f t="shared" ref="F603:F609" si="141">_xlfn.CONCAT(B603,D603)</f>
        <v>Meningkatnya pendapatanHead Teller</v>
      </c>
      <c r="G603" s="369" t="str">
        <f t="shared" si="135"/>
        <v xml:space="preserve">INSERT INTO `hr_kpi_group_position` (`KPI_GROUP_POSITION_ID`, `KPI_GROUP_ID`, `POSITION_ID`) VALUES ('202205020602', '20220400001', '37037'); </v>
      </c>
    </row>
    <row r="604" spans="1:7" ht="15.75" customHeight="1" x14ac:dyDescent="0.25">
      <c r="A604" s="413">
        <v>202205020603</v>
      </c>
      <c r="B604" s="342" t="s">
        <v>56</v>
      </c>
      <c r="C604" s="2">
        <f>VLOOKUP(B604,'KPI GROUP LEVEL INDUX'!$C:$D,2,FALSE)</f>
        <v>20220400024</v>
      </c>
      <c r="D604" s="370" t="s">
        <v>2388</v>
      </c>
      <c r="E604" s="1" t="str">
        <f>VLOOKUP(D604,'MASTER POSITION'!$A:$B,2,FALSE)</f>
        <v>37037</v>
      </c>
      <c r="F604" s="369" t="str">
        <f t="shared" si="141"/>
        <v>Meningkatkan kualitas layananHead Teller</v>
      </c>
      <c r="G604" s="369" t="str">
        <f t="shared" si="135"/>
        <v xml:space="preserve">INSERT INTO `hr_kpi_group_position` (`KPI_GROUP_POSITION_ID`, `KPI_GROUP_ID`, `POSITION_ID`) VALUES ('202205020603', '20220400024', '37037'); </v>
      </c>
    </row>
    <row r="605" spans="1:7" ht="15.75" customHeight="1" x14ac:dyDescent="0.25">
      <c r="A605" s="413">
        <v>202205020604</v>
      </c>
      <c r="B605" s="186" t="s">
        <v>274</v>
      </c>
      <c r="C605" s="2">
        <f>VLOOKUP(B605,'KPI GROUP LEVEL INDUX'!$C:$D,2,FALSE)</f>
        <v>20220400133</v>
      </c>
      <c r="D605" s="370" t="s">
        <v>2388</v>
      </c>
      <c r="E605" s="1" t="str">
        <f>VLOOKUP(D605,'MASTER POSITION'!$A:$B,2,FALSE)</f>
        <v>37037</v>
      </c>
      <c r="F605" s="369" t="str">
        <f t="shared" si="141"/>
        <v>Memperluas jangkauan layanan keuanganHead Teller</v>
      </c>
      <c r="G605" s="369" t="str">
        <f t="shared" si="135"/>
        <v xml:space="preserve">INSERT INTO `hr_kpi_group_position` (`KPI_GROUP_POSITION_ID`, `KPI_GROUP_ID`, `POSITION_ID`) VALUES ('202205020604', '20220400133', '37037'); </v>
      </c>
    </row>
    <row r="606" spans="1:7" ht="15.75" customHeight="1" x14ac:dyDescent="0.25">
      <c r="A606" s="413">
        <v>202205020605</v>
      </c>
      <c r="B606" s="374" t="s">
        <v>23</v>
      </c>
      <c r="C606" s="2">
        <f>VLOOKUP(B606,'KPI GROUP LEVEL INDUX'!$C:$D,2,FALSE)</f>
        <v>20220400007</v>
      </c>
      <c r="D606" s="370" t="s">
        <v>2388</v>
      </c>
      <c r="E606" s="1" t="str">
        <f>VLOOKUP(D606,'MASTER POSITION'!$A:$B,2,FALSE)</f>
        <v>37037</v>
      </c>
      <c r="F606" s="369" t="str">
        <f t="shared" si="141"/>
        <v>Meningkatkan kualitas pengelolaan Governance, Risk Management dan ComplianceHead Teller</v>
      </c>
      <c r="G606" s="369" t="str">
        <f t="shared" si="135"/>
        <v xml:space="preserve">INSERT INTO `hr_kpi_group_position` (`KPI_GROUP_POSITION_ID`, `KPI_GROUP_ID`, `POSITION_ID`) VALUES ('202205020605', '20220400007', '37037'); </v>
      </c>
    </row>
    <row r="607" spans="1:7" ht="15.75" customHeight="1" x14ac:dyDescent="0.25">
      <c r="A607" s="413">
        <v>202205020606</v>
      </c>
      <c r="B607" s="510" t="s">
        <v>318</v>
      </c>
      <c r="C607" s="2">
        <f>VLOOKUP(B607,'KPI GROUP LEVEL INDUX'!$C:$D,2,FALSE)</f>
        <v>20220400155</v>
      </c>
      <c r="D607" s="370" t="s">
        <v>2388</v>
      </c>
      <c r="E607" s="1" t="str">
        <f>VLOOKUP(D607,'MASTER POSITION'!$A:$B,2,FALSE)</f>
        <v>37037</v>
      </c>
      <c r="F607" s="369" t="str">
        <f t="shared" si="141"/>
        <v>Memastikan prosedur operasional Kantor Cabang berjalan sesuai ketentuan Head Teller</v>
      </c>
      <c r="G607" s="369" t="str">
        <f t="shared" si="135"/>
        <v xml:space="preserve">INSERT INTO `hr_kpi_group_position` (`KPI_GROUP_POSITION_ID`, `KPI_GROUP_ID`, `POSITION_ID`) VALUES ('202205020606', '20220400155', '37037'); </v>
      </c>
    </row>
    <row r="608" spans="1:7" ht="15.75" customHeight="1" x14ac:dyDescent="0.25">
      <c r="A608" s="413">
        <v>202205020607</v>
      </c>
      <c r="B608" s="418" t="s">
        <v>358</v>
      </c>
      <c r="C608" s="2">
        <f>VLOOKUP(B608,'KPI GROUP LEVEL INDUX'!$C:$D,2,FALSE)</f>
        <v>20220400175</v>
      </c>
      <c r="D608" s="370" t="s">
        <v>2388</v>
      </c>
      <c r="E608" s="1" t="str">
        <f>VLOOKUP(D608,'MASTER POSITION'!$A:$B,2,FALSE)</f>
        <v>37037</v>
      </c>
      <c r="F608" s="369" t="str">
        <f t="shared" si="141"/>
        <v>Memastikan pengelolaan operasional pelayanan dan transaksi tunai dan non tunai kepada nasabah berjalan lancar, aman dan terkendali Head Teller</v>
      </c>
      <c r="G608" s="369" t="str">
        <f t="shared" si="135"/>
        <v xml:space="preserve">INSERT INTO `hr_kpi_group_position` (`KPI_GROUP_POSITION_ID`, `KPI_GROUP_ID`, `POSITION_ID`) VALUES ('202205020607', '20220400175', '37037'); </v>
      </c>
    </row>
    <row r="609" spans="1:7" ht="15.75" customHeight="1" x14ac:dyDescent="0.25">
      <c r="A609" s="413">
        <v>202205020608</v>
      </c>
      <c r="B609" s="515" t="s">
        <v>4108</v>
      </c>
      <c r="C609" s="2">
        <f>VLOOKUP(B609,'KPI GROUP LEVEL INDUX'!$C:$D,2,FALSE)</f>
        <v>20220400180</v>
      </c>
      <c r="D609" s="370" t="s">
        <v>2388</v>
      </c>
      <c r="E609" s="1" t="str">
        <f>VLOOKUP(D609,'MASTER POSITION'!$A:$B,2,FALSE)</f>
        <v>37037</v>
      </c>
      <c r="F609" s="369" t="str">
        <f t="shared" si="141"/>
        <v>Meningkatkan pengelolaan atas transaksi reversal sesuai ketentuan bankHead Teller</v>
      </c>
      <c r="G609" s="369" t="str">
        <f t="shared" si="135"/>
        <v xml:space="preserve">INSERT INTO `hr_kpi_group_position` (`KPI_GROUP_POSITION_ID`, `KPI_GROUP_ID`, `POSITION_ID`) VALUES ('202205020608', '20220400180', '37037'); </v>
      </c>
    </row>
    <row r="610" spans="1:7" ht="15.75" customHeight="1" x14ac:dyDescent="0.25">
      <c r="A610" s="413">
        <v>202205020609</v>
      </c>
      <c r="B610" s="499" t="s">
        <v>356</v>
      </c>
      <c r="C610" s="2">
        <f>VLOOKUP(B610,'KPI GROUP LEVEL INDUX'!$C:$D,2,FALSE)</f>
        <v>20220400174</v>
      </c>
      <c r="D610" s="370" t="s">
        <v>4109</v>
      </c>
      <c r="E610" s="1" t="str">
        <f>VLOOKUP(D610,'MASTER POSITION'!$A:$B,2,FALSE)</f>
        <v>202211160009</v>
      </c>
      <c r="F610" s="369" t="str">
        <f t="shared" ref="F610" si="142">_xlfn.CONCAT(B610,D610)</f>
        <v xml:space="preserve">Meningkatnya rentabilitas bank yang optimalPelaksana Customer Service - Bidang Pelayanan Nasabah </v>
      </c>
      <c r="G610" s="369" t="str">
        <f t="shared" si="135"/>
        <v xml:space="preserve">INSERT INTO `hr_kpi_group_position` (`KPI_GROUP_POSITION_ID`, `KPI_GROUP_ID`, `POSITION_ID`) VALUES ('202205020609', '20220400174', '202211160009'); </v>
      </c>
    </row>
    <row r="611" spans="1:7" ht="15.75" customHeight="1" x14ac:dyDescent="0.25">
      <c r="A611" s="413">
        <v>202205020610</v>
      </c>
      <c r="B611" s="500" t="s">
        <v>11</v>
      </c>
      <c r="C611" s="2">
        <f>VLOOKUP(B611,'KPI GROUP LEVEL INDUX'!$C:$D,2,FALSE)</f>
        <v>20220400001</v>
      </c>
      <c r="D611" s="370" t="s">
        <v>4109</v>
      </c>
      <c r="E611" s="1" t="str">
        <f>VLOOKUP(D611,'MASTER POSITION'!$A:$B,2,FALSE)</f>
        <v>202211160009</v>
      </c>
      <c r="F611" s="369" t="str">
        <f t="shared" ref="F611:F616" si="143">_xlfn.CONCAT(B611,D611)</f>
        <v xml:space="preserve">Meningkatnya pendapatanPelaksana Customer Service - Bidang Pelayanan Nasabah </v>
      </c>
      <c r="G611" s="369" t="str">
        <f t="shared" si="135"/>
        <v xml:space="preserve">INSERT INTO `hr_kpi_group_position` (`KPI_GROUP_POSITION_ID`, `KPI_GROUP_ID`, `POSITION_ID`) VALUES ('202205020610', '20220400001', '202211160009'); </v>
      </c>
    </row>
    <row r="612" spans="1:7" ht="15.75" customHeight="1" x14ac:dyDescent="0.25">
      <c r="A612" s="413">
        <v>202205020611</v>
      </c>
      <c r="B612" s="342" t="s">
        <v>56</v>
      </c>
      <c r="C612" s="2">
        <f>VLOOKUP(B612,'KPI GROUP LEVEL INDUX'!$C:$D,2,FALSE)</f>
        <v>20220400024</v>
      </c>
      <c r="D612" s="370" t="s">
        <v>4109</v>
      </c>
      <c r="E612" s="1" t="str">
        <f>VLOOKUP(D612,'MASTER POSITION'!$A:$B,2,FALSE)</f>
        <v>202211160009</v>
      </c>
      <c r="F612" s="369" t="str">
        <f t="shared" si="143"/>
        <v xml:space="preserve">Meningkatkan kualitas layananPelaksana Customer Service - Bidang Pelayanan Nasabah </v>
      </c>
      <c r="G612" s="369" t="str">
        <f t="shared" si="135"/>
        <v xml:space="preserve">INSERT INTO `hr_kpi_group_position` (`KPI_GROUP_POSITION_ID`, `KPI_GROUP_ID`, `POSITION_ID`) VALUES ('202205020611', '20220400024', '202211160009'); </v>
      </c>
    </row>
    <row r="613" spans="1:7" ht="15.75" customHeight="1" x14ac:dyDescent="0.25">
      <c r="A613" s="413">
        <v>202205020612</v>
      </c>
      <c r="B613" s="186" t="s">
        <v>274</v>
      </c>
      <c r="C613" s="2">
        <f>VLOOKUP(B613,'KPI GROUP LEVEL INDUX'!$C:$D,2,FALSE)</f>
        <v>20220400133</v>
      </c>
      <c r="D613" s="370" t="s">
        <v>4109</v>
      </c>
      <c r="E613" s="1" t="str">
        <f>VLOOKUP(D613,'MASTER POSITION'!$A:$B,2,FALSE)</f>
        <v>202211160009</v>
      </c>
      <c r="F613" s="369" t="str">
        <f t="shared" si="143"/>
        <v xml:space="preserve">Memperluas jangkauan layanan keuanganPelaksana Customer Service - Bidang Pelayanan Nasabah </v>
      </c>
      <c r="G613" s="369" t="str">
        <f t="shared" si="135"/>
        <v xml:space="preserve">INSERT INTO `hr_kpi_group_position` (`KPI_GROUP_POSITION_ID`, `KPI_GROUP_ID`, `POSITION_ID`) VALUES ('202205020612', '20220400133', '202211160009'); </v>
      </c>
    </row>
    <row r="614" spans="1:7" ht="15.75" customHeight="1" x14ac:dyDescent="0.25">
      <c r="A614" s="413">
        <v>202205020613</v>
      </c>
      <c r="B614" s="344" t="s">
        <v>23</v>
      </c>
      <c r="C614" s="2">
        <f>VLOOKUP(B614,'KPI GROUP LEVEL INDUX'!$C:$D,2,FALSE)</f>
        <v>20220400007</v>
      </c>
      <c r="D614" s="370" t="s">
        <v>4109</v>
      </c>
      <c r="E614" s="1" t="str">
        <f>VLOOKUP(D614,'MASTER POSITION'!$A:$B,2,FALSE)</f>
        <v>202211160009</v>
      </c>
      <c r="F614" s="369" t="str">
        <f t="shared" si="143"/>
        <v xml:space="preserve">Meningkatkan kualitas pengelolaan Governance, Risk Management dan CompliancePelaksana Customer Service - Bidang Pelayanan Nasabah </v>
      </c>
      <c r="G614" s="369" t="str">
        <f t="shared" si="135"/>
        <v xml:space="preserve">INSERT INTO `hr_kpi_group_position` (`KPI_GROUP_POSITION_ID`, `KPI_GROUP_ID`, `POSITION_ID`) VALUES ('202205020613', '20220400007', '202211160009'); </v>
      </c>
    </row>
    <row r="615" spans="1:7" ht="15.75" customHeight="1" x14ac:dyDescent="0.25">
      <c r="A615" s="413">
        <v>202205020614</v>
      </c>
      <c r="B615" s="487" t="s">
        <v>318</v>
      </c>
      <c r="C615" s="2">
        <f>VLOOKUP(B615,'KPI GROUP LEVEL INDUX'!$C:$D,2,FALSE)</f>
        <v>20220400155</v>
      </c>
      <c r="D615" s="370" t="s">
        <v>4109</v>
      </c>
      <c r="E615" s="1" t="str">
        <f>VLOOKUP(D615,'MASTER POSITION'!$A:$B,2,FALSE)</f>
        <v>202211160009</v>
      </c>
      <c r="F615" s="369" t="str">
        <f t="shared" si="143"/>
        <v xml:space="preserve">Memastikan prosedur operasional Kantor Cabang berjalan sesuai ketentuan Pelaksana Customer Service - Bidang Pelayanan Nasabah </v>
      </c>
      <c r="G615" s="369" t="str">
        <f t="shared" si="135"/>
        <v xml:space="preserve">INSERT INTO `hr_kpi_group_position` (`KPI_GROUP_POSITION_ID`, `KPI_GROUP_ID`, `POSITION_ID`) VALUES ('202205020614', '20220400155', '202211160009'); </v>
      </c>
    </row>
    <row r="616" spans="1:7" ht="15.75" customHeight="1" x14ac:dyDescent="0.25">
      <c r="A616" s="413">
        <v>202205020615</v>
      </c>
      <c r="B616" s="487" t="s">
        <v>358</v>
      </c>
      <c r="C616" s="2">
        <f>VLOOKUP(B616,'KPI GROUP LEVEL INDUX'!$C:$D,2,FALSE)</f>
        <v>20220400175</v>
      </c>
      <c r="D616" s="370" t="s">
        <v>4109</v>
      </c>
      <c r="E616" s="1" t="str">
        <f>VLOOKUP(D616,'MASTER POSITION'!$A:$B,2,FALSE)</f>
        <v>202211160009</v>
      </c>
      <c r="F616" s="369" t="str">
        <f t="shared" si="143"/>
        <v xml:space="preserve">Memastikan pengelolaan operasional pelayanan dan transaksi tunai dan non tunai kepada nasabah berjalan lancar, aman dan terkendali Pelaksana Customer Service - Bidang Pelayanan Nasabah </v>
      </c>
      <c r="G616" s="369" t="str">
        <f t="shared" si="135"/>
        <v xml:space="preserve">INSERT INTO `hr_kpi_group_position` (`KPI_GROUP_POSITION_ID`, `KPI_GROUP_ID`, `POSITION_ID`) VALUES ('202205020615', '20220400175', '202211160009'); </v>
      </c>
    </row>
    <row r="617" spans="1:7" ht="15.75" customHeight="1" x14ac:dyDescent="0.25">
      <c r="A617" s="413">
        <v>202205020616</v>
      </c>
      <c r="B617" s="516" t="s">
        <v>274</v>
      </c>
      <c r="C617" s="2">
        <f>VLOOKUP(B617,'KPI GROUP LEVEL INDUX'!$C:$D,2,FALSE)</f>
        <v>20220400133</v>
      </c>
      <c r="D617" s="370" t="s">
        <v>4113</v>
      </c>
      <c r="E617" s="1" t="str">
        <f>VLOOKUP(D617,'MASTER POSITION'!$A:$B,2,FALSE)</f>
        <v>202211160010</v>
      </c>
      <c r="F617" s="369" t="str">
        <f t="shared" ref="F617" si="144">_xlfn.CONCAT(B617,D617)</f>
        <v>Memperluas jangkauan layanan keuanganPelaksana Money Changer - Bidang Pelayanan Nasabah</v>
      </c>
      <c r="G617" s="369" t="str">
        <f t="shared" si="135"/>
        <v xml:space="preserve">INSERT INTO `hr_kpi_group_position` (`KPI_GROUP_POSITION_ID`, `KPI_GROUP_ID`, `POSITION_ID`) VALUES ('202205020616', '20220400133', '202211160010'); </v>
      </c>
    </row>
    <row r="618" spans="1:7" ht="15.75" customHeight="1" x14ac:dyDescent="0.25">
      <c r="A618" s="413">
        <v>202205020617</v>
      </c>
      <c r="B618" s="516" t="s">
        <v>56</v>
      </c>
      <c r="C618" s="2">
        <f>VLOOKUP(B618,'KPI GROUP LEVEL INDUX'!$C:$D,2,FALSE)</f>
        <v>20220400024</v>
      </c>
      <c r="D618" s="370" t="s">
        <v>4113</v>
      </c>
      <c r="E618" s="1" t="str">
        <f>VLOOKUP(D618,'MASTER POSITION'!$A:$B,2,FALSE)</f>
        <v>202211160010</v>
      </c>
      <c r="F618" s="369" t="str">
        <f t="shared" ref="F618:F621" si="145">_xlfn.CONCAT(B618,D618)</f>
        <v>Meningkatkan kualitas layananPelaksana Money Changer - Bidang Pelayanan Nasabah</v>
      </c>
      <c r="G618" s="369" t="str">
        <f t="shared" si="135"/>
        <v xml:space="preserve">INSERT INTO `hr_kpi_group_position` (`KPI_GROUP_POSITION_ID`, `KPI_GROUP_ID`, `POSITION_ID`) VALUES ('202205020617', '20220400024', '202211160010'); </v>
      </c>
    </row>
    <row r="619" spans="1:7" ht="15.75" customHeight="1" x14ac:dyDescent="0.25">
      <c r="A619" s="413">
        <v>202205020618</v>
      </c>
      <c r="B619" s="500" t="s">
        <v>23</v>
      </c>
      <c r="C619" s="2">
        <f>VLOOKUP(B619,'KPI GROUP LEVEL INDUX'!$C:$D,2,FALSE)</f>
        <v>20220400007</v>
      </c>
      <c r="D619" s="370" t="s">
        <v>4113</v>
      </c>
      <c r="E619" s="1" t="str">
        <f>VLOOKUP(D619,'MASTER POSITION'!$A:$B,2,FALSE)</f>
        <v>202211160010</v>
      </c>
      <c r="F619" s="369" t="str">
        <f t="shared" si="145"/>
        <v>Meningkatkan kualitas pengelolaan Governance, Risk Management dan CompliancePelaksana Money Changer - Bidang Pelayanan Nasabah</v>
      </c>
      <c r="G619" s="369" t="str">
        <f t="shared" si="135"/>
        <v xml:space="preserve">INSERT INTO `hr_kpi_group_position` (`KPI_GROUP_POSITION_ID`, `KPI_GROUP_ID`, `POSITION_ID`) VALUES ('202205020618', '20220400007', '202211160010'); </v>
      </c>
    </row>
    <row r="620" spans="1:7" ht="15.75" customHeight="1" x14ac:dyDescent="0.25">
      <c r="A620" s="413">
        <v>202205020619</v>
      </c>
      <c r="B620" s="487" t="s">
        <v>318</v>
      </c>
      <c r="C620" s="2">
        <f>VLOOKUP(B620,'KPI GROUP LEVEL INDUX'!$C:$D,2,FALSE)</f>
        <v>20220400155</v>
      </c>
      <c r="D620" s="370" t="s">
        <v>4113</v>
      </c>
      <c r="E620" s="1" t="str">
        <f>VLOOKUP(D620,'MASTER POSITION'!$A:$B,2,FALSE)</f>
        <v>202211160010</v>
      </c>
      <c r="F620" s="369" t="str">
        <f t="shared" si="145"/>
        <v>Memastikan prosedur operasional Kantor Cabang berjalan sesuai ketentuan Pelaksana Money Changer - Bidang Pelayanan Nasabah</v>
      </c>
      <c r="G620" s="369" t="str">
        <f t="shared" si="135"/>
        <v xml:space="preserve">INSERT INTO `hr_kpi_group_position` (`KPI_GROUP_POSITION_ID`, `KPI_GROUP_ID`, `POSITION_ID`) VALUES ('202205020619', '20220400155', '202211160010'); </v>
      </c>
    </row>
    <row r="621" spans="1:7" ht="15.75" customHeight="1" x14ac:dyDescent="0.25">
      <c r="A621" s="413">
        <v>202205020620</v>
      </c>
      <c r="B621" s="344" t="s">
        <v>358</v>
      </c>
      <c r="C621" s="2">
        <f>VLOOKUP(B621,'KPI GROUP LEVEL INDUX'!$C:$D,2,FALSE)</f>
        <v>20220400175</v>
      </c>
      <c r="D621" s="370" t="s">
        <v>4113</v>
      </c>
      <c r="E621" s="1" t="str">
        <f>VLOOKUP(D621,'MASTER POSITION'!$A:$B,2,FALSE)</f>
        <v>202211160010</v>
      </c>
      <c r="F621" s="369" t="str">
        <f t="shared" si="145"/>
        <v>Memastikan pengelolaan operasional pelayanan dan transaksi tunai dan non tunai kepada nasabah berjalan lancar, aman dan terkendali Pelaksana Money Changer - Bidang Pelayanan Nasabah</v>
      </c>
      <c r="G621" s="369" t="str">
        <f t="shared" si="135"/>
        <v xml:space="preserve">INSERT INTO `hr_kpi_group_position` (`KPI_GROUP_POSITION_ID`, `KPI_GROUP_ID`, `POSITION_ID`) VALUES ('202205020620', '20220400175', '202211160010'); </v>
      </c>
    </row>
    <row r="622" spans="1:7" ht="15.75" customHeight="1" x14ac:dyDescent="0.25">
      <c r="A622" s="413">
        <v>202205020621</v>
      </c>
      <c r="B622" s="373" t="s">
        <v>56</v>
      </c>
      <c r="C622" s="2">
        <f>VLOOKUP(B622,'KPI GROUP LEVEL INDUX'!$C:$D,2,FALSE)</f>
        <v>20220400024</v>
      </c>
      <c r="D622" s="370" t="s">
        <v>4116</v>
      </c>
      <c r="E622" s="1" t="str">
        <f>VLOOKUP(D622,'MASTER POSITION'!$A:$B,2,FALSE)</f>
        <v>202211160011</v>
      </c>
      <c r="F622" s="369" t="str">
        <f t="shared" ref="F622" si="146">_xlfn.CONCAT(B622,D622)</f>
        <v xml:space="preserve">Meningkatkan kualitas layananPelaksana Teller Tunai - Bidang Pelayanan Nasabah </v>
      </c>
      <c r="G622" s="369" t="str">
        <f t="shared" si="135"/>
        <v xml:space="preserve">INSERT INTO `hr_kpi_group_position` (`KPI_GROUP_POSITION_ID`, `KPI_GROUP_ID`, `POSITION_ID`) VALUES ('202205020621', '20220400024', '202211160011'); </v>
      </c>
    </row>
    <row r="623" spans="1:7" ht="15.75" customHeight="1" x14ac:dyDescent="0.25">
      <c r="A623" s="413">
        <v>202205020622</v>
      </c>
      <c r="B623" s="509" t="s">
        <v>23</v>
      </c>
      <c r="C623" s="2">
        <f>VLOOKUP(B623,'KPI GROUP LEVEL INDUX'!$C:$D,2,FALSE)</f>
        <v>20220400007</v>
      </c>
      <c r="D623" s="370" t="s">
        <v>4116</v>
      </c>
      <c r="E623" s="1" t="str">
        <f>VLOOKUP(D623,'MASTER POSITION'!$A:$B,2,FALSE)</f>
        <v>202211160011</v>
      </c>
      <c r="F623" s="369" t="str">
        <f t="shared" ref="F623:F626" si="147">_xlfn.CONCAT(B623,D623)</f>
        <v xml:space="preserve">Meningkatkan kualitas pengelolaan Governance, Risk Management dan CompliancePelaksana Teller Tunai - Bidang Pelayanan Nasabah </v>
      </c>
      <c r="G623" s="369" t="str">
        <f t="shared" si="135"/>
        <v xml:space="preserve">INSERT INTO `hr_kpi_group_position` (`KPI_GROUP_POSITION_ID`, `KPI_GROUP_ID`, `POSITION_ID`) VALUES ('202205020622', '20220400007', '202211160011'); </v>
      </c>
    </row>
    <row r="624" spans="1:7" ht="15.75" customHeight="1" x14ac:dyDescent="0.25">
      <c r="A624" s="413">
        <v>202205020623</v>
      </c>
      <c r="B624" s="517" t="s">
        <v>318</v>
      </c>
      <c r="C624" s="2">
        <f>VLOOKUP(B624,'KPI GROUP LEVEL INDUX'!$C:$D,2,FALSE)</f>
        <v>20220400155</v>
      </c>
      <c r="D624" s="370" t="s">
        <v>4116</v>
      </c>
      <c r="E624" s="1" t="str">
        <f>VLOOKUP(D624,'MASTER POSITION'!$A:$B,2,FALSE)</f>
        <v>202211160011</v>
      </c>
      <c r="F624" s="369" t="str">
        <f t="shared" si="147"/>
        <v xml:space="preserve">Memastikan prosedur operasional Kantor Cabang berjalan sesuai ketentuan Pelaksana Teller Tunai - Bidang Pelayanan Nasabah </v>
      </c>
      <c r="G624" s="369" t="str">
        <f t="shared" si="135"/>
        <v xml:space="preserve">INSERT INTO `hr_kpi_group_position` (`KPI_GROUP_POSITION_ID`, `KPI_GROUP_ID`, `POSITION_ID`) VALUES ('202205020623', '20220400155', '202211160011'); </v>
      </c>
    </row>
    <row r="625" spans="1:7" ht="15.75" customHeight="1" x14ac:dyDescent="0.25">
      <c r="A625" s="413">
        <v>202205020624</v>
      </c>
      <c r="B625" s="344" t="s">
        <v>370</v>
      </c>
      <c r="C625" s="2">
        <f>VLOOKUP(B625,'KPI GROUP LEVEL INDUX'!$C:$D,2,FALSE)</f>
        <v>20220400181</v>
      </c>
      <c r="D625" s="370" t="s">
        <v>4116</v>
      </c>
      <c r="E625" s="1" t="str">
        <f>VLOOKUP(D625,'MASTER POSITION'!$A:$B,2,FALSE)</f>
        <v>202211160011</v>
      </c>
      <c r="F625" s="369" t="str">
        <f t="shared" si="147"/>
        <v xml:space="preserve">Memastikan keakuratan sistem operasional bank di kantor cabangPelaksana Teller Tunai - Bidang Pelayanan Nasabah </v>
      </c>
      <c r="G625" s="369" t="str">
        <f t="shared" si="135"/>
        <v xml:space="preserve">INSERT INTO `hr_kpi_group_position` (`KPI_GROUP_POSITION_ID`, `KPI_GROUP_ID`, `POSITION_ID`) VALUES ('202205020624', '20220400181', '202211160011'); </v>
      </c>
    </row>
    <row r="626" spans="1:7" ht="15.75" customHeight="1" x14ac:dyDescent="0.25">
      <c r="A626" s="413">
        <v>202205020625</v>
      </c>
      <c r="B626" s="487" t="s">
        <v>4107</v>
      </c>
      <c r="C626" s="2">
        <f>VLOOKUP(B626,'KPI GROUP LEVEL INDUX'!$C:$D,2,FALSE)</f>
        <v>20220400180</v>
      </c>
      <c r="D626" s="370" t="s">
        <v>4116</v>
      </c>
      <c r="E626" s="1" t="str">
        <f>VLOOKUP(D626,'MASTER POSITION'!$A:$B,2,FALSE)</f>
        <v>202211160011</v>
      </c>
      <c r="F626" s="369" t="str">
        <f t="shared" si="147"/>
        <v xml:space="preserve">Meningkatkan pengelolaan atas transaksi reversal sesuai ketentuan bankPelaksana Teller Tunai - Bidang Pelayanan Nasabah </v>
      </c>
      <c r="G626" s="369" t="str">
        <f t="shared" si="135"/>
        <v xml:space="preserve">INSERT INTO `hr_kpi_group_position` (`KPI_GROUP_POSITION_ID`, `KPI_GROUP_ID`, `POSITION_ID`) VALUES ('202205020625', '20220400180', '202211160011'); </v>
      </c>
    </row>
    <row r="627" spans="1:7" ht="15.75" customHeight="1" x14ac:dyDescent="0.25">
      <c r="A627" s="413">
        <v>202205020626</v>
      </c>
      <c r="B627" s="342" t="s">
        <v>56</v>
      </c>
      <c r="C627" s="2">
        <f>VLOOKUP(B627,'KPI GROUP LEVEL INDUX'!$C:$D,2,FALSE)</f>
        <v>20220400024</v>
      </c>
      <c r="D627" s="370" t="s">
        <v>4119</v>
      </c>
      <c r="E627" s="1" t="str">
        <f>VLOOKUP(D627,'MASTER POSITION'!$A:$B,2,FALSE)</f>
        <v>1784659060</v>
      </c>
      <c r="F627" s="369" t="str">
        <f t="shared" ref="F627" si="148">_xlfn.CONCAT(B627,D627)</f>
        <v>Meningkatkan kualitas layananTeller Keliling</v>
      </c>
      <c r="G627" s="369" t="str">
        <f t="shared" si="135"/>
        <v xml:space="preserve">INSERT INTO `hr_kpi_group_position` (`KPI_GROUP_POSITION_ID`, `KPI_GROUP_ID`, `POSITION_ID`) VALUES ('202205020626', '20220400024', '1784659060'); </v>
      </c>
    </row>
    <row r="628" spans="1:7" ht="15.75" customHeight="1" x14ac:dyDescent="0.25">
      <c r="A628" s="413">
        <v>202205020627</v>
      </c>
      <c r="B628" s="500" t="s">
        <v>23</v>
      </c>
      <c r="C628" s="2">
        <f>VLOOKUP(B628,'KPI GROUP LEVEL INDUX'!$C:$D,2,FALSE)</f>
        <v>20220400007</v>
      </c>
      <c r="D628" s="370" t="s">
        <v>4119</v>
      </c>
      <c r="E628" s="1" t="str">
        <f>VLOOKUP(D628,'MASTER POSITION'!$A:$B,2,FALSE)</f>
        <v>1784659060</v>
      </c>
      <c r="F628" s="369" t="str">
        <f t="shared" ref="F628:F631" si="149">_xlfn.CONCAT(B628,D628)</f>
        <v>Meningkatkan kualitas pengelolaan Governance, Risk Management dan ComplianceTeller Keliling</v>
      </c>
      <c r="G628" s="369" t="str">
        <f t="shared" si="135"/>
        <v xml:space="preserve">INSERT INTO `hr_kpi_group_position` (`KPI_GROUP_POSITION_ID`, `KPI_GROUP_ID`, `POSITION_ID`) VALUES ('202205020627', '20220400007', '1784659060'); </v>
      </c>
    </row>
    <row r="629" spans="1:7" ht="15.75" customHeight="1" x14ac:dyDescent="0.25">
      <c r="A629" s="413">
        <v>202205020628</v>
      </c>
      <c r="B629" s="517" t="s">
        <v>318</v>
      </c>
      <c r="C629" s="2">
        <f>VLOOKUP(B629,'KPI GROUP LEVEL INDUX'!$C:$D,2,FALSE)</f>
        <v>20220400155</v>
      </c>
      <c r="D629" s="370" t="s">
        <v>4119</v>
      </c>
      <c r="E629" s="1" t="str">
        <f>VLOOKUP(D629,'MASTER POSITION'!$A:$B,2,FALSE)</f>
        <v>1784659060</v>
      </c>
      <c r="F629" s="369" t="str">
        <f t="shared" si="149"/>
        <v>Memastikan prosedur operasional Kantor Cabang berjalan sesuai ketentuan Teller Keliling</v>
      </c>
      <c r="G629" s="369" t="str">
        <f t="shared" si="135"/>
        <v xml:space="preserve">INSERT INTO `hr_kpi_group_position` (`KPI_GROUP_POSITION_ID`, `KPI_GROUP_ID`, `POSITION_ID`) VALUES ('202205020628', '20220400155', '1784659060'); </v>
      </c>
    </row>
    <row r="630" spans="1:7" ht="15.75" customHeight="1" x14ac:dyDescent="0.25">
      <c r="A630" s="413">
        <v>202205020629</v>
      </c>
      <c r="B630" s="487" t="s">
        <v>4107</v>
      </c>
      <c r="C630" s="2">
        <f>VLOOKUP(B630,'KPI GROUP LEVEL INDUX'!$C:$D,2,FALSE)</f>
        <v>20220400180</v>
      </c>
      <c r="D630" s="370" t="s">
        <v>4119</v>
      </c>
      <c r="E630" s="1" t="str">
        <f>VLOOKUP(D630,'MASTER POSITION'!$A:$B,2,FALSE)</f>
        <v>1784659060</v>
      </c>
      <c r="F630" s="369" t="str">
        <f t="shared" si="149"/>
        <v>Meningkatkan pengelolaan atas transaksi reversal sesuai ketentuan bankTeller Keliling</v>
      </c>
      <c r="G630" s="369" t="str">
        <f t="shared" si="135"/>
        <v xml:space="preserve">INSERT INTO `hr_kpi_group_position` (`KPI_GROUP_POSITION_ID`, `KPI_GROUP_ID`, `POSITION_ID`) VALUES ('202205020629', '20220400180', '1784659060'); </v>
      </c>
    </row>
    <row r="631" spans="1:7" ht="15.75" customHeight="1" x14ac:dyDescent="0.25">
      <c r="A631" s="413">
        <v>202205020630</v>
      </c>
      <c r="B631" s="344" t="s">
        <v>370</v>
      </c>
      <c r="C631" s="2">
        <f>VLOOKUP(B631,'KPI GROUP LEVEL INDUX'!$C:$D,2,FALSE)</f>
        <v>20220400181</v>
      </c>
      <c r="D631" s="370" t="s">
        <v>4119</v>
      </c>
      <c r="E631" s="1" t="str">
        <f>VLOOKUP(D631,'MASTER POSITION'!$A:$B,2,FALSE)</f>
        <v>1784659060</v>
      </c>
      <c r="F631" s="369" t="str">
        <f t="shared" si="149"/>
        <v>Memastikan keakuratan sistem operasional bank di kantor cabangTeller Keliling</v>
      </c>
      <c r="G631" s="369" t="str">
        <f t="shared" si="135"/>
        <v xml:space="preserve">INSERT INTO `hr_kpi_group_position` (`KPI_GROUP_POSITION_ID`, `KPI_GROUP_ID`, `POSITION_ID`) VALUES ('202205020630', '20220400181', '1784659060'); </v>
      </c>
    </row>
    <row r="632" spans="1:7" ht="15.75" customHeight="1" x14ac:dyDescent="0.25">
      <c r="A632" s="413">
        <v>202205020631</v>
      </c>
      <c r="B632" s="344" t="s">
        <v>56</v>
      </c>
      <c r="C632" s="2">
        <f>VLOOKUP(B632,'KPI GROUP LEVEL INDUX'!$C:$D,2,FALSE)</f>
        <v>20220400024</v>
      </c>
      <c r="D632" s="370" t="s">
        <v>2538</v>
      </c>
      <c r="E632" s="1" t="str">
        <f>VLOOKUP(D632,'MASTER POSITION'!$A:$B,2,FALSE)</f>
        <v>37123</v>
      </c>
      <c r="F632" s="369" t="str">
        <f t="shared" ref="F632" si="150">_xlfn.CONCAT(B632,D632)</f>
        <v>Meningkatkan kualitas layananKepala Bidang Back Office</v>
      </c>
      <c r="G632" s="369" t="str">
        <f t="shared" si="135"/>
        <v xml:space="preserve">INSERT INTO `hr_kpi_group_position` (`KPI_GROUP_POSITION_ID`, `KPI_GROUP_ID`, `POSITION_ID`) VALUES ('202205020631', '20220400024', '37123'); </v>
      </c>
    </row>
    <row r="633" spans="1:7" ht="15.75" customHeight="1" x14ac:dyDescent="0.25">
      <c r="A633" s="413">
        <v>202205020632</v>
      </c>
      <c r="B633" s="186" t="s">
        <v>23</v>
      </c>
      <c r="C633" s="2">
        <f>VLOOKUP(B633,'KPI GROUP LEVEL INDUX'!$C:$D,2,FALSE)</f>
        <v>20220400007</v>
      </c>
      <c r="D633" s="370" t="s">
        <v>2538</v>
      </c>
      <c r="E633" s="1" t="str">
        <f>VLOOKUP(D633,'MASTER POSITION'!$A:$B,2,FALSE)</f>
        <v>37123</v>
      </c>
      <c r="F633" s="369" t="str">
        <f t="shared" ref="F633:F635" si="151">_xlfn.CONCAT(B633,D633)</f>
        <v>Meningkatkan kualitas pengelolaan Governance, Risk Management dan ComplianceKepala Bidang Back Office</v>
      </c>
      <c r="G633" s="369" t="str">
        <f t="shared" si="135"/>
        <v xml:space="preserve">INSERT INTO `hr_kpi_group_position` (`KPI_GROUP_POSITION_ID`, `KPI_GROUP_ID`, `POSITION_ID`) VALUES ('202205020632', '20220400007', '37123'); </v>
      </c>
    </row>
    <row r="634" spans="1:7" ht="15.75" customHeight="1" x14ac:dyDescent="0.25">
      <c r="A634" s="413">
        <v>202205020633</v>
      </c>
      <c r="B634" s="397" t="s">
        <v>372</v>
      </c>
      <c r="C634" s="2">
        <f>VLOOKUP(B634,'KPI GROUP LEVEL INDUX'!$C:$D,2,FALSE)</f>
        <v>20220400182</v>
      </c>
      <c r="D634" s="370" t="s">
        <v>2538</v>
      </c>
      <c r="E634" s="1" t="str">
        <f>VLOOKUP(D634,'MASTER POSITION'!$A:$B,2,FALSE)</f>
        <v>37123</v>
      </c>
      <c r="F634" s="369" t="str">
        <f t="shared" si="151"/>
        <v>Memastikan prosedur operasional Kantor Cabang sesuai ketentuan Kepala Bidang Back Office</v>
      </c>
      <c r="G634" s="369" t="str">
        <f t="shared" si="135"/>
        <v xml:space="preserve">INSERT INTO `hr_kpi_group_position` (`KPI_GROUP_POSITION_ID`, `KPI_GROUP_ID`, `POSITION_ID`) VALUES ('202205020633', '20220400182', '37123'); </v>
      </c>
    </row>
    <row r="635" spans="1:7" ht="15.75" customHeight="1" x14ac:dyDescent="0.25">
      <c r="A635" s="413">
        <v>202205020634</v>
      </c>
      <c r="B635" s="520" t="s">
        <v>360</v>
      </c>
      <c r="C635" s="2">
        <f>VLOOKUP(B635,'KPI GROUP LEVEL INDUX'!$C:$D,2,FALSE)</f>
        <v>20220400176</v>
      </c>
      <c r="D635" s="370" t="s">
        <v>2538</v>
      </c>
      <c r="E635" s="1" t="str">
        <f>VLOOKUP(D635,'MASTER POSITION'!$A:$B,2,FALSE)</f>
        <v>37123</v>
      </c>
      <c r="F635" s="369" t="str">
        <f t="shared" si="151"/>
        <v>Memastikan operasional aktivitas back office Kantor Cabang berjalan lancar, aman dan terkendali  Kepala Bidang Back Office</v>
      </c>
      <c r="G635" s="369" t="str">
        <f t="shared" si="135"/>
        <v xml:space="preserve">INSERT INTO `hr_kpi_group_position` (`KPI_GROUP_POSITION_ID`, `KPI_GROUP_ID`, `POSITION_ID`) VALUES ('202205020634', '20220400176', '37123'); </v>
      </c>
    </row>
    <row r="636" spans="1:7" ht="15.75" customHeight="1" x14ac:dyDescent="0.25">
      <c r="A636" s="413">
        <v>202205020635</v>
      </c>
      <c r="B636" s="404" t="s">
        <v>23</v>
      </c>
      <c r="C636" s="2">
        <f>VLOOKUP(B636,'KPI GROUP LEVEL INDUX'!$C:$D,2,FALSE)</f>
        <v>20220400007</v>
      </c>
      <c r="D636" s="370" t="s">
        <v>4121</v>
      </c>
      <c r="E636" s="1" t="str">
        <f>VLOOKUP(D636,'MASTER POSITION'!$A:$B,2,FALSE)</f>
        <v>202211160012</v>
      </c>
      <c r="F636" s="369" t="str">
        <f t="shared" ref="F636" si="152">_xlfn.CONCAT(B636,D636)</f>
        <v xml:space="preserve">Meningkatkan kualitas pengelolaan Governance, Risk Management dan CompliancePelaksana Back Office - Bidang Back Office </v>
      </c>
      <c r="G636" s="369" t="str">
        <f t="shared" si="135"/>
        <v xml:space="preserve">INSERT INTO `hr_kpi_group_position` (`KPI_GROUP_POSITION_ID`, `KPI_GROUP_ID`, `POSITION_ID`) VALUES ('202205020635', '20220400007', '202211160012'); </v>
      </c>
    </row>
    <row r="637" spans="1:7" ht="15.75" customHeight="1" x14ac:dyDescent="0.25">
      <c r="A637" s="413">
        <v>202205020636</v>
      </c>
      <c r="B637" s="388" t="s">
        <v>318</v>
      </c>
      <c r="C637" s="2">
        <f>VLOOKUP(B637,'KPI GROUP LEVEL INDUX'!$C:$D,2,FALSE)</f>
        <v>20220400155</v>
      </c>
      <c r="D637" s="370" t="s">
        <v>4121</v>
      </c>
      <c r="E637" s="1" t="str">
        <f>VLOOKUP(D637,'MASTER POSITION'!$A:$B,2,FALSE)</f>
        <v>202211160012</v>
      </c>
      <c r="F637" s="369" t="str">
        <f t="shared" ref="F637:F639" si="153">_xlfn.CONCAT(B637,D637)</f>
        <v xml:space="preserve">Memastikan prosedur operasional Kantor Cabang berjalan sesuai ketentuan Pelaksana Back Office - Bidang Back Office </v>
      </c>
      <c r="G637" s="369" t="str">
        <f t="shared" si="135"/>
        <v xml:space="preserve">INSERT INTO `hr_kpi_group_position` (`KPI_GROUP_POSITION_ID`, `KPI_GROUP_ID`, `POSITION_ID`) VALUES ('202205020636', '20220400155', '202211160012'); </v>
      </c>
    </row>
    <row r="638" spans="1:7" ht="15.75" customHeight="1" x14ac:dyDescent="0.25">
      <c r="A638" s="413">
        <v>202205020637</v>
      </c>
      <c r="B638" s="519" t="s">
        <v>360</v>
      </c>
      <c r="C638" s="2">
        <f>VLOOKUP(B638,'KPI GROUP LEVEL INDUX'!$C:$D,2,FALSE)</f>
        <v>20220400176</v>
      </c>
      <c r="D638" s="370" t="s">
        <v>4121</v>
      </c>
      <c r="E638" s="1" t="str">
        <f>VLOOKUP(D638,'MASTER POSITION'!$A:$B,2,FALSE)</f>
        <v>202211160012</v>
      </c>
      <c r="F638" s="369" t="str">
        <f t="shared" si="153"/>
        <v xml:space="preserve">Memastikan operasional aktivitas back office Kantor Cabang berjalan lancar, aman dan terkendali  Pelaksana Back Office - Bidang Back Office </v>
      </c>
      <c r="G638" s="369" t="str">
        <f t="shared" si="135"/>
        <v xml:space="preserve">INSERT INTO `hr_kpi_group_position` (`KPI_GROUP_POSITION_ID`, `KPI_GROUP_ID`, `POSITION_ID`) VALUES ('202205020637', '20220400176', '202211160012'); </v>
      </c>
    </row>
    <row r="639" spans="1:7" ht="15.75" customHeight="1" x14ac:dyDescent="0.25">
      <c r="A639" s="413">
        <v>202205020638</v>
      </c>
      <c r="B639" s="388" t="s">
        <v>4120</v>
      </c>
      <c r="C639" s="2">
        <f>VLOOKUP(B639,'KPI GROUP LEVEL INDUX'!$C:$D,2,FALSE)</f>
        <v>20220400183</v>
      </c>
      <c r="D639" s="370" t="s">
        <v>4121</v>
      </c>
      <c r="E639" s="1" t="str">
        <f>VLOOKUP(D639,'MASTER POSITION'!$A:$B,2,FALSE)</f>
        <v>202211160012</v>
      </c>
      <c r="F639" s="369" t="str">
        <f t="shared" si="153"/>
        <v xml:space="preserve">Memastikan pengelolaan transaksi harian back office secara prudent dan akuratPelaksana Back Office - Bidang Back Office </v>
      </c>
      <c r="G639" s="369" t="str">
        <f t="shared" si="135"/>
        <v xml:space="preserve">INSERT INTO `hr_kpi_group_position` (`KPI_GROUP_POSITION_ID`, `KPI_GROUP_ID`, `POSITION_ID`) VALUES ('202205020638', '20220400183', '202211160012'); </v>
      </c>
    </row>
    <row r="640" spans="1:7" ht="15.75" customHeight="1" x14ac:dyDescent="0.25">
      <c r="A640" s="413">
        <v>202205020639</v>
      </c>
      <c r="B640" s="404" t="s">
        <v>23</v>
      </c>
      <c r="C640" s="2">
        <f>VLOOKUP(B640,'KPI GROUP LEVEL INDUX'!$C:$D,2,FALSE)</f>
        <v>20220400007</v>
      </c>
      <c r="D640" s="370" t="s">
        <v>4124</v>
      </c>
      <c r="E640" s="1" t="str">
        <f>VLOOKUP(D640,'MASTER POSITION'!$A:$B,2,FALSE)</f>
        <v>202211160013</v>
      </c>
      <c r="F640" s="369" t="str">
        <f t="shared" ref="F640" si="154">_xlfn.CONCAT(B640,D640)</f>
        <v xml:space="preserve">Meningkatkan kualitas pengelolaan Governance, Risk Management dan CompliancePelaksana Teller Overbooking- Bidang Back Office </v>
      </c>
      <c r="G640" s="369" t="str">
        <f t="shared" si="135"/>
        <v xml:space="preserve">INSERT INTO `hr_kpi_group_position` (`KPI_GROUP_POSITION_ID`, `KPI_GROUP_ID`, `POSITION_ID`) VALUES ('202205020639', '20220400007', '202211160013'); </v>
      </c>
    </row>
    <row r="641" spans="1:7" ht="15.75" customHeight="1" x14ac:dyDescent="0.25">
      <c r="A641" s="413">
        <v>202205020640</v>
      </c>
      <c r="B641" s="495" t="s">
        <v>318</v>
      </c>
      <c r="C641" s="2">
        <f>VLOOKUP(B641,'KPI GROUP LEVEL INDUX'!$C:$D,2,FALSE)</f>
        <v>20220400155</v>
      </c>
      <c r="D641" s="370" t="s">
        <v>4124</v>
      </c>
      <c r="E641" s="1" t="str">
        <f>VLOOKUP(D641,'MASTER POSITION'!$A:$B,2,FALSE)</f>
        <v>202211160013</v>
      </c>
      <c r="F641" s="369" t="str">
        <f t="shared" ref="F641:F643" si="155">_xlfn.CONCAT(B641,D641)</f>
        <v xml:space="preserve">Memastikan prosedur operasional Kantor Cabang berjalan sesuai ketentuan Pelaksana Teller Overbooking- Bidang Back Office </v>
      </c>
      <c r="G641" s="369" t="str">
        <f t="shared" si="135"/>
        <v xml:space="preserve">INSERT INTO `hr_kpi_group_position` (`KPI_GROUP_POSITION_ID`, `KPI_GROUP_ID`, `POSITION_ID`) VALUES ('202205020640', '20220400155', '202211160013'); </v>
      </c>
    </row>
    <row r="642" spans="1:7" ht="15.75" customHeight="1" x14ac:dyDescent="0.25">
      <c r="A642" s="413">
        <v>202205020641</v>
      </c>
      <c r="B642" s="519" t="s">
        <v>4123</v>
      </c>
      <c r="C642" s="2">
        <f>VLOOKUP(B642,'KPI GROUP LEVEL INDUX'!$C:$D,2,FALSE)</f>
        <v>20220400176</v>
      </c>
      <c r="D642" s="370" t="s">
        <v>4124</v>
      </c>
      <c r="E642" s="1" t="str">
        <f>VLOOKUP(D642,'MASTER POSITION'!$A:$B,2,FALSE)</f>
        <v>202211160013</v>
      </c>
      <c r="F642" s="369" t="str">
        <f t="shared" si="155"/>
        <v xml:space="preserve">Memastikan operasional aktivitas back office Kantor Cabang berjalan lancar, aman dan terkendali  Pelaksana Teller Overbooking- Bidang Back Office </v>
      </c>
      <c r="G642" s="369" t="str">
        <f t="shared" si="135"/>
        <v xml:space="preserve">INSERT INTO `hr_kpi_group_position` (`KPI_GROUP_POSITION_ID`, `KPI_GROUP_ID`, `POSITION_ID`) VALUES ('202205020641', '20220400176', '202211160013'); </v>
      </c>
    </row>
    <row r="643" spans="1:7" ht="15.75" customHeight="1" x14ac:dyDescent="0.25">
      <c r="A643" s="413">
        <v>202205020642</v>
      </c>
      <c r="B643" s="388" t="s">
        <v>4120</v>
      </c>
      <c r="C643" s="2">
        <f>VLOOKUP(B643,'KPI GROUP LEVEL INDUX'!$C:$D,2,FALSE)</f>
        <v>20220400183</v>
      </c>
      <c r="D643" s="370" t="s">
        <v>4124</v>
      </c>
      <c r="E643" s="1" t="str">
        <f>VLOOKUP(D643,'MASTER POSITION'!$A:$B,2,FALSE)</f>
        <v>202211160013</v>
      </c>
      <c r="F643" s="369" t="str">
        <f t="shared" si="155"/>
        <v xml:space="preserve">Memastikan pengelolaan transaksi harian back office secara prudent dan akuratPelaksana Teller Overbooking- Bidang Back Office </v>
      </c>
      <c r="G643" s="369" t="str">
        <f t="shared" ref="G643:G706" si="156">"INSERT INTO `hr_kpi_group_position` (`KPI_GROUP_POSITION_ID`, `KPI_GROUP_ID`, `POSITION_ID`) VALUES ('"&amp;A643&amp;"', '"&amp;C643&amp;"', '"&amp;E643&amp;"'); "</f>
        <v xml:space="preserve">INSERT INTO `hr_kpi_group_position` (`KPI_GROUP_POSITION_ID`, `KPI_GROUP_ID`, `POSITION_ID`) VALUES ('202205020642', '20220400183', '202211160013'); </v>
      </c>
    </row>
    <row r="644" spans="1:7" ht="15.75" customHeight="1" x14ac:dyDescent="0.25">
      <c r="A644" s="413">
        <v>202205020643</v>
      </c>
      <c r="B644" s="404" t="s">
        <v>23</v>
      </c>
      <c r="C644" s="2">
        <f>VLOOKUP(B644,'KPI GROUP LEVEL INDUX'!$C:$D,2,FALSE)</f>
        <v>20220400007</v>
      </c>
      <c r="D644" s="370" t="s">
        <v>4128</v>
      </c>
      <c r="E644" s="1" t="str">
        <f>VLOOKUP(D644,'MASTER POSITION'!$A:$B,2,FALSE)</f>
        <v>202211160014</v>
      </c>
      <c r="F644" s="369" t="str">
        <f t="shared" ref="F644" si="157">_xlfn.CONCAT(B644,D644)</f>
        <v xml:space="preserve">Meningkatkan kualitas pengelolaan Governance, Risk Management dan CompliancePelaksana Penerimaan Pajak Bidang Back Office </v>
      </c>
      <c r="G644" s="369" t="str">
        <f t="shared" si="156"/>
        <v xml:space="preserve">INSERT INTO `hr_kpi_group_position` (`KPI_GROUP_POSITION_ID`, `KPI_GROUP_ID`, `POSITION_ID`) VALUES ('202205020643', '20220400007', '202211160014'); </v>
      </c>
    </row>
    <row r="645" spans="1:7" ht="15.75" customHeight="1" x14ac:dyDescent="0.25">
      <c r="A645" s="413">
        <v>202205020644</v>
      </c>
      <c r="B645" s="524" t="s">
        <v>318</v>
      </c>
      <c r="C645" s="2">
        <f>VLOOKUP(B645,'KPI GROUP LEVEL INDUX'!$C:$D,2,FALSE)</f>
        <v>20220400155</v>
      </c>
      <c r="D645" s="370" t="s">
        <v>4128</v>
      </c>
      <c r="E645" s="1" t="str">
        <f>VLOOKUP(D645,'MASTER POSITION'!$A:$B,2,FALSE)</f>
        <v>202211160014</v>
      </c>
      <c r="F645" s="369" t="str">
        <f t="shared" ref="F645:F647" si="158">_xlfn.CONCAT(B645,D645)</f>
        <v xml:space="preserve">Memastikan prosedur operasional Kantor Cabang berjalan sesuai ketentuan Pelaksana Penerimaan Pajak Bidang Back Office </v>
      </c>
      <c r="G645" s="369" t="str">
        <f t="shared" si="156"/>
        <v xml:space="preserve">INSERT INTO `hr_kpi_group_position` (`KPI_GROUP_POSITION_ID`, `KPI_GROUP_ID`, `POSITION_ID`) VALUES ('202205020644', '20220400155', '202211160014'); </v>
      </c>
    </row>
    <row r="646" spans="1:7" ht="15.75" customHeight="1" x14ac:dyDescent="0.25">
      <c r="A646" s="413">
        <v>202205020645</v>
      </c>
      <c r="B646" s="525" t="s">
        <v>4129</v>
      </c>
      <c r="C646" s="2">
        <f>VLOOKUP(B646,'KPI GROUP LEVEL INDUX'!$C:$D,2,FALSE)</f>
        <v>20220400176</v>
      </c>
      <c r="D646" s="370" t="s">
        <v>4128</v>
      </c>
      <c r="E646" s="1" t="str">
        <f>VLOOKUP(D646,'MASTER POSITION'!$A:$B,2,FALSE)</f>
        <v>202211160014</v>
      </c>
      <c r="F646" s="369" t="str">
        <f t="shared" si="158"/>
        <v xml:space="preserve">Memastikan operasional aktivitas back office Kantor Cabang berjalan lancar, aman dan terkendali  Pelaksana Penerimaan Pajak Bidang Back Office </v>
      </c>
      <c r="G646" s="369" t="str">
        <f t="shared" si="156"/>
        <v xml:space="preserve">INSERT INTO `hr_kpi_group_position` (`KPI_GROUP_POSITION_ID`, `KPI_GROUP_ID`, `POSITION_ID`) VALUES ('202205020645', '20220400176', '202211160014'); </v>
      </c>
    </row>
    <row r="647" spans="1:7" ht="15.75" customHeight="1" x14ac:dyDescent="0.25">
      <c r="A647" s="413">
        <v>202205020646</v>
      </c>
      <c r="B647" s="526" t="s">
        <v>376</v>
      </c>
      <c r="C647" s="2">
        <f>VLOOKUP(B647,'KPI GROUP LEVEL INDUX'!$C:$D,2,FALSE)</f>
        <v>20220400184</v>
      </c>
      <c r="D647" s="370" t="s">
        <v>4128</v>
      </c>
      <c r="E647" s="1" t="str">
        <f>VLOOKUP(D647,'MASTER POSITION'!$A:$B,2,FALSE)</f>
        <v>202211160014</v>
      </c>
      <c r="F647" s="369" t="str">
        <f t="shared" si="158"/>
        <v xml:space="preserve">Memastikan pengelolaan aktivitas back office secara prudent dan akuratPelaksana Penerimaan Pajak Bidang Back Office </v>
      </c>
      <c r="G647" s="369" t="str">
        <f t="shared" si="156"/>
        <v xml:space="preserve">INSERT INTO `hr_kpi_group_position` (`KPI_GROUP_POSITION_ID`, `KPI_GROUP_ID`, `POSITION_ID`) VALUES ('202205020646', '20220400184', '202211160014'); </v>
      </c>
    </row>
    <row r="648" spans="1:7" ht="15.75" customHeight="1" x14ac:dyDescent="0.25">
      <c r="A648" s="413">
        <v>202205020647</v>
      </c>
      <c r="B648" s="343" t="s">
        <v>56</v>
      </c>
      <c r="C648" s="2">
        <f>VLOOKUP(B648,'KPI GROUP LEVEL INDUX'!$C:$D,2,FALSE)</f>
        <v>20220400024</v>
      </c>
      <c r="D648" s="370" t="s">
        <v>2534</v>
      </c>
      <c r="E648" s="1" t="str">
        <f>VLOOKUP(D648,'MASTER POSITION'!$A:$B,2,FALSE)</f>
        <v>37120</v>
      </c>
      <c r="F648" s="369" t="str">
        <f t="shared" ref="F648" si="159">_xlfn.CONCAT(B648,D648)</f>
        <v>Meningkatkan kualitas layananKepala Bidang Dukungan Operasional Cabang</v>
      </c>
      <c r="G648" s="369" t="str">
        <f t="shared" si="156"/>
        <v xml:space="preserve">INSERT INTO `hr_kpi_group_position` (`KPI_GROUP_POSITION_ID`, `KPI_GROUP_ID`, `POSITION_ID`) VALUES ('202205020647', '20220400024', '37120'); </v>
      </c>
    </row>
    <row r="649" spans="1:7" ht="15.75" customHeight="1" x14ac:dyDescent="0.25">
      <c r="A649" s="413">
        <v>202205020648</v>
      </c>
      <c r="B649" s="186" t="s">
        <v>23</v>
      </c>
      <c r="C649" s="2">
        <f>VLOOKUP(B649,'KPI GROUP LEVEL INDUX'!$C:$D,2,FALSE)</f>
        <v>20220400007</v>
      </c>
      <c r="D649" s="370" t="s">
        <v>2534</v>
      </c>
      <c r="E649" s="1" t="str">
        <f>VLOOKUP(D649,'MASTER POSITION'!$A:$B,2,FALSE)</f>
        <v>37120</v>
      </c>
      <c r="F649" s="369" t="str">
        <f t="shared" ref="F649:F651" si="160">_xlfn.CONCAT(B649,D649)</f>
        <v>Meningkatkan kualitas pengelolaan Governance, Risk Management dan ComplianceKepala Bidang Dukungan Operasional Cabang</v>
      </c>
      <c r="G649" s="369" t="str">
        <f t="shared" si="156"/>
        <v xml:space="preserve">INSERT INTO `hr_kpi_group_position` (`KPI_GROUP_POSITION_ID`, `KPI_GROUP_ID`, `POSITION_ID`) VALUES ('202205020648', '20220400007', '37120'); </v>
      </c>
    </row>
    <row r="650" spans="1:7" ht="15.75" customHeight="1" x14ac:dyDescent="0.25">
      <c r="A650" s="413">
        <v>202205020649</v>
      </c>
      <c r="B650" s="527" t="s">
        <v>372</v>
      </c>
      <c r="C650" s="2">
        <f>VLOOKUP(B650,'KPI GROUP LEVEL INDUX'!$C:$D,2,FALSE)</f>
        <v>20220400182</v>
      </c>
      <c r="D650" s="370" t="s">
        <v>2534</v>
      </c>
      <c r="E650" s="1" t="str">
        <f>VLOOKUP(D650,'MASTER POSITION'!$A:$B,2,FALSE)</f>
        <v>37120</v>
      </c>
      <c r="F650" s="369" t="str">
        <f t="shared" si="160"/>
        <v>Memastikan prosedur operasional Kantor Cabang sesuai ketentuan Kepala Bidang Dukungan Operasional Cabang</v>
      </c>
      <c r="G650" s="369" t="str">
        <f t="shared" si="156"/>
        <v xml:space="preserve">INSERT INTO `hr_kpi_group_position` (`KPI_GROUP_POSITION_ID`, `KPI_GROUP_ID`, `POSITION_ID`) VALUES ('202205020649', '20220400182', '37120'); </v>
      </c>
    </row>
    <row r="651" spans="1:7" ht="15.75" customHeight="1" x14ac:dyDescent="0.25">
      <c r="A651" s="413">
        <v>202205020650</v>
      </c>
      <c r="B651" s="528" t="s">
        <v>362</v>
      </c>
      <c r="C651" s="2">
        <f>VLOOKUP(B651,'KPI GROUP LEVEL INDUX'!$C:$D,2,FALSE)</f>
        <v>20220400177</v>
      </c>
      <c r="D651" s="370" t="s">
        <v>2534</v>
      </c>
      <c r="E651" s="1" t="str">
        <f>VLOOKUP(D651,'MASTER POSITION'!$A:$B,2,FALSE)</f>
        <v>37120</v>
      </c>
      <c r="F651" s="369" t="str">
        <f t="shared" si="160"/>
        <v>Memastikan pengelolaan dukungan operasional Kantor Cabang  berjalan lancar, aman dan terkendali Kepala Bidang Dukungan Operasional Cabang</v>
      </c>
      <c r="G651" s="369" t="str">
        <f t="shared" si="156"/>
        <v xml:space="preserve">INSERT INTO `hr_kpi_group_position` (`KPI_GROUP_POSITION_ID`, `KPI_GROUP_ID`, `POSITION_ID`) VALUES ('202205020650', '20220400177', '37120'); </v>
      </c>
    </row>
    <row r="652" spans="1:7" ht="15.75" customHeight="1" x14ac:dyDescent="0.25">
      <c r="A652" s="413">
        <v>202205020651</v>
      </c>
      <c r="B652" s="529" t="s">
        <v>23</v>
      </c>
      <c r="C652" s="2">
        <f>VLOOKUP(B652,'KPI GROUP LEVEL INDUX'!$C:$D,2,FALSE)</f>
        <v>20220400007</v>
      </c>
      <c r="D652" s="370" t="s">
        <v>4130</v>
      </c>
      <c r="E652" s="1" t="str">
        <f>VLOOKUP(D652,'MASTER POSITION'!$A:$B,2,FALSE)</f>
        <v>202211160015</v>
      </c>
      <c r="F652" s="369" t="str">
        <f t="shared" ref="F652" si="161">_xlfn.CONCAT(B652,D652)</f>
        <v xml:space="preserve">Meningkatkan kualitas pengelolaan Governance, Risk Management dan CompliancePelaksana Dukungan Operasional </v>
      </c>
      <c r="G652" s="369" t="str">
        <f t="shared" si="156"/>
        <v xml:space="preserve">INSERT INTO `hr_kpi_group_position` (`KPI_GROUP_POSITION_ID`, `KPI_GROUP_ID`, `POSITION_ID`) VALUES ('202205020651', '20220400007', '202211160015'); </v>
      </c>
    </row>
    <row r="653" spans="1:7" ht="15.75" customHeight="1" x14ac:dyDescent="0.25">
      <c r="A653" s="413">
        <v>202205020652</v>
      </c>
      <c r="B653" s="377" t="s">
        <v>372</v>
      </c>
      <c r="C653" s="2">
        <f>VLOOKUP(B653,'KPI GROUP LEVEL INDUX'!$C:$D,2,FALSE)</f>
        <v>20220400182</v>
      </c>
      <c r="D653" s="370" t="s">
        <v>4130</v>
      </c>
      <c r="E653" s="1" t="str">
        <f>VLOOKUP(D653,'MASTER POSITION'!$A:$B,2,FALSE)</f>
        <v>202211160015</v>
      </c>
      <c r="F653" s="369" t="str">
        <f t="shared" ref="F653:F654" si="162">_xlfn.CONCAT(B653,D653)</f>
        <v xml:space="preserve">Memastikan prosedur operasional Kantor Cabang sesuai ketentuan Pelaksana Dukungan Operasional </v>
      </c>
      <c r="G653" s="369" t="str">
        <f t="shared" si="156"/>
        <v xml:space="preserve">INSERT INTO `hr_kpi_group_position` (`KPI_GROUP_POSITION_ID`, `KPI_GROUP_ID`, `POSITION_ID`) VALUES ('202205020652', '20220400182', '202211160015'); </v>
      </c>
    </row>
    <row r="654" spans="1:7" ht="15.75" customHeight="1" x14ac:dyDescent="0.25">
      <c r="A654" s="413">
        <v>202205020653</v>
      </c>
      <c r="B654" s="511" t="s">
        <v>362</v>
      </c>
      <c r="C654" s="2">
        <f>VLOOKUP(B654,'KPI GROUP LEVEL INDUX'!$C:$D,2,FALSE)</f>
        <v>20220400177</v>
      </c>
      <c r="D654" s="370" t="s">
        <v>4130</v>
      </c>
      <c r="E654" s="1" t="str">
        <f>VLOOKUP(D654,'MASTER POSITION'!$A:$B,2,FALSE)</f>
        <v>202211160015</v>
      </c>
      <c r="F654" s="369" t="str">
        <f t="shared" si="162"/>
        <v xml:space="preserve">Memastikan pengelolaan dukungan operasional Kantor Cabang  berjalan lancar, aman dan terkendali Pelaksana Dukungan Operasional </v>
      </c>
      <c r="G654" s="369" t="str">
        <f t="shared" si="156"/>
        <v xml:space="preserve">INSERT INTO `hr_kpi_group_position` (`KPI_GROUP_POSITION_ID`, `KPI_GROUP_ID`, `POSITION_ID`) VALUES ('202205020653', '20220400177', '202211160015'); </v>
      </c>
    </row>
    <row r="655" spans="1:7" ht="15.75" customHeight="1" x14ac:dyDescent="0.25">
      <c r="A655" s="413">
        <v>202205020654</v>
      </c>
      <c r="B655" s="344" t="s">
        <v>56</v>
      </c>
      <c r="C655" s="2">
        <f>VLOOKUP(B655,'KPI GROUP LEVEL INDUX'!$C:$D,2,FALSE)</f>
        <v>20220400024</v>
      </c>
      <c r="D655" s="370" t="s">
        <v>2712</v>
      </c>
      <c r="E655" s="1" t="str">
        <f>VLOOKUP(D655,'MASTER POSITION'!$A:$B,2,FALSE)</f>
        <v>784659045</v>
      </c>
      <c r="F655" s="369" t="str">
        <f t="shared" ref="F655" si="163">_xlfn.CONCAT(B655,D655)</f>
        <v>Meningkatkan kualitas layananKepala Bidang Hukum &amp; Administrasi Kredit</v>
      </c>
      <c r="G655" s="369" t="str">
        <f t="shared" si="156"/>
        <v xml:space="preserve">INSERT INTO `hr_kpi_group_position` (`KPI_GROUP_POSITION_ID`, `KPI_GROUP_ID`, `POSITION_ID`) VALUES ('202205020654', '20220400024', '784659045'); </v>
      </c>
    </row>
    <row r="656" spans="1:7" ht="15.75" customHeight="1" x14ac:dyDescent="0.25">
      <c r="A656" s="413">
        <v>202205020655</v>
      </c>
      <c r="B656" s="489" t="s">
        <v>23</v>
      </c>
      <c r="C656" s="2">
        <f>VLOOKUP(B656,'KPI GROUP LEVEL INDUX'!$C:$D,2,FALSE)</f>
        <v>20220400007</v>
      </c>
      <c r="D656" s="370" t="s">
        <v>2712</v>
      </c>
      <c r="E656" s="1" t="str">
        <f>VLOOKUP(D656,'MASTER POSITION'!$A:$B,2,FALSE)</f>
        <v>784659045</v>
      </c>
      <c r="F656" s="369" t="str">
        <f t="shared" ref="F656:F658" si="164">_xlfn.CONCAT(B656,D656)</f>
        <v>Meningkatkan kualitas pengelolaan Governance, Risk Management dan ComplianceKepala Bidang Hukum &amp; Administrasi Kredit</v>
      </c>
      <c r="G656" s="369" t="str">
        <f t="shared" si="156"/>
        <v xml:space="preserve">INSERT INTO `hr_kpi_group_position` (`KPI_GROUP_POSITION_ID`, `KPI_GROUP_ID`, `POSITION_ID`) VALUES ('202205020655', '20220400007', '784659045'); </v>
      </c>
    </row>
    <row r="657" spans="1:7" ht="15.75" customHeight="1" x14ac:dyDescent="0.25">
      <c r="A657" s="413">
        <v>202205020656</v>
      </c>
      <c r="B657" s="530" t="s">
        <v>372</v>
      </c>
      <c r="C657" s="2">
        <f>VLOOKUP(B657,'KPI GROUP LEVEL INDUX'!$C:$D,2,FALSE)</f>
        <v>20220400182</v>
      </c>
      <c r="D657" s="370" t="s">
        <v>2712</v>
      </c>
      <c r="E657" s="1" t="str">
        <f>VLOOKUP(D657,'MASTER POSITION'!$A:$B,2,FALSE)</f>
        <v>784659045</v>
      </c>
      <c r="F657" s="369" t="str">
        <f t="shared" si="164"/>
        <v>Memastikan prosedur operasional Kantor Cabang sesuai ketentuan Kepala Bidang Hukum &amp; Administrasi Kredit</v>
      </c>
      <c r="G657" s="369" t="str">
        <f t="shared" si="156"/>
        <v xml:space="preserve">INSERT INTO `hr_kpi_group_position` (`KPI_GROUP_POSITION_ID`, `KPI_GROUP_ID`, `POSITION_ID`) VALUES ('202205020656', '20220400182', '784659045'); </v>
      </c>
    </row>
    <row r="658" spans="1:7" ht="15.75" customHeight="1" x14ac:dyDescent="0.25">
      <c r="A658" s="413">
        <v>202205020657</v>
      </c>
      <c r="B658" s="531" t="s">
        <v>378</v>
      </c>
      <c r="C658" s="2">
        <f>VLOOKUP(B658,'KPI GROUP LEVEL INDUX'!$C:$D,2,FALSE)</f>
        <v>20220400185</v>
      </c>
      <c r="D658" s="370" t="s">
        <v>2712</v>
      </c>
      <c r="E658" s="1" t="str">
        <f>VLOOKUP(D658,'MASTER POSITION'!$A:$B,2,FALSE)</f>
        <v>784659045</v>
      </c>
      <c r="F658" s="369" t="str">
        <f t="shared" si="164"/>
        <v>Memastikan pengelolaan administrasi kredit dan prosedur hukum perkreditan secara optimal dan sesuai ketentuan Kepala Bidang Hukum &amp; Administrasi Kredit</v>
      </c>
      <c r="G658" s="369" t="str">
        <f t="shared" si="156"/>
        <v xml:space="preserve">INSERT INTO `hr_kpi_group_position` (`KPI_GROUP_POSITION_ID`, `KPI_GROUP_ID`, `POSITION_ID`) VALUES ('202205020657', '20220400185', '784659045'); </v>
      </c>
    </row>
    <row r="659" spans="1:7" ht="15.75" customHeight="1" x14ac:dyDescent="0.25">
      <c r="A659" s="413">
        <v>202205020658</v>
      </c>
      <c r="B659" s="506" t="s">
        <v>23</v>
      </c>
      <c r="C659" s="2">
        <f>VLOOKUP(B659,'KPI GROUP LEVEL INDUX'!$C:$D,2,FALSE)</f>
        <v>20220400007</v>
      </c>
      <c r="D659" s="370" t="s">
        <v>4132</v>
      </c>
      <c r="E659" s="1" t="str">
        <f>VLOOKUP(D659,'MASTER POSITION'!$A:$B,2,FALSE)</f>
        <v>202211160016</v>
      </c>
      <c r="F659" s="369" t="str">
        <f t="shared" ref="F659" si="165">_xlfn.CONCAT(B659,D659)</f>
        <v xml:space="preserve">Meningkatkan kualitas pengelolaan Governance, Risk Management dan CompliancePelaksana Hukum &amp; Administrasi Kredit </v>
      </c>
      <c r="G659" s="369" t="str">
        <f t="shared" si="156"/>
        <v xml:space="preserve">INSERT INTO `hr_kpi_group_position` (`KPI_GROUP_POSITION_ID`, `KPI_GROUP_ID`, `POSITION_ID`) VALUES ('202205020658', '20220400007', '202211160016'); </v>
      </c>
    </row>
    <row r="660" spans="1:7" ht="15.75" customHeight="1" x14ac:dyDescent="0.25">
      <c r="A660" s="413">
        <v>202205020659</v>
      </c>
      <c r="B660" s="532" t="s">
        <v>372</v>
      </c>
      <c r="C660" s="2">
        <f>VLOOKUP(B660,'KPI GROUP LEVEL INDUX'!$C:$D,2,FALSE)</f>
        <v>20220400182</v>
      </c>
      <c r="D660" s="370" t="s">
        <v>4132</v>
      </c>
      <c r="E660" s="1" t="str">
        <f>VLOOKUP(D660,'MASTER POSITION'!$A:$B,2,FALSE)</f>
        <v>202211160016</v>
      </c>
      <c r="F660" s="369" t="str">
        <f t="shared" ref="F660:F661" si="166">_xlfn.CONCAT(B660,D660)</f>
        <v xml:space="preserve">Memastikan prosedur operasional Kantor Cabang sesuai ketentuan Pelaksana Hukum &amp; Administrasi Kredit </v>
      </c>
      <c r="G660" s="369" t="str">
        <f t="shared" si="156"/>
        <v xml:space="preserve">INSERT INTO `hr_kpi_group_position` (`KPI_GROUP_POSITION_ID`, `KPI_GROUP_ID`, `POSITION_ID`) VALUES ('202205020659', '20220400182', '202211160016'); </v>
      </c>
    </row>
    <row r="661" spans="1:7" ht="15.75" customHeight="1" x14ac:dyDescent="0.25">
      <c r="A661" s="413">
        <v>202205020660</v>
      </c>
      <c r="B661" s="533" t="s">
        <v>378</v>
      </c>
      <c r="C661" s="2">
        <f>VLOOKUP(B661,'KPI GROUP LEVEL INDUX'!$C:$D,2,FALSE)</f>
        <v>20220400185</v>
      </c>
      <c r="D661" s="370" t="s">
        <v>4132</v>
      </c>
      <c r="E661" s="1" t="str">
        <f>VLOOKUP(D661,'MASTER POSITION'!$A:$B,2,FALSE)</f>
        <v>202211160016</v>
      </c>
      <c r="F661" s="369" t="str">
        <f t="shared" si="166"/>
        <v xml:space="preserve">Memastikan pengelolaan administrasi kredit dan prosedur hukum perkreditan secara optimal dan sesuai ketentuan Pelaksana Hukum &amp; Administrasi Kredit </v>
      </c>
      <c r="G661" s="369" t="str">
        <f t="shared" si="156"/>
        <v xml:space="preserve">INSERT INTO `hr_kpi_group_position` (`KPI_GROUP_POSITION_ID`, `KPI_GROUP_ID`, `POSITION_ID`) VALUES ('202205020660', '20220400185', '202211160016'); </v>
      </c>
    </row>
    <row r="662" spans="1:7" ht="15.75" customHeight="1" x14ac:dyDescent="0.25">
      <c r="A662" s="413">
        <v>202205020661</v>
      </c>
      <c r="B662" s="344" t="s">
        <v>13</v>
      </c>
      <c r="C662" s="2">
        <f>VLOOKUP(B662,'KPI GROUP LEVEL INDUX'!$C:$D,2,FALSE)</f>
        <v>20220400002</v>
      </c>
      <c r="D662" s="370" t="s">
        <v>2386</v>
      </c>
      <c r="E662" s="1" t="str">
        <f>VLOOKUP(D662,'MASTER POSITION'!$A:$B,2,FALSE)</f>
        <v>37036</v>
      </c>
      <c r="F662" s="369" t="str">
        <f t="shared" ref="F662" si="167">_xlfn.CONCAT(B662,D662)</f>
        <v>Terjaganya operasional bank yang efisienKepala Bidang Penyelamatan Kredit</v>
      </c>
      <c r="G662" s="369" t="str">
        <f t="shared" si="156"/>
        <v xml:space="preserve">INSERT INTO `hr_kpi_group_position` (`KPI_GROUP_POSITION_ID`, `KPI_GROUP_ID`, `POSITION_ID`) VALUES ('202205020661', '20220400002', '37036'); </v>
      </c>
    </row>
    <row r="663" spans="1:7" ht="15.75" customHeight="1" x14ac:dyDescent="0.25">
      <c r="A663" s="413">
        <v>202205020662</v>
      </c>
      <c r="B663" s="343" t="s">
        <v>88</v>
      </c>
      <c r="C663" s="2">
        <f>VLOOKUP(B663,'KPI GROUP LEVEL INDUX'!$C:$D,2,FALSE)</f>
        <v>20220400040</v>
      </c>
      <c r="D663" s="370" t="s">
        <v>2386</v>
      </c>
      <c r="E663" s="1" t="str">
        <f>VLOOKUP(D663,'MASTER POSITION'!$A:$B,2,FALSE)</f>
        <v>37036</v>
      </c>
      <c r="F663" s="369" t="str">
        <f t="shared" ref="F663:F666" si="168">_xlfn.CONCAT(B663,D663)</f>
        <v>Memastikan penyaluran kredit yang berkualitasKepala Bidang Penyelamatan Kredit</v>
      </c>
      <c r="G663" s="369" t="str">
        <f t="shared" si="156"/>
        <v xml:space="preserve">INSERT INTO `hr_kpi_group_position` (`KPI_GROUP_POSITION_ID`, `KPI_GROUP_ID`, `POSITION_ID`) VALUES ('202205020662', '20220400040', '37036'); </v>
      </c>
    </row>
    <row r="664" spans="1:7" ht="15.75" customHeight="1" x14ac:dyDescent="0.25">
      <c r="A664" s="413">
        <v>202205020663</v>
      </c>
      <c r="B664" s="186" t="s">
        <v>23</v>
      </c>
      <c r="C664" s="2">
        <f>VLOOKUP(B664,'KPI GROUP LEVEL INDUX'!$C:$D,2,FALSE)</f>
        <v>20220400007</v>
      </c>
      <c r="D664" s="370" t="s">
        <v>2386</v>
      </c>
      <c r="E664" s="1" t="str">
        <f>VLOOKUP(D664,'MASTER POSITION'!$A:$B,2,FALSE)</f>
        <v>37036</v>
      </c>
      <c r="F664" s="369" t="str">
        <f t="shared" si="168"/>
        <v>Meningkatkan kualitas pengelolaan Governance, Risk Management dan ComplianceKepala Bidang Penyelamatan Kredit</v>
      </c>
      <c r="G664" s="369" t="str">
        <f t="shared" si="156"/>
        <v xml:space="preserve">INSERT INTO `hr_kpi_group_position` (`KPI_GROUP_POSITION_ID`, `KPI_GROUP_ID`, `POSITION_ID`) VALUES ('202205020663', '20220400007', '37036'); </v>
      </c>
    </row>
    <row r="665" spans="1:7" ht="15.75" customHeight="1" x14ac:dyDescent="0.25">
      <c r="A665" s="413">
        <v>202205020664</v>
      </c>
      <c r="B665" s="534" t="s">
        <v>318</v>
      </c>
      <c r="C665" s="2">
        <f>VLOOKUP(B665,'KPI GROUP LEVEL INDUX'!$C:$D,2,FALSE)</f>
        <v>20220400155</v>
      </c>
      <c r="D665" s="370" t="s">
        <v>2386</v>
      </c>
      <c r="E665" s="1" t="str">
        <f>VLOOKUP(D665,'MASTER POSITION'!$A:$B,2,FALSE)</f>
        <v>37036</v>
      </c>
      <c r="F665" s="369" t="str">
        <f t="shared" si="168"/>
        <v>Memastikan prosedur operasional Kantor Cabang berjalan sesuai ketentuan Kepala Bidang Penyelamatan Kredit</v>
      </c>
      <c r="G665" s="369" t="str">
        <f t="shared" si="156"/>
        <v xml:space="preserve">INSERT INTO `hr_kpi_group_position` (`KPI_GROUP_POSITION_ID`, `KPI_GROUP_ID`, `POSITION_ID`) VALUES ('202205020664', '20220400155', '37036'); </v>
      </c>
    </row>
    <row r="666" spans="1:7" ht="15.75" customHeight="1" x14ac:dyDescent="0.25">
      <c r="A666" s="413">
        <v>202205020665</v>
      </c>
      <c r="B666" s="377" t="s">
        <v>380</v>
      </c>
      <c r="C666" s="2">
        <f>VLOOKUP(B666,'KPI GROUP LEVEL INDUX'!$C:$D,2,FALSE)</f>
        <v>20220400186</v>
      </c>
      <c r="D666" s="370" t="s">
        <v>2386</v>
      </c>
      <c r="E666" s="1" t="str">
        <f>VLOOKUP(D666,'MASTER POSITION'!$A:$B,2,FALSE)</f>
        <v>37036</v>
      </c>
      <c r="F666" s="369" t="str">
        <f t="shared" si="168"/>
        <v>Mengoptimalkan penyelesaian kredit bermasalah dalam rangka penyelamatan kreditKepala Bidang Penyelamatan Kredit</v>
      </c>
      <c r="G666" s="369" t="str">
        <f t="shared" si="156"/>
        <v xml:space="preserve">INSERT INTO `hr_kpi_group_position` (`KPI_GROUP_POSITION_ID`, `KPI_GROUP_ID`, `POSITION_ID`) VALUES ('202205020665', '20220400186', '37036'); </v>
      </c>
    </row>
    <row r="667" spans="1:7" ht="15.75" customHeight="1" x14ac:dyDescent="0.25">
      <c r="A667" s="413">
        <v>202205020666</v>
      </c>
      <c r="B667" s="538" t="s">
        <v>88</v>
      </c>
      <c r="C667" s="2">
        <f>VLOOKUP(B667,'KPI GROUP LEVEL INDUX'!$C:$D,2,FALSE)</f>
        <v>20220400040</v>
      </c>
      <c r="D667" s="370" t="s">
        <v>2732</v>
      </c>
      <c r="E667" s="1" t="str">
        <f>VLOOKUP(D667,'MASTER POSITION'!$A:$B,2,FALSE)</f>
        <v>784659055</v>
      </c>
      <c r="F667" s="369" t="str">
        <f t="shared" ref="F667" si="169">_xlfn.CONCAT(B667,D667)</f>
        <v>Memastikan penyaluran kredit yang berkualitasPelaksana Penyelamatan Kredit Divisi Kredit</v>
      </c>
      <c r="G667" s="369" t="str">
        <f t="shared" si="156"/>
        <v xml:space="preserve">INSERT INTO `hr_kpi_group_position` (`KPI_GROUP_POSITION_ID`, `KPI_GROUP_ID`, `POSITION_ID`) VALUES ('202205020666', '20220400040', '784659055'); </v>
      </c>
    </row>
    <row r="668" spans="1:7" ht="15.75" customHeight="1" x14ac:dyDescent="0.25">
      <c r="A668" s="413">
        <v>202205020667</v>
      </c>
      <c r="B668" s="535" t="s">
        <v>23</v>
      </c>
      <c r="C668" s="2">
        <f>VLOOKUP(B668,'KPI GROUP LEVEL INDUX'!$C:$D,2,FALSE)</f>
        <v>20220400007</v>
      </c>
      <c r="D668" s="370" t="s">
        <v>2732</v>
      </c>
      <c r="E668" s="1" t="str">
        <f>VLOOKUP(D668,'MASTER POSITION'!$A:$B,2,FALSE)</f>
        <v>784659055</v>
      </c>
      <c r="F668" s="369" t="str">
        <f t="shared" ref="F668:F670" si="170">_xlfn.CONCAT(B668,D668)</f>
        <v>Meningkatkan kualitas pengelolaan Governance, Risk Management dan CompliancePelaksana Penyelamatan Kredit Divisi Kredit</v>
      </c>
      <c r="G668" s="369" t="str">
        <f t="shared" si="156"/>
        <v xml:space="preserve">INSERT INTO `hr_kpi_group_position` (`KPI_GROUP_POSITION_ID`, `KPI_GROUP_ID`, `POSITION_ID`) VALUES ('202205020667', '20220400007', '784659055'); </v>
      </c>
    </row>
    <row r="669" spans="1:7" ht="15.75" customHeight="1" x14ac:dyDescent="0.25">
      <c r="A669" s="413">
        <v>202205020668</v>
      </c>
      <c r="B669" s="536" t="s">
        <v>318</v>
      </c>
      <c r="C669" s="2">
        <f>VLOOKUP(B669,'KPI GROUP LEVEL INDUX'!$C:$D,2,FALSE)</f>
        <v>20220400155</v>
      </c>
      <c r="D669" s="370" t="s">
        <v>2732</v>
      </c>
      <c r="E669" s="1" t="str">
        <f>VLOOKUP(D669,'MASTER POSITION'!$A:$B,2,FALSE)</f>
        <v>784659055</v>
      </c>
      <c r="F669" s="369" t="str">
        <f t="shared" si="170"/>
        <v>Memastikan prosedur operasional Kantor Cabang berjalan sesuai ketentuan Pelaksana Penyelamatan Kredit Divisi Kredit</v>
      </c>
      <c r="G669" s="369" t="str">
        <f t="shared" si="156"/>
        <v xml:space="preserve">INSERT INTO `hr_kpi_group_position` (`KPI_GROUP_POSITION_ID`, `KPI_GROUP_ID`, `POSITION_ID`) VALUES ('202205020668', '20220400155', '784659055'); </v>
      </c>
    </row>
    <row r="670" spans="1:7" ht="15.75" customHeight="1" x14ac:dyDescent="0.25">
      <c r="A670" s="413">
        <v>202205020669</v>
      </c>
      <c r="B670" s="539" t="s">
        <v>380</v>
      </c>
      <c r="C670" s="2">
        <f>VLOOKUP(B670,'KPI GROUP LEVEL INDUX'!$C:$D,2,FALSE)</f>
        <v>20220400186</v>
      </c>
      <c r="D670" s="370" t="s">
        <v>2732</v>
      </c>
      <c r="E670" s="1" t="str">
        <f>VLOOKUP(D670,'MASTER POSITION'!$A:$B,2,FALSE)</f>
        <v>784659055</v>
      </c>
      <c r="F670" s="369" t="str">
        <f t="shared" si="170"/>
        <v>Mengoptimalkan penyelesaian kredit bermasalah dalam rangka penyelamatan kreditPelaksana Penyelamatan Kredit Divisi Kredit</v>
      </c>
      <c r="G670" s="369" t="str">
        <f t="shared" si="156"/>
        <v xml:space="preserve">INSERT INTO `hr_kpi_group_position` (`KPI_GROUP_POSITION_ID`, `KPI_GROUP_ID`, `POSITION_ID`) VALUES ('202205020669', '20220400186', '784659055'); </v>
      </c>
    </row>
    <row r="671" spans="1:7" ht="15.75" customHeight="1" x14ac:dyDescent="0.25">
      <c r="A671" s="413">
        <v>202205020670</v>
      </c>
      <c r="B671" s="344" t="s">
        <v>785</v>
      </c>
      <c r="C671" s="2">
        <f>VLOOKUP(B671,'KPI GROUP LEVEL INDUX'!$C:$D,2,FALSE)</f>
        <v>20220400259</v>
      </c>
      <c r="D671" s="370" t="s">
        <v>2853</v>
      </c>
      <c r="E671" s="1" t="str">
        <f>VLOOKUP(D671,'MASTER POSITION'!$A:$B,2,FALSE)</f>
        <v>1784659045</v>
      </c>
      <c r="F671" s="369" t="str">
        <f t="shared" ref="F671:F682" si="171">_xlfn.CONCAT(B671,D671)</f>
        <v>Meningkatnya rentabilitas bank yang optimal
Kepala Cabang</v>
      </c>
      <c r="G671" s="369" t="str">
        <f t="shared" si="156"/>
        <v xml:space="preserve">INSERT INTO `hr_kpi_group_position` (`KPI_GROUP_POSITION_ID`, `KPI_GROUP_ID`, `POSITION_ID`) VALUES ('202205020670', '20220400259', '1784659045'); </v>
      </c>
    </row>
    <row r="672" spans="1:7" ht="15.75" customHeight="1" x14ac:dyDescent="0.25">
      <c r="A672" s="413">
        <v>202205020671</v>
      </c>
      <c r="B672" s="374" t="s">
        <v>11</v>
      </c>
      <c r="C672" s="2">
        <f>VLOOKUP(B672,'KPI GROUP LEVEL INDUX'!$C:$D,2,FALSE)</f>
        <v>20220400001</v>
      </c>
      <c r="D672" s="370" t="s">
        <v>2853</v>
      </c>
      <c r="E672" s="1" t="str">
        <f>VLOOKUP(D672,'MASTER POSITION'!$A:$B,2,FALSE)</f>
        <v>1784659045</v>
      </c>
      <c r="F672" s="369" t="str">
        <f t="shared" si="171"/>
        <v>Meningkatnya pendapatanKepala Cabang</v>
      </c>
      <c r="G672" s="369" t="str">
        <f t="shared" si="156"/>
        <v xml:space="preserve">INSERT INTO `hr_kpi_group_position` (`KPI_GROUP_POSITION_ID`, `KPI_GROUP_ID`, `POSITION_ID`) VALUES ('202205020671', '20220400001', '1784659045'); </v>
      </c>
    </row>
    <row r="673" spans="1:7" ht="15.75" customHeight="1" x14ac:dyDescent="0.25">
      <c r="A673" s="413">
        <v>202205020672</v>
      </c>
      <c r="B673" s="344" t="s">
        <v>13</v>
      </c>
      <c r="C673" s="2">
        <f>VLOOKUP(B673,'KPI GROUP LEVEL INDUX'!$C:$D,2,FALSE)</f>
        <v>20220400002</v>
      </c>
      <c r="D673" s="370" t="s">
        <v>2853</v>
      </c>
      <c r="E673" s="1" t="str">
        <f>VLOOKUP(D673,'MASTER POSITION'!$A:$B,2,FALSE)</f>
        <v>1784659045</v>
      </c>
      <c r="F673" s="369" t="str">
        <f t="shared" si="171"/>
        <v>Terjaganya operasional bank yang efisienKepala Cabang</v>
      </c>
      <c r="G673" s="369" t="str">
        <f t="shared" si="156"/>
        <v xml:space="preserve">INSERT INTO `hr_kpi_group_position` (`KPI_GROUP_POSITION_ID`, `KPI_GROUP_ID`, `POSITION_ID`) VALUES ('202205020672', '20220400002', '1784659045'); </v>
      </c>
    </row>
    <row r="674" spans="1:7" ht="15.75" customHeight="1" x14ac:dyDescent="0.25">
      <c r="A674" s="413">
        <v>202205020673</v>
      </c>
      <c r="B674" s="374" t="s">
        <v>3998</v>
      </c>
      <c r="C674" s="2">
        <f>VLOOKUP(B674,'KPI GROUP LEVEL INDUX'!$C:$D,2,FALSE)</f>
        <v>20220400003</v>
      </c>
      <c r="D674" s="370" t="s">
        <v>2853</v>
      </c>
      <c r="E674" s="1" t="str">
        <f>VLOOKUP(D674,'MASTER POSITION'!$A:$B,2,FALSE)</f>
        <v>1784659045</v>
      </c>
      <c r="F674" s="369" t="str">
        <f t="shared" si="171"/>
        <v>Meningkatnya kemampuan sebagai agent of regional developmentKepala Cabang</v>
      </c>
      <c r="G674" s="369" t="str">
        <f t="shared" si="156"/>
        <v xml:space="preserve">INSERT INTO `hr_kpi_group_position` (`KPI_GROUP_POSITION_ID`, `KPI_GROUP_ID`, `POSITION_ID`) VALUES ('202205020673', '20220400003', '1784659045'); </v>
      </c>
    </row>
    <row r="675" spans="1:7" ht="15.75" customHeight="1" x14ac:dyDescent="0.25">
      <c r="A675" s="413">
        <v>202205020674</v>
      </c>
      <c r="B675" s="186" t="s">
        <v>17</v>
      </c>
      <c r="C675" s="2">
        <f>VLOOKUP(B675,'KPI GROUP LEVEL INDUX'!$C:$D,2,FALSE)</f>
        <v>20220400004</v>
      </c>
      <c r="D675" s="370" t="s">
        <v>2853</v>
      </c>
      <c r="E675" s="1" t="str">
        <f>VLOOKUP(D675,'MASTER POSITION'!$A:$B,2,FALSE)</f>
        <v>1784659045</v>
      </c>
      <c r="F675" s="369" t="str">
        <f t="shared" si="171"/>
        <v>Memperluas jangkauan layanan keuangan Kepala Cabang</v>
      </c>
      <c r="G675" s="369" t="str">
        <f t="shared" si="156"/>
        <v xml:space="preserve">INSERT INTO `hr_kpi_group_position` (`KPI_GROUP_POSITION_ID`, `KPI_GROUP_ID`, `POSITION_ID`) VALUES ('202205020674', '20220400004', '1784659045'); </v>
      </c>
    </row>
    <row r="676" spans="1:7" ht="15.75" customHeight="1" x14ac:dyDescent="0.25">
      <c r="A676" s="413">
        <v>202205020675</v>
      </c>
      <c r="B676" s="344" t="s">
        <v>88</v>
      </c>
      <c r="C676" s="2">
        <f>VLOOKUP(B676,'KPI GROUP LEVEL INDUX'!$C:$D,2,FALSE)</f>
        <v>20220400040</v>
      </c>
      <c r="D676" s="370" t="s">
        <v>2853</v>
      </c>
      <c r="E676" s="1" t="str">
        <f>VLOOKUP(D676,'MASTER POSITION'!$A:$B,2,FALSE)</f>
        <v>1784659045</v>
      </c>
      <c r="F676" s="369" t="str">
        <f t="shared" si="171"/>
        <v>Memastikan penyaluran kredit yang berkualitasKepala Cabang</v>
      </c>
      <c r="G676" s="369" t="str">
        <f t="shared" si="156"/>
        <v xml:space="preserve">INSERT INTO `hr_kpi_group_position` (`KPI_GROUP_POSITION_ID`, `KPI_GROUP_ID`, `POSITION_ID`) VALUES ('202205020675', '20220400040', '1784659045'); </v>
      </c>
    </row>
    <row r="677" spans="1:7" ht="15.75" customHeight="1" x14ac:dyDescent="0.25">
      <c r="A677" s="413">
        <v>202205020676</v>
      </c>
      <c r="B677" s="373" t="s">
        <v>314</v>
      </c>
      <c r="C677" s="2">
        <f>VLOOKUP(B677,'KPI GROUP LEVEL INDUX'!$C:$D,2,FALSE)</f>
        <v>20220400153</v>
      </c>
      <c r="D677" s="370" t="s">
        <v>2853</v>
      </c>
      <c r="E677" s="1" t="str">
        <f>VLOOKUP(D677,'MASTER POSITION'!$A:$B,2,FALSE)</f>
        <v>1784659045</v>
      </c>
      <c r="F677" s="369" t="str">
        <f t="shared" si="171"/>
        <v>Meningkatkan pertumbuhan kredit sektor UMKMKepala Cabang</v>
      </c>
      <c r="G677" s="369" t="str">
        <f t="shared" si="156"/>
        <v xml:space="preserve">INSERT INTO `hr_kpi_group_position` (`KPI_GROUP_POSITION_ID`, `KPI_GROUP_ID`, `POSITION_ID`) VALUES ('202205020676', '20220400153', '1784659045'); </v>
      </c>
    </row>
    <row r="678" spans="1:7" ht="15.75" customHeight="1" x14ac:dyDescent="0.25">
      <c r="A678" s="413">
        <v>202205020677</v>
      </c>
      <c r="B678" s="344" t="s">
        <v>19</v>
      </c>
      <c r="C678" s="2">
        <f>VLOOKUP(B678,'KPI GROUP LEVEL INDUX'!$C:$D,2,FALSE)</f>
        <v>20220400005</v>
      </c>
      <c r="D678" s="370" t="s">
        <v>2853</v>
      </c>
      <c r="E678" s="1" t="str">
        <f>VLOOKUP(D678,'MASTER POSITION'!$A:$B,2,FALSE)</f>
        <v>1784659045</v>
      </c>
      <c r="F678" s="369" t="str">
        <f t="shared" si="171"/>
        <v>Meningkatkan pertumbuhan dana  pihak ketiga berbiaya kompetitifKepala Cabang</v>
      </c>
      <c r="G678" s="369" t="str">
        <f t="shared" si="156"/>
        <v xml:space="preserve">INSERT INTO `hr_kpi_group_position` (`KPI_GROUP_POSITION_ID`, `KPI_GROUP_ID`, `POSITION_ID`) VALUES ('202205020677', '20220400005', '1784659045'); </v>
      </c>
    </row>
    <row r="679" spans="1:7" ht="15.75" customHeight="1" x14ac:dyDescent="0.25">
      <c r="A679" s="413">
        <v>202205020678</v>
      </c>
      <c r="B679" s="344" t="s">
        <v>56</v>
      </c>
      <c r="C679" s="2">
        <f>VLOOKUP(B679,'KPI GROUP LEVEL INDUX'!$C:$D,2,FALSE)</f>
        <v>20220400024</v>
      </c>
      <c r="D679" s="370" t="s">
        <v>2853</v>
      </c>
      <c r="E679" s="1" t="str">
        <f>VLOOKUP(D679,'MASTER POSITION'!$A:$B,2,FALSE)</f>
        <v>1784659045</v>
      </c>
      <c r="F679" s="369" t="str">
        <f t="shared" si="171"/>
        <v>Meningkatkan kualitas layananKepala Cabang</v>
      </c>
      <c r="G679" s="369" t="str">
        <f t="shared" si="156"/>
        <v xml:space="preserve">INSERT INTO `hr_kpi_group_position` (`KPI_GROUP_POSITION_ID`, `KPI_GROUP_ID`, `POSITION_ID`) VALUES ('202205020678', '20220400024', '1784659045'); </v>
      </c>
    </row>
    <row r="680" spans="1:7" ht="15.75" customHeight="1" x14ac:dyDescent="0.25">
      <c r="A680" s="413">
        <v>202205020679</v>
      </c>
      <c r="B680" s="342" t="s">
        <v>23</v>
      </c>
      <c r="C680" s="2">
        <f>VLOOKUP(B680,'KPI GROUP LEVEL INDUX'!$C:$D,2,FALSE)</f>
        <v>20220400007</v>
      </c>
      <c r="D680" s="370" t="s">
        <v>2853</v>
      </c>
      <c r="E680" s="1" t="str">
        <f>VLOOKUP(D680,'MASTER POSITION'!$A:$B,2,FALSE)</f>
        <v>1784659045</v>
      </c>
      <c r="F680" s="369" t="str">
        <f t="shared" si="171"/>
        <v>Meningkatkan kualitas pengelolaan Governance, Risk Management dan ComplianceKepala Cabang</v>
      </c>
      <c r="G680" s="369" t="str">
        <f t="shared" si="156"/>
        <v xml:space="preserve">INSERT INTO `hr_kpi_group_position` (`KPI_GROUP_POSITION_ID`, `KPI_GROUP_ID`, `POSITION_ID`) VALUES ('202205020679', '20220400007', '1784659045'); </v>
      </c>
    </row>
    <row r="681" spans="1:7" ht="15.75" customHeight="1" x14ac:dyDescent="0.25">
      <c r="A681" s="413">
        <v>202205020680</v>
      </c>
      <c r="B681" s="344" t="s">
        <v>27</v>
      </c>
      <c r="C681" s="2">
        <f>VLOOKUP(B681,'KPI GROUP LEVEL INDUX'!$C:$D,2,FALSE)</f>
        <v>20220400009</v>
      </c>
      <c r="D681" s="370" t="s">
        <v>2853</v>
      </c>
      <c r="E681" s="1" t="str">
        <f>VLOOKUP(D681,'MASTER POSITION'!$A:$B,2,FALSE)</f>
        <v>1784659045</v>
      </c>
      <c r="F681" s="369" t="str">
        <f t="shared" si="171"/>
        <v>Memperkuat internalisasi budaya perusahaan Kepala Cabang</v>
      </c>
      <c r="G681" s="369" t="str">
        <f t="shared" si="156"/>
        <v xml:space="preserve">INSERT INTO `hr_kpi_group_position` (`KPI_GROUP_POSITION_ID`, `KPI_GROUP_ID`, `POSITION_ID`) VALUES ('202205020680', '20220400009', '1784659045'); </v>
      </c>
    </row>
    <row r="682" spans="1:7" ht="15.75" customHeight="1" x14ac:dyDescent="0.25">
      <c r="A682" s="413">
        <v>202205020681</v>
      </c>
      <c r="B682" s="499" t="s">
        <v>356</v>
      </c>
      <c r="C682" s="2">
        <f>VLOOKUP(B682,'KPI GROUP LEVEL INDUX'!$C:$D,2,FALSE)</f>
        <v>20220400174</v>
      </c>
      <c r="D682" s="370" t="s">
        <v>2855</v>
      </c>
      <c r="E682" s="1" t="str">
        <f>VLOOKUP(D682,'MASTER POSITION'!$A:$B,2,FALSE)</f>
        <v>1784659046</v>
      </c>
      <c r="F682" s="369" t="str">
        <f t="shared" si="171"/>
        <v>Meningkatnya rentabilitas bank yang optimalWakil Kepala Cabang</v>
      </c>
      <c r="G682" s="369" t="str">
        <f t="shared" si="156"/>
        <v xml:space="preserve">INSERT INTO `hr_kpi_group_position` (`KPI_GROUP_POSITION_ID`, `KPI_GROUP_ID`, `POSITION_ID`) VALUES ('202205020681', '20220400174', '1784659046'); </v>
      </c>
    </row>
    <row r="683" spans="1:7" ht="15.75" customHeight="1" x14ac:dyDescent="0.25">
      <c r="A683" s="413">
        <v>202205020682</v>
      </c>
      <c r="B683" s="516" t="s">
        <v>11</v>
      </c>
      <c r="C683" s="2">
        <f>VLOOKUP(B683,'KPI GROUP LEVEL INDUX'!$C:$D,2,FALSE)</f>
        <v>20220400001</v>
      </c>
      <c r="D683" s="370" t="s">
        <v>2855</v>
      </c>
      <c r="E683" s="1" t="str">
        <f>VLOOKUP(D683,'MASTER POSITION'!$A:$B,2,FALSE)</f>
        <v>1784659046</v>
      </c>
      <c r="F683" s="369" t="str">
        <f t="shared" ref="F683:F688" si="172">_xlfn.CONCAT(B683,D683)</f>
        <v>Meningkatnya pendapatanWakil Kepala Cabang</v>
      </c>
      <c r="G683" s="369" t="str">
        <f t="shared" si="156"/>
        <v xml:space="preserve">INSERT INTO `hr_kpi_group_position` (`KPI_GROUP_POSITION_ID`, `KPI_GROUP_ID`, `POSITION_ID`) VALUES ('202205020682', '20220400001', '1784659046'); </v>
      </c>
    </row>
    <row r="684" spans="1:7" ht="15.75" customHeight="1" x14ac:dyDescent="0.25">
      <c r="A684" s="413">
        <v>202205020683</v>
      </c>
      <c r="B684" s="343" t="s">
        <v>13</v>
      </c>
      <c r="C684" s="2">
        <f>VLOOKUP(B684,'KPI GROUP LEVEL INDUX'!$C:$D,2,FALSE)</f>
        <v>20220400002</v>
      </c>
      <c r="D684" s="370" t="s">
        <v>2855</v>
      </c>
      <c r="E684" s="1" t="str">
        <f>VLOOKUP(D684,'MASTER POSITION'!$A:$B,2,FALSE)</f>
        <v>1784659046</v>
      </c>
      <c r="F684" s="369" t="str">
        <f t="shared" si="172"/>
        <v>Terjaganya operasional bank yang efisienWakil Kepala Cabang</v>
      </c>
      <c r="G684" s="369" t="str">
        <f t="shared" si="156"/>
        <v xml:space="preserve">INSERT INTO `hr_kpi_group_position` (`KPI_GROUP_POSITION_ID`, `KPI_GROUP_ID`, `POSITION_ID`) VALUES ('202205020683', '20220400002', '1784659046'); </v>
      </c>
    </row>
    <row r="685" spans="1:7" ht="15.75" customHeight="1" x14ac:dyDescent="0.25">
      <c r="A685" s="413">
        <v>202205020684</v>
      </c>
      <c r="B685" s="186" t="s">
        <v>274</v>
      </c>
      <c r="C685" s="2">
        <f>VLOOKUP(B685,'KPI GROUP LEVEL INDUX'!$C:$D,2,FALSE)</f>
        <v>20220400133</v>
      </c>
      <c r="D685" s="370" t="s">
        <v>2855</v>
      </c>
      <c r="E685" s="1" t="str">
        <f>VLOOKUP(D685,'MASTER POSITION'!$A:$B,2,FALSE)</f>
        <v>1784659046</v>
      </c>
      <c r="F685" s="369" t="str">
        <f t="shared" si="172"/>
        <v>Memperluas jangkauan layanan keuanganWakil Kepala Cabang</v>
      </c>
      <c r="G685" s="369" t="str">
        <f t="shared" si="156"/>
        <v xml:space="preserve">INSERT INTO `hr_kpi_group_position` (`KPI_GROUP_POSITION_ID`, `KPI_GROUP_ID`, `POSITION_ID`) VALUES ('202205020684', '20220400133', '1784659046'); </v>
      </c>
    </row>
    <row r="686" spans="1:7" ht="15.75" customHeight="1" x14ac:dyDescent="0.25">
      <c r="A686" s="413">
        <v>202205020685</v>
      </c>
      <c r="B686" s="342" t="s">
        <v>56</v>
      </c>
      <c r="C686" s="2">
        <f>VLOOKUP(B686,'KPI GROUP LEVEL INDUX'!$C:$D,2,FALSE)</f>
        <v>20220400024</v>
      </c>
      <c r="D686" s="370" t="s">
        <v>2855</v>
      </c>
      <c r="E686" s="1" t="str">
        <f>VLOOKUP(D686,'MASTER POSITION'!$A:$B,2,FALSE)</f>
        <v>1784659046</v>
      </c>
      <c r="F686" s="369" t="str">
        <f t="shared" si="172"/>
        <v>Meningkatkan kualitas layananWakil Kepala Cabang</v>
      </c>
      <c r="G686" s="369" t="str">
        <f t="shared" si="156"/>
        <v xml:space="preserve">INSERT INTO `hr_kpi_group_position` (`KPI_GROUP_POSITION_ID`, `KPI_GROUP_ID`, `POSITION_ID`) VALUES ('202205020685', '20220400024', '1784659046'); </v>
      </c>
    </row>
    <row r="687" spans="1:7" ht="15.75" customHeight="1" x14ac:dyDescent="0.25">
      <c r="A687" s="413">
        <v>202205020686</v>
      </c>
      <c r="B687" s="487" t="s">
        <v>318</v>
      </c>
      <c r="C687" s="2">
        <f>VLOOKUP(B687,'KPI GROUP LEVEL INDUX'!$C:$D,2,FALSE)</f>
        <v>20220400155</v>
      </c>
      <c r="D687" s="370" t="s">
        <v>2855</v>
      </c>
      <c r="E687" s="1" t="str">
        <f>VLOOKUP(D687,'MASTER POSITION'!$A:$B,2,FALSE)</f>
        <v>1784659046</v>
      </c>
      <c r="F687" s="369" t="str">
        <f t="shared" si="172"/>
        <v>Memastikan prosedur operasional Kantor Cabang berjalan sesuai ketentuan Wakil Kepala Cabang</v>
      </c>
      <c r="G687" s="369" t="str">
        <f t="shared" si="156"/>
        <v xml:space="preserve">INSERT INTO `hr_kpi_group_position` (`KPI_GROUP_POSITION_ID`, `KPI_GROUP_ID`, `POSITION_ID`) VALUES ('202205020686', '20220400155', '1784659046'); </v>
      </c>
    </row>
    <row r="688" spans="1:7" ht="15.75" customHeight="1" x14ac:dyDescent="0.25">
      <c r="A688" s="413">
        <v>202205020687</v>
      </c>
      <c r="B688" s="342" t="s">
        <v>23</v>
      </c>
      <c r="C688" s="2">
        <f>VLOOKUP(B688,'KPI GROUP LEVEL INDUX'!$C:$D,2,FALSE)</f>
        <v>20220400007</v>
      </c>
      <c r="D688" s="370" t="s">
        <v>2855</v>
      </c>
      <c r="E688" s="1" t="str">
        <f>VLOOKUP(D688,'MASTER POSITION'!$A:$B,2,FALSE)</f>
        <v>1784659046</v>
      </c>
      <c r="F688" s="369" t="str">
        <f t="shared" si="172"/>
        <v>Meningkatkan kualitas pengelolaan Governance, Risk Management dan ComplianceWakil Kepala Cabang</v>
      </c>
      <c r="G688" s="369" t="str">
        <f t="shared" si="156"/>
        <v xml:space="preserve">INSERT INTO `hr_kpi_group_position` (`KPI_GROUP_POSITION_ID`, `KPI_GROUP_ID`, `POSITION_ID`) VALUES ('202205020687', '20220400007', '1784659046'); </v>
      </c>
    </row>
    <row r="689" spans="1:7" ht="15.75" customHeight="1" x14ac:dyDescent="0.25">
      <c r="A689" s="413">
        <v>202205020688</v>
      </c>
      <c r="B689" s="499" t="s">
        <v>356</v>
      </c>
      <c r="C689" s="2">
        <f>VLOOKUP(B689,'KPI GROUP LEVEL INDUX'!$C:$D,2,FALSE)</f>
        <v>20220400174</v>
      </c>
      <c r="D689" s="370" t="s">
        <v>2542</v>
      </c>
      <c r="E689" s="1" t="str">
        <f>VLOOKUP(D689,'MASTER POSITION'!$A:$B,2,FALSE)</f>
        <v>37125</v>
      </c>
      <c r="F689" s="369" t="str">
        <f t="shared" ref="F689" si="173">_xlfn.CONCAT(B689,D689)</f>
        <v>Meningkatnya rentabilitas bank yang optimalKepala Seksi Pelayanan Nasabah</v>
      </c>
      <c r="G689" s="369" t="str">
        <f t="shared" si="156"/>
        <v xml:space="preserve">INSERT INTO `hr_kpi_group_position` (`KPI_GROUP_POSITION_ID`, `KPI_GROUP_ID`, `POSITION_ID`) VALUES ('202205020688', '20220400174', '37125'); </v>
      </c>
    </row>
    <row r="690" spans="1:7" ht="15.75" customHeight="1" x14ac:dyDescent="0.25">
      <c r="A690" s="413">
        <v>202205020689</v>
      </c>
      <c r="B690" s="516" t="s">
        <v>11</v>
      </c>
      <c r="C690" s="2">
        <f>VLOOKUP(B690,'KPI GROUP LEVEL INDUX'!$C:$D,2,FALSE)</f>
        <v>20220400001</v>
      </c>
      <c r="D690" s="370" t="s">
        <v>2542</v>
      </c>
      <c r="E690" s="1" t="str">
        <f>VLOOKUP(D690,'MASTER POSITION'!$A:$B,2,FALSE)</f>
        <v>37125</v>
      </c>
      <c r="F690" s="369" t="str">
        <f t="shared" ref="F690:F696" si="174">_xlfn.CONCAT(B690,D690)</f>
        <v>Meningkatnya pendapatanKepala Seksi Pelayanan Nasabah</v>
      </c>
      <c r="G690" s="369" t="str">
        <f t="shared" si="156"/>
        <v xml:space="preserve">INSERT INTO `hr_kpi_group_position` (`KPI_GROUP_POSITION_ID`, `KPI_GROUP_ID`, `POSITION_ID`) VALUES ('202205020689', '20220400001', '37125'); </v>
      </c>
    </row>
    <row r="691" spans="1:7" ht="15.75" customHeight="1" x14ac:dyDescent="0.25">
      <c r="A691" s="413">
        <v>202205020690</v>
      </c>
      <c r="B691" s="186" t="s">
        <v>274</v>
      </c>
      <c r="C691" s="2">
        <f>VLOOKUP(B691,'KPI GROUP LEVEL INDUX'!$C:$D,2,FALSE)</f>
        <v>20220400133</v>
      </c>
      <c r="D691" s="370" t="s">
        <v>2542</v>
      </c>
      <c r="E691" s="1" t="str">
        <f>VLOOKUP(D691,'MASTER POSITION'!$A:$B,2,FALSE)</f>
        <v>37125</v>
      </c>
      <c r="F691" s="369" t="str">
        <f t="shared" si="174"/>
        <v>Memperluas jangkauan layanan keuanganKepala Seksi Pelayanan Nasabah</v>
      </c>
      <c r="G691" s="369" t="str">
        <f t="shared" si="156"/>
        <v xml:space="preserve">INSERT INTO `hr_kpi_group_position` (`KPI_GROUP_POSITION_ID`, `KPI_GROUP_ID`, `POSITION_ID`) VALUES ('202205020690', '20220400133', '37125'); </v>
      </c>
    </row>
    <row r="692" spans="1:7" ht="15.75" customHeight="1" x14ac:dyDescent="0.25">
      <c r="A692" s="413">
        <v>202205020691</v>
      </c>
      <c r="B692" s="342" t="s">
        <v>56</v>
      </c>
      <c r="C692" s="2">
        <f>VLOOKUP(B692,'KPI GROUP LEVEL INDUX'!$C:$D,2,FALSE)</f>
        <v>20220400024</v>
      </c>
      <c r="D692" s="370" t="s">
        <v>2542</v>
      </c>
      <c r="E692" s="1" t="str">
        <f>VLOOKUP(D692,'MASTER POSITION'!$A:$B,2,FALSE)</f>
        <v>37125</v>
      </c>
      <c r="F692" s="369" t="str">
        <f t="shared" si="174"/>
        <v>Meningkatkan kualitas layananKepala Seksi Pelayanan Nasabah</v>
      </c>
      <c r="G692" s="369" t="str">
        <f t="shared" si="156"/>
        <v xml:space="preserve">INSERT INTO `hr_kpi_group_position` (`KPI_GROUP_POSITION_ID`, `KPI_GROUP_ID`, `POSITION_ID`) VALUES ('202205020691', '20220400024', '37125'); </v>
      </c>
    </row>
    <row r="693" spans="1:7" ht="15.75" customHeight="1" x14ac:dyDescent="0.25">
      <c r="A693" s="413">
        <v>202205020692</v>
      </c>
      <c r="B693" s="342" t="s">
        <v>23</v>
      </c>
      <c r="C693" s="2">
        <f>VLOOKUP(B693,'KPI GROUP LEVEL INDUX'!$C:$D,2,FALSE)</f>
        <v>20220400007</v>
      </c>
      <c r="D693" s="370" t="s">
        <v>2542</v>
      </c>
      <c r="E693" s="1" t="str">
        <f>VLOOKUP(D693,'MASTER POSITION'!$A:$B,2,FALSE)</f>
        <v>37125</v>
      </c>
      <c r="F693" s="369" t="str">
        <f t="shared" si="174"/>
        <v>Meningkatkan kualitas pengelolaan Governance, Risk Management dan ComplianceKepala Seksi Pelayanan Nasabah</v>
      </c>
      <c r="G693" s="369" t="str">
        <f t="shared" si="156"/>
        <v xml:space="preserve">INSERT INTO `hr_kpi_group_position` (`KPI_GROUP_POSITION_ID`, `KPI_GROUP_ID`, `POSITION_ID`) VALUES ('202205020692', '20220400007', '37125'); </v>
      </c>
    </row>
    <row r="694" spans="1:7" ht="15.75" customHeight="1" x14ac:dyDescent="0.25">
      <c r="A694" s="413">
        <v>202205020693</v>
      </c>
      <c r="B694" s="487" t="s">
        <v>318</v>
      </c>
      <c r="C694" s="2">
        <f>VLOOKUP(B694,'KPI GROUP LEVEL INDUX'!$C:$D,2,FALSE)</f>
        <v>20220400155</v>
      </c>
      <c r="D694" s="370" t="s">
        <v>2542</v>
      </c>
      <c r="E694" s="1" t="str">
        <f>VLOOKUP(D694,'MASTER POSITION'!$A:$B,2,FALSE)</f>
        <v>37125</v>
      </c>
      <c r="F694" s="369" t="str">
        <f t="shared" si="174"/>
        <v>Memastikan prosedur operasional Kantor Cabang berjalan sesuai ketentuan Kepala Seksi Pelayanan Nasabah</v>
      </c>
      <c r="G694" s="369" t="str">
        <f t="shared" si="156"/>
        <v xml:space="preserve">INSERT INTO `hr_kpi_group_position` (`KPI_GROUP_POSITION_ID`, `KPI_GROUP_ID`, `POSITION_ID`) VALUES ('202205020693', '20220400155', '37125'); </v>
      </c>
    </row>
    <row r="695" spans="1:7" ht="15.75" customHeight="1" x14ac:dyDescent="0.25">
      <c r="A695" s="413">
        <v>202205020694</v>
      </c>
      <c r="B695" s="344" t="s">
        <v>358</v>
      </c>
      <c r="C695" s="2">
        <f>VLOOKUP(B695,'KPI GROUP LEVEL INDUX'!$C:$D,2,FALSE)</f>
        <v>20220400175</v>
      </c>
      <c r="D695" s="370" t="s">
        <v>2542</v>
      </c>
      <c r="E695" s="1" t="str">
        <f>VLOOKUP(D695,'MASTER POSITION'!$A:$B,2,FALSE)</f>
        <v>37125</v>
      </c>
      <c r="F695" s="369" t="str">
        <f t="shared" si="174"/>
        <v>Memastikan pengelolaan operasional pelayanan dan transaksi tunai dan non tunai kepada nasabah berjalan lancar, aman dan terkendali Kepala Seksi Pelayanan Nasabah</v>
      </c>
      <c r="G695" s="369" t="str">
        <f t="shared" si="156"/>
        <v xml:space="preserve">INSERT INTO `hr_kpi_group_position` (`KPI_GROUP_POSITION_ID`, `KPI_GROUP_ID`, `POSITION_ID`) VALUES ('202205020694', '20220400175', '37125'); </v>
      </c>
    </row>
    <row r="696" spans="1:7" ht="15.75" customHeight="1" x14ac:dyDescent="0.25">
      <c r="A696" s="413">
        <v>202205020695</v>
      </c>
      <c r="B696" s="342" t="s">
        <v>4137</v>
      </c>
      <c r="C696" s="2">
        <f>VLOOKUP(B696,'KPI GROUP LEVEL INDUX'!$C:$D,2,FALSE)</f>
        <v>20220400189</v>
      </c>
      <c r="D696" s="370" t="s">
        <v>2542</v>
      </c>
      <c r="E696" s="1" t="str">
        <f>VLOOKUP(D696,'MASTER POSITION'!$A:$B,2,FALSE)</f>
        <v>37125</v>
      </c>
      <c r="F696" s="369" t="str">
        <f t="shared" si="174"/>
        <v>Memastikan pengelolaan  aktivitas back office, serta kliring dan BI-RTGS Kantor Cabang  berjalan lancar, aman dan terkendali Kepala Seksi Pelayanan Nasabah</v>
      </c>
      <c r="G696" s="369" t="str">
        <f t="shared" si="156"/>
        <v xml:space="preserve">INSERT INTO `hr_kpi_group_position` (`KPI_GROUP_POSITION_ID`, `KPI_GROUP_ID`, `POSITION_ID`) VALUES ('202205020695', '20220400189', '37125'); </v>
      </c>
    </row>
    <row r="697" spans="1:7" ht="15.75" customHeight="1" x14ac:dyDescent="0.25">
      <c r="A697" s="413">
        <v>202205020696</v>
      </c>
      <c r="B697" s="342" t="s">
        <v>56</v>
      </c>
      <c r="C697" s="2">
        <f>VLOOKUP(B697,'KPI GROUP LEVEL INDUX'!$C:$D,2,FALSE)</f>
        <v>20220400024</v>
      </c>
      <c r="D697" s="371" t="s">
        <v>4139</v>
      </c>
      <c r="E697" s="1" t="str">
        <f>VLOOKUP(D697,'MASTER POSITION'!$A:$B,2,FALSE)</f>
        <v>202211160017</v>
      </c>
      <c r="F697" s="369" t="str">
        <f t="shared" ref="F697" si="175">_xlfn.CONCAT(B697,D697)</f>
        <v>Meningkatkan kualitas layananTeller Overbooking</v>
      </c>
      <c r="G697" s="369" t="str">
        <f t="shared" si="156"/>
        <v xml:space="preserve">INSERT INTO `hr_kpi_group_position` (`KPI_GROUP_POSITION_ID`, `KPI_GROUP_ID`, `POSITION_ID`) VALUES ('202205020696', '20220400024', '202211160017'); </v>
      </c>
    </row>
    <row r="698" spans="1:7" ht="15.75" customHeight="1" x14ac:dyDescent="0.25">
      <c r="A698" s="413">
        <v>202205020697</v>
      </c>
      <c r="B698" s="342" t="s">
        <v>23</v>
      </c>
      <c r="C698" s="2">
        <f>VLOOKUP(B698,'KPI GROUP LEVEL INDUX'!$C:$D,2,FALSE)</f>
        <v>20220400007</v>
      </c>
      <c r="D698" s="371" t="s">
        <v>4139</v>
      </c>
      <c r="E698" s="1" t="str">
        <f>VLOOKUP(D698,'MASTER POSITION'!$A:$B,2,FALSE)</f>
        <v>202211160017</v>
      </c>
      <c r="F698" s="369" t="str">
        <f t="shared" ref="F698:F701" si="176">_xlfn.CONCAT(B698,D698)</f>
        <v>Meningkatkan kualitas pengelolaan Governance, Risk Management dan ComplianceTeller Overbooking</v>
      </c>
      <c r="G698" s="369" t="str">
        <f t="shared" si="156"/>
        <v xml:space="preserve">INSERT INTO `hr_kpi_group_position` (`KPI_GROUP_POSITION_ID`, `KPI_GROUP_ID`, `POSITION_ID`) VALUES ('202205020697', '20220400007', '202211160017'); </v>
      </c>
    </row>
    <row r="699" spans="1:7" ht="15.75" customHeight="1" x14ac:dyDescent="0.25">
      <c r="A699" s="413">
        <v>202205020698</v>
      </c>
      <c r="B699" s="487" t="s">
        <v>318</v>
      </c>
      <c r="C699" s="2">
        <f>VLOOKUP(B699,'KPI GROUP LEVEL INDUX'!$C:$D,2,FALSE)</f>
        <v>20220400155</v>
      </c>
      <c r="D699" s="371" t="s">
        <v>4139</v>
      </c>
      <c r="E699" s="1" t="str">
        <f>VLOOKUP(D699,'MASTER POSITION'!$A:$B,2,FALSE)</f>
        <v>202211160017</v>
      </c>
      <c r="F699" s="369" t="str">
        <f t="shared" si="176"/>
        <v>Memastikan prosedur operasional Kantor Cabang berjalan sesuai ketentuan Teller Overbooking</v>
      </c>
      <c r="G699" s="369" t="str">
        <f t="shared" si="156"/>
        <v xml:space="preserve">INSERT INTO `hr_kpi_group_position` (`KPI_GROUP_POSITION_ID`, `KPI_GROUP_ID`, `POSITION_ID`) VALUES ('202205020698', '20220400155', '202211160017'); </v>
      </c>
    </row>
    <row r="700" spans="1:7" ht="15.75" customHeight="1" x14ac:dyDescent="0.25">
      <c r="A700" s="413">
        <v>202205020699</v>
      </c>
      <c r="B700" s="487" t="s">
        <v>4138</v>
      </c>
      <c r="C700" s="2">
        <f>VLOOKUP(B700,'KPI GROUP LEVEL INDUX'!$C:$D,2,FALSE)</f>
        <v>20220400190</v>
      </c>
      <c r="D700" s="371" t="s">
        <v>4139</v>
      </c>
      <c r="E700" s="1" t="str">
        <f>VLOOKUP(D700,'MASTER POSITION'!$A:$B,2,FALSE)</f>
        <v>202211160017</v>
      </c>
      <c r="F700" s="369" t="str">
        <f t="shared" si="176"/>
        <v>Meningkatkan pengelolaan atas transaksi reversal sesuai timelineTeller Overbooking</v>
      </c>
      <c r="G700" s="369" t="str">
        <f t="shared" si="156"/>
        <v xml:space="preserve">INSERT INTO `hr_kpi_group_position` (`KPI_GROUP_POSITION_ID`, `KPI_GROUP_ID`, `POSITION_ID`) VALUES ('202205020699', '20220400190', '202211160017'); </v>
      </c>
    </row>
    <row r="701" spans="1:7" ht="15.75" customHeight="1" x14ac:dyDescent="0.25">
      <c r="A701" s="413">
        <v>202205020700</v>
      </c>
      <c r="B701" s="541" t="s">
        <v>4137</v>
      </c>
      <c r="C701" s="2">
        <f>VLOOKUP(B701,'KPI GROUP LEVEL INDUX'!$C:$D,2,FALSE)</f>
        <v>20220400189</v>
      </c>
      <c r="D701" s="371" t="s">
        <v>4139</v>
      </c>
      <c r="E701" s="1" t="str">
        <f>VLOOKUP(D701,'MASTER POSITION'!$A:$B,2,FALSE)</f>
        <v>202211160017</v>
      </c>
      <c r="F701" s="369" t="str">
        <f t="shared" si="176"/>
        <v>Memastikan pengelolaan  aktivitas back office, serta kliring dan BI-RTGS Kantor Cabang  berjalan lancar, aman dan terkendali Teller Overbooking</v>
      </c>
      <c r="G701" s="369" t="str">
        <f t="shared" si="156"/>
        <v xml:space="preserve">INSERT INTO `hr_kpi_group_position` (`KPI_GROUP_POSITION_ID`, `KPI_GROUP_ID`, `POSITION_ID`) VALUES ('202205020700', '20220400189', '202211160017'); </v>
      </c>
    </row>
    <row r="702" spans="1:7" ht="15.75" customHeight="1" x14ac:dyDescent="0.25">
      <c r="A702" s="413">
        <v>202205020701</v>
      </c>
      <c r="B702" s="344" t="s">
        <v>13</v>
      </c>
      <c r="C702" s="2">
        <f>VLOOKUP(B702,'KPI GROUP LEVEL INDUX'!$C:$D,2,FALSE)</f>
        <v>20220400002</v>
      </c>
      <c r="D702" s="370" t="s">
        <v>3018</v>
      </c>
      <c r="E702" s="1" t="str">
        <f>VLOOKUP(D702,'MASTER POSITION'!$A:$B,2,FALSE)</f>
        <v>504404597200737856</v>
      </c>
      <c r="F702" s="369" t="str">
        <f t="shared" ref="F702" si="177">_xlfn.CONCAT(B702,D702)</f>
        <v>Terjaganya operasional bank yang efisienKepala Seksi Penyelamatan Kredit</v>
      </c>
      <c r="G702" s="369" t="str">
        <f t="shared" si="156"/>
        <v xml:space="preserve">INSERT INTO `hr_kpi_group_position` (`KPI_GROUP_POSITION_ID`, `KPI_GROUP_ID`, `POSITION_ID`) VALUES ('202205020701', '20220400002', '504404597200737856'); </v>
      </c>
    </row>
    <row r="703" spans="1:7" ht="15.75" customHeight="1" x14ac:dyDescent="0.25">
      <c r="A703" s="413">
        <v>202205020702</v>
      </c>
      <c r="B703" s="343" t="s">
        <v>88</v>
      </c>
      <c r="C703" s="2">
        <f>VLOOKUP(B703,'KPI GROUP LEVEL INDUX'!$C:$D,2,FALSE)</f>
        <v>20220400040</v>
      </c>
      <c r="D703" s="370" t="s">
        <v>3018</v>
      </c>
      <c r="E703" s="1" t="str">
        <f>VLOOKUP(D703,'MASTER POSITION'!$A:$B,2,FALSE)</f>
        <v>504404597200737856</v>
      </c>
      <c r="F703" s="369" t="str">
        <f t="shared" ref="F703:F706" si="178">_xlfn.CONCAT(B703,D703)</f>
        <v>Memastikan penyaluran kredit yang berkualitasKepala Seksi Penyelamatan Kredit</v>
      </c>
      <c r="G703" s="369" t="str">
        <f t="shared" si="156"/>
        <v xml:space="preserve">INSERT INTO `hr_kpi_group_position` (`KPI_GROUP_POSITION_ID`, `KPI_GROUP_ID`, `POSITION_ID`) VALUES ('202205020702', '20220400040', '504404597200737856'); </v>
      </c>
    </row>
    <row r="704" spans="1:7" ht="15.75" customHeight="1" x14ac:dyDescent="0.25">
      <c r="A704" s="413">
        <v>202205020703</v>
      </c>
      <c r="B704" s="186" t="s">
        <v>23</v>
      </c>
      <c r="C704" s="2">
        <f>VLOOKUP(B704,'KPI GROUP LEVEL INDUX'!$C:$D,2,FALSE)</f>
        <v>20220400007</v>
      </c>
      <c r="D704" s="370" t="s">
        <v>3018</v>
      </c>
      <c r="E704" s="1" t="str">
        <f>VLOOKUP(D704,'MASTER POSITION'!$A:$B,2,FALSE)</f>
        <v>504404597200737856</v>
      </c>
      <c r="F704" s="369" t="str">
        <f t="shared" si="178"/>
        <v>Meningkatkan kualitas pengelolaan Governance, Risk Management dan ComplianceKepala Seksi Penyelamatan Kredit</v>
      </c>
      <c r="G704" s="369" t="str">
        <f t="shared" si="156"/>
        <v xml:space="preserve">INSERT INTO `hr_kpi_group_position` (`KPI_GROUP_POSITION_ID`, `KPI_GROUP_ID`, `POSITION_ID`) VALUES ('202205020703', '20220400007', '504404597200737856'); </v>
      </c>
    </row>
    <row r="705" spans="1:7" ht="15.75" customHeight="1" x14ac:dyDescent="0.25">
      <c r="A705" s="413">
        <v>202205020704</v>
      </c>
      <c r="B705" s="534" t="s">
        <v>318</v>
      </c>
      <c r="C705" s="2">
        <f>VLOOKUP(B705,'KPI GROUP LEVEL INDUX'!$C:$D,2,FALSE)</f>
        <v>20220400155</v>
      </c>
      <c r="D705" s="370" t="s">
        <v>3018</v>
      </c>
      <c r="E705" s="1" t="str">
        <f>VLOOKUP(D705,'MASTER POSITION'!$A:$B,2,FALSE)</f>
        <v>504404597200737856</v>
      </c>
      <c r="F705" s="369" t="str">
        <f t="shared" si="178"/>
        <v>Memastikan prosedur operasional Kantor Cabang berjalan sesuai ketentuan Kepala Seksi Penyelamatan Kredit</v>
      </c>
      <c r="G705" s="369" t="str">
        <f t="shared" si="156"/>
        <v xml:space="preserve">INSERT INTO `hr_kpi_group_position` (`KPI_GROUP_POSITION_ID`, `KPI_GROUP_ID`, `POSITION_ID`) VALUES ('202205020704', '20220400155', '504404597200737856'); </v>
      </c>
    </row>
    <row r="706" spans="1:7" ht="15.75" customHeight="1" x14ac:dyDescent="0.25">
      <c r="A706" s="413">
        <v>202205020705</v>
      </c>
      <c r="B706" s="491" t="s">
        <v>380</v>
      </c>
      <c r="C706" s="2">
        <f>VLOOKUP(B706,'KPI GROUP LEVEL INDUX'!$C:$D,2,FALSE)</f>
        <v>20220400186</v>
      </c>
      <c r="D706" s="370" t="s">
        <v>3018</v>
      </c>
      <c r="E706" s="1" t="str">
        <f>VLOOKUP(D706,'MASTER POSITION'!$A:$B,2,FALSE)</f>
        <v>504404597200737856</v>
      </c>
      <c r="F706" s="369" t="str">
        <f t="shared" si="178"/>
        <v>Mengoptimalkan penyelesaian kredit bermasalah dalam rangka penyelamatan kreditKepala Seksi Penyelamatan Kredit</v>
      </c>
      <c r="G706" s="369" t="str">
        <f t="shared" si="156"/>
        <v xml:space="preserve">INSERT INTO `hr_kpi_group_position` (`KPI_GROUP_POSITION_ID`, `KPI_GROUP_ID`, `POSITION_ID`) VALUES ('202205020705', '20220400186', '504404597200737856'); </v>
      </c>
    </row>
    <row r="707" spans="1:7" ht="15.75" customHeight="1" x14ac:dyDescent="0.25">
      <c r="A707" s="413">
        <v>202205020706</v>
      </c>
      <c r="B707" s="420" t="s">
        <v>56</v>
      </c>
      <c r="C707" s="2">
        <f>VLOOKUP(B707,'KPI GROUP LEVEL INDUX'!$C:$D,2,FALSE)</f>
        <v>20220400024</v>
      </c>
      <c r="D707" s="370" t="s">
        <v>2544</v>
      </c>
      <c r="E707" s="1" t="str">
        <f>VLOOKUP(D707,'MASTER POSITION'!$A:$B,2,FALSE)</f>
        <v>37126</v>
      </c>
      <c r="F707" s="369" t="str">
        <f t="shared" ref="F707" si="179">_xlfn.CONCAT(B707,D707)</f>
        <v>Meningkatkan kualitas layananKepala Seksi Dukungan Operasional Cabang</v>
      </c>
      <c r="G707" s="369" t="str">
        <f t="shared" ref="G707:G770" si="180">"INSERT INTO `hr_kpi_group_position` (`KPI_GROUP_POSITION_ID`, `KPI_GROUP_ID`, `POSITION_ID`) VALUES ('"&amp;A707&amp;"', '"&amp;C707&amp;"', '"&amp;E707&amp;"'); "</f>
        <v xml:space="preserve">INSERT INTO `hr_kpi_group_position` (`KPI_GROUP_POSITION_ID`, `KPI_GROUP_ID`, `POSITION_ID`) VALUES ('202205020706', '20220400024', '37126'); </v>
      </c>
    </row>
    <row r="708" spans="1:7" ht="15.75" customHeight="1" x14ac:dyDescent="0.25">
      <c r="A708" s="413">
        <v>202205020707</v>
      </c>
      <c r="B708" s="316" t="s">
        <v>23</v>
      </c>
      <c r="C708" s="2">
        <f>VLOOKUP(B708,'KPI GROUP LEVEL INDUX'!$C:$D,2,FALSE)</f>
        <v>20220400007</v>
      </c>
      <c r="D708" s="370" t="s">
        <v>2544</v>
      </c>
      <c r="E708" s="1" t="str">
        <f>VLOOKUP(D708,'MASTER POSITION'!$A:$B,2,FALSE)</f>
        <v>37126</v>
      </c>
      <c r="F708" s="369" t="str">
        <f t="shared" ref="F708:F710" si="181">_xlfn.CONCAT(B708,D708)</f>
        <v>Meningkatkan kualitas pengelolaan Governance, Risk Management dan ComplianceKepala Seksi Dukungan Operasional Cabang</v>
      </c>
      <c r="G708" s="369" t="str">
        <f t="shared" si="180"/>
        <v xml:space="preserve">INSERT INTO `hr_kpi_group_position` (`KPI_GROUP_POSITION_ID`, `KPI_GROUP_ID`, `POSITION_ID`) VALUES ('202205020707', '20220400007', '37126'); </v>
      </c>
    </row>
    <row r="709" spans="1:7" ht="15.75" customHeight="1" x14ac:dyDescent="0.25">
      <c r="A709" s="413">
        <v>202205020708</v>
      </c>
      <c r="B709" s="542" t="s">
        <v>372</v>
      </c>
      <c r="C709" s="2">
        <f>VLOOKUP(B709,'KPI GROUP LEVEL INDUX'!$C:$D,2,FALSE)</f>
        <v>20220400182</v>
      </c>
      <c r="D709" s="370" t="s">
        <v>2544</v>
      </c>
      <c r="E709" s="1" t="str">
        <f>VLOOKUP(D709,'MASTER POSITION'!$A:$B,2,FALSE)</f>
        <v>37126</v>
      </c>
      <c r="F709" s="369" t="str">
        <f t="shared" si="181"/>
        <v>Memastikan prosedur operasional Kantor Cabang sesuai ketentuan Kepala Seksi Dukungan Operasional Cabang</v>
      </c>
      <c r="G709" s="369" t="str">
        <f t="shared" si="180"/>
        <v xml:space="preserve">INSERT INTO `hr_kpi_group_position` (`KPI_GROUP_POSITION_ID`, `KPI_GROUP_ID`, `POSITION_ID`) VALUES ('202205020708', '20220400182', '37126'); </v>
      </c>
    </row>
    <row r="710" spans="1:7" ht="15.75" customHeight="1" x14ac:dyDescent="0.25">
      <c r="A710" s="413">
        <v>202205020709</v>
      </c>
      <c r="B710" s="528" t="s">
        <v>362</v>
      </c>
      <c r="C710" s="2">
        <f>VLOOKUP(B710,'KPI GROUP LEVEL INDUX'!$C:$D,2,FALSE)</f>
        <v>20220400177</v>
      </c>
      <c r="D710" s="370" t="s">
        <v>2544</v>
      </c>
      <c r="E710" s="1" t="str">
        <f>VLOOKUP(D710,'MASTER POSITION'!$A:$B,2,FALSE)</f>
        <v>37126</v>
      </c>
      <c r="F710" s="369" t="str">
        <f t="shared" si="181"/>
        <v>Memastikan pengelolaan dukungan operasional Kantor Cabang  berjalan lancar, aman dan terkendali Kepala Seksi Dukungan Operasional Cabang</v>
      </c>
      <c r="G710" s="369" t="str">
        <f t="shared" si="180"/>
        <v xml:space="preserve">INSERT INTO `hr_kpi_group_position` (`KPI_GROUP_POSITION_ID`, `KPI_GROUP_ID`, `POSITION_ID`) VALUES ('202205020709', '20220400177', '37126'); </v>
      </c>
    </row>
    <row r="711" spans="1:7" ht="15.75" customHeight="1" x14ac:dyDescent="0.25">
      <c r="A711" s="413">
        <v>202205020710</v>
      </c>
      <c r="B711" s="344" t="s">
        <v>56</v>
      </c>
      <c r="C711" s="2">
        <f>VLOOKUP(B711,'KPI GROUP LEVEL INDUX'!$C:$D,2,FALSE)</f>
        <v>20220400024</v>
      </c>
      <c r="D711" s="370" t="s">
        <v>2546</v>
      </c>
      <c r="E711" s="1" t="str">
        <f>VLOOKUP(D711,'MASTER POSITION'!$A:$B,2,FALSE)</f>
        <v>37127</v>
      </c>
      <c r="F711" s="369" t="str">
        <f t="shared" ref="F711" si="182">_xlfn.CONCAT(B711,D711)</f>
        <v>Meningkatkan kualitas layananKepala Seksi Hukum &amp; Administrasi Kredit</v>
      </c>
      <c r="G711" s="369" t="str">
        <f t="shared" si="180"/>
        <v xml:space="preserve">INSERT INTO `hr_kpi_group_position` (`KPI_GROUP_POSITION_ID`, `KPI_GROUP_ID`, `POSITION_ID`) VALUES ('202205020710', '20220400024', '37127'); </v>
      </c>
    </row>
    <row r="712" spans="1:7" ht="15.75" customHeight="1" x14ac:dyDescent="0.25">
      <c r="A712" s="413">
        <v>202205020711</v>
      </c>
      <c r="B712" s="342" t="s">
        <v>23</v>
      </c>
      <c r="C712" s="2">
        <f>VLOOKUP(B712,'KPI GROUP LEVEL INDUX'!$C:$D,2,FALSE)</f>
        <v>20220400007</v>
      </c>
      <c r="D712" s="370" t="s">
        <v>2546</v>
      </c>
      <c r="E712" s="1" t="str">
        <f>VLOOKUP(D712,'MASTER POSITION'!$A:$B,2,FALSE)</f>
        <v>37127</v>
      </c>
      <c r="F712" s="369" t="str">
        <f t="shared" ref="F712:F714" si="183">_xlfn.CONCAT(B712,D712)</f>
        <v>Meningkatkan kualitas pengelolaan Governance, Risk Management dan ComplianceKepala Seksi Hukum &amp; Administrasi Kredit</v>
      </c>
      <c r="G712" s="369" t="str">
        <f t="shared" si="180"/>
        <v xml:space="preserve">INSERT INTO `hr_kpi_group_position` (`KPI_GROUP_POSITION_ID`, `KPI_GROUP_ID`, `POSITION_ID`) VALUES ('202205020711', '20220400007', '37127'); </v>
      </c>
    </row>
    <row r="713" spans="1:7" ht="15.75" customHeight="1" x14ac:dyDescent="0.25">
      <c r="A713" s="413">
        <v>202205020712</v>
      </c>
      <c r="B713" s="388" t="s">
        <v>372</v>
      </c>
      <c r="C713" s="2">
        <f>VLOOKUP(B713,'KPI GROUP LEVEL INDUX'!$C:$D,2,FALSE)</f>
        <v>20220400182</v>
      </c>
      <c r="D713" s="370" t="s">
        <v>2546</v>
      </c>
      <c r="E713" s="1" t="str">
        <f>VLOOKUP(D713,'MASTER POSITION'!$A:$B,2,FALSE)</f>
        <v>37127</v>
      </c>
      <c r="F713" s="369" t="str">
        <f t="shared" si="183"/>
        <v>Memastikan prosedur operasional Kantor Cabang sesuai ketentuan Kepala Seksi Hukum &amp; Administrasi Kredit</v>
      </c>
      <c r="G713" s="369" t="str">
        <f t="shared" si="180"/>
        <v xml:space="preserve">INSERT INTO `hr_kpi_group_position` (`KPI_GROUP_POSITION_ID`, `KPI_GROUP_ID`, `POSITION_ID`) VALUES ('202205020712', '20220400182', '37127'); </v>
      </c>
    </row>
    <row r="714" spans="1:7" ht="15.75" customHeight="1" x14ac:dyDescent="0.25">
      <c r="A714" s="413">
        <v>202205020713</v>
      </c>
      <c r="B714" s="531" t="s">
        <v>390</v>
      </c>
      <c r="C714" s="2">
        <f>VLOOKUP(B714,'KPI GROUP LEVEL INDUX'!$C:$D,2,FALSE)</f>
        <v>20220400191</v>
      </c>
      <c r="D714" s="370" t="s">
        <v>2546</v>
      </c>
      <c r="E714" s="1" t="str">
        <f>VLOOKUP(D714,'MASTER POSITION'!$A:$B,2,FALSE)</f>
        <v>37127</v>
      </c>
      <c r="F714" s="369" t="str">
        <f t="shared" si="183"/>
        <v>Memastikan pengelolaan administrasi kredit dan prosedur hukum perkreditan secara optimal Kepala Seksi Hukum &amp; Administrasi Kredit</v>
      </c>
      <c r="G714" s="369" t="str">
        <f t="shared" si="180"/>
        <v xml:space="preserve">INSERT INTO `hr_kpi_group_position` (`KPI_GROUP_POSITION_ID`, `KPI_GROUP_ID`, `POSITION_ID`) VALUES ('202205020713', '20220400191', '37127'); </v>
      </c>
    </row>
    <row r="715" spans="1:7" ht="15.75" customHeight="1" x14ac:dyDescent="0.25">
      <c r="A715" s="413">
        <v>202205020714</v>
      </c>
      <c r="B715" s="368" t="s">
        <v>11</v>
      </c>
      <c r="C715" s="2">
        <f>VLOOKUP(B715,'KPI GROUP LEVEL INDUX'!$C:$D,2,FALSE)</f>
        <v>20220400001</v>
      </c>
      <c r="D715" s="370" t="s">
        <v>2708</v>
      </c>
      <c r="E715" s="1" t="str">
        <f>VLOOKUP(D715,'MASTER POSITION'!$A:$B,2,FALSE)</f>
        <v>784659042</v>
      </c>
      <c r="F715" s="369" t="str">
        <f t="shared" ref="F715" si="184">_xlfn.CONCAT(B715,D715)</f>
        <v>Meningkatnya pendapatanKepala Seksi Kredit</v>
      </c>
      <c r="G715" s="369" t="str">
        <f t="shared" si="180"/>
        <v xml:space="preserve">INSERT INTO `hr_kpi_group_position` (`KPI_GROUP_POSITION_ID`, `KPI_GROUP_ID`, `POSITION_ID`) VALUES ('202205020714', '20220400001', '784659042'); </v>
      </c>
    </row>
    <row r="716" spans="1:7" ht="15.75" customHeight="1" x14ac:dyDescent="0.25">
      <c r="A716" s="413">
        <v>202205020715</v>
      </c>
      <c r="B716" s="543" t="s">
        <v>13</v>
      </c>
      <c r="C716" s="2">
        <f>VLOOKUP(B716,'KPI GROUP LEVEL INDUX'!$C:$D,2,FALSE)</f>
        <v>20220400002</v>
      </c>
      <c r="D716" s="370" t="s">
        <v>2708</v>
      </c>
      <c r="E716" s="1" t="str">
        <f>VLOOKUP(D716,'MASTER POSITION'!$A:$B,2,FALSE)</f>
        <v>784659042</v>
      </c>
      <c r="F716" s="369" t="str">
        <f t="shared" ref="F716:F722" si="185">_xlfn.CONCAT(B716,D716)</f>
        <v>Terjaganya operasional bank yang efisienKepala Seksi Kredit</v>
      </c>
      <c r="G716" s="369" t="str">
        <f t="shared" si="180"/>
        <v xml:space="preserve">INSERT INTO `hr_kpi_group_position` (`KPI_GROUP_POSITION_ID`, `KPI_GROUP_ID`, `POSITION_ID`) VALUES ('202205020715', '20220400002', '784659042'); </v>
      </c>
    </row>
    <row r="717" spans="1:7" ht="15.75" customHeight="1" x14ac:dyDescent="0.25">
      <c r="A717" s="413">
        <v>202205020716</v>
      </c>
      <c r="B717" s="373" t="s">
        <v>3998</v>
      </c>
      <c r="C717" s="2">
        <f>VLOOKUP(B717,'KPI GROUP LEVEL INDUX'!$C:$D,2,FALSE)</f>
        <v>20220400003</v>
      </c>
      <c r="D717" s="370" t="s">
        <v>2708</v>
      </c>
      <c r="E717" s="1" t="str">
        <f>VLOOKUP(D717,'MASTER POSITION'!$A:$B,2,FALSE)</f>
        <v>784659042</v>
      </c>
      <c r="F717" s="369" t="str">
        <f t="shared" si="185"/>
        <v>Meningkatnya kemampuan sebagai agent of regional developmentKepala Seksi Kredit</v>
      </c>
      <c r="G717" s="369" t="str">
        <f t="shared" si="180"/>
        <v xml:space="preserve">INSERT INTO `hr_kpi_group_position` (`KPI_GROUP_POSITION_ID`, `KPI_GROUP_ID`, `POSITION_ID`) VALUES ('202205020716', '20220400003', '784659042'); </v>
      </c>
    </row>
    <row r="718" spans="1:7" ht="15.75" customHeight="1" x14ac:dyDescent="0.25">
      <c r="A718" s="413">
        <v>202205020717</v>
      </c>
      <c r="B718" s="186" t="s">
        <v>88</v>
      </c>
      <c r="C718" s="2">
        <f>VLOOKUP(B718,'KPI GROUP LEVEL INDUX'!$C:$D,2,FALSE)</f>
        <v>20220400040</v>
      </c>
      <c r="D718" s="370" t="s">
        <v>2708</v>
      </c>
      <c r="E718" s="1" t="str">
        <f>VLOOKUP(D718,'MASTER POSITION'!$A:$B,2,FALSE)</f>
        <v>784659042</v>
      </c>
      <c r="F718" s="369" t="str">
        <f t="shared" si="185"/>
        <v>Memastikan penyaluran kredit yang berkualitasKepala Seksi Kredit</v>
      </c>
      <c r="G718" s="369" t="str">
        <f t="shared" si="180"/>
        <v xml:space="preserve">INSERT INTO `hr_kpi_group_position` (`KPI_GROUP_POSITION_ID`, `KPI_GROUP_ID`, `POSITION_ID`) VALUES ('202205020717', '20220400040', '784659042'); </v>
      </c>
    </row>
    <row r="719" spans="1:7" ht="15.75" customHeight="1" x14ac:dyDescent="0.25">
      <c r="A719" s="413">
        <v>202205020718</v>
      </c>
      <c r="B719" s="344" t="s">
        <v>314</v>
      </c>
      <c r="C719" s="2">
        <f>VLOOKUP(B719,'KPI GROUP LEVEL INDUX'!$C:$D,2,FALSE)</f>
        <v>20220400153</v>
      </c>
      <c r="D719" s="370" t="s">
        <v>2708</v>
      </c>
      <c r="E719" s="1" t="str">
        <f>VLOOKUP(D719,'MASTER POSITION'!$A:$B,2,FALSE)</f>
        <v>784659042</v>
      </c>
      <c r="F719" s="369" t="str">
        <f t="shared" si="185"/>
        <v>Meningkatkan pertumbuhan kredit sektor UMKMKepala Seksi Kredit</v>
      </c>
      <c r="G719" s="369" t="str">
        <f t="shared" si="180"/>
        <v xml:space="preserve">INSERT INTO `hr_kpi_group_position` (`KPI_GROUP_POSITION_ID`, `KPI_GROUP_ID`, `POSITION_ID`) VALUES ('202205020718', '20220400153', '784659042'); </v>
      </c>
    </row>
    <row r="720" spans="1:7" ht="15.75" customHeight="1" x14ac:dyDescent="0.25">
      <c r="A720" s="413">
        <v>202205020719</v>
      </c>
      <c r="B720" s="344" t="s">
        <v>56</v>
      </c>
      <c r="C720" s="2">
        <f>VLOOKUP(B720,'KPI GROUP LEVEL INDUX'!$C:$D,2,FALSE)</f>
        <v>20220400024</v>
      </c>
      <c r="D720" s="370" t="s">
        <v>2708</v>
      </c>
      <c r="E720" s="1" t="str">
        <f>VLOOKUP(D720,'MASTER POSITION'!$A:$B,2,FALSE)</f>
        <v>784659042</v>
      </c>
      <c r="F720" s="369" t="str">
        <f t="shared" si="185"/>
        <v>Meningkatkan kualitas layananKepala Seksi Kredit</v>
      </c>
      <c r="G720" s="369" t="str">
        <f t="shared" si="180"/>
        <v xml:space="preserve">INSERT INTO `hr_kpi_group_position` (`KPI_GROUP_POSITION_ID`, `KPI_GROUP_ID`, `POSITION_ID`) VALUES ('202205020719', '20220400024', '784659042'); </v>
      </c>
    </row>
    <row r="721" spans="1:7" ht="15.75" customHeight="1" x14ac:dyDescent="0.25">
      <c r="A721" s="413">
        <v>202205020720</v>
      </c>
      <c r="B721" s="342" t="s">
        <v>23</v>
      </c>
      <c r="C721" s="2">
        <f>VLOOKUP(B721,'KPI GROUP LEVEL INDUX'!$C:$D,2,FALSE)</f>
        <v>20220400007</v>
      </c>
      <c r="D721" s="370" t="s">
        <v>2708</v>
      </c>
      <c r="E721" s="1" t="str">
        <f>VLOOKUP(D721,'MASTER POSITION'!$A:$B,2,FALSE)</f>
        <v>784659042</v>
      </c>
      <c r="F721" s="369" t="str">
        <f t="shared" si="185"/>
        <v>Meningkatkan kualitas pengelolaan Governance, Risk Management dan ComplianceKepala Seksi Kredit</v>
      </c>
      <c r="G721" s="369" t="str">
        <f t="shared" si="180"/>
        <v xml:space="preserve">INSERT INTO `hr_kpi_group_position` (`KPI_GROUP_POSITION_ID`, `KPI_GROUP_ID`, `POSITION_ID`) VALUES ('202205020720', '20220400007', '784659042'); </v>
      </c>
    </row>
    <row r="722" spans="1:7" ht="15.75" customHeight="1" x14ac:dyDescent="0.25">
      <c r="A722" s="413">
        <v>202205020721</v>
      </c>
      <c r="B722" s="397" t="s">
        <v>318</v>
      </c>
      <c r="C722" s="2">
        <f>VLOOKUP(B722,'KPI GROUP LEVEL INDUX'!$C:$D,2,FALSE)</f>
        <v>20220400155</v>
      </c>
      <c r="D722" s="370" t="s">
        <v>2708</v>
      </c>
      <c r="E722" s="1" t="str">
        <f>VLOOKUP(D722,'MASTER POSITION'!$A:$B,2,FALSE)</f>
        <v>784659042</v>
      </c>
      <c r="F722" s="369" t="str">
        <f t="shared" si="185"/>
        <v>Memastikan prosedur operasional Kantor Cabang berjalan sesuai ketentuan Kepala Seksi Kredit</v>
      </c>
      <c r="G722" s="369" t="str">
        <f t="shared" si="180"/>
        <v xml:space="preserve">INSERT INTO `hr_kpi_group_position` (`KPI_GROUP_POSITION_ID`, `KPI_GROUP_ID`, `POSITION_ID`) VALUES ('202205020721', '20220400155', '784659042'); </v>
      </c>
    </row>
    <row r="723" spans="1:7" ht="15.75" customHeight="1" x14ac:dyDescent="0.25">
      <c r="A723" s="413">
        <v>202205020722</v>
      </c>
      <c r="B723" s="186" t="s">
        <v>11</v>
      </c>
      <c r="C723" s="2">
        <f>VLOOKUP(B723,'KPI GROUP LEVEL INDUX'!$C:$D,2,FALSE)</f>
        <v>20220400001</v>
      </c>
      <c r="D723" s="370" t="s">
        <v>2718</v>
      </c>
      <c r="E723" s="1" t="str">
        <f>VLOOKUP(D723,'MASTER POSITION'!$A:$B,2,FALSE)</f>
        <v>784659048</v>
      </c>
      <c r="F723" s="369" t="str">
        <f t="shared" ref="F723:F730" si="186">_xlfn.CONCAT(B723,D723)</f>
        <v>Meningkatnya pendapatanKepala Seksi Dana &amp; Jasa</v>
      </c>
      <c r="G723" s="369" t="str">
        <f t="shared" si="180"/>
        <v xml:space="preserve">INSERT INTO `hr_kpi_group_position` (`KPI_GROUP_POSITION_ID`, `KPI_GROUP_ID`, `POSITION_ID`) VALUES ('202205020722', '20220400001', '784659048'); </v>
      </c>
    </row>
    <row r="724" spans="1:7" ht="15.75" customHeight="1" x14ac:dyDescent="0.25">
      <c r="A724" s="413">
        <v>202205020723</v>
      </c>
      <c r="B724" s="543" t="s">
        <v>13</v>
      </c>
      <c r="C724" s="2">
        <f>VLOOKUP(B724,'KPI GROUP LEVEL INDUX'!$C:$D,2,FALSE)</f>
        <v>20220400002</v>
      </c>
      <c r="D724" s="370" t="s">
        <v>2718</v>
      </c>
      <c r="E724" s="1" t="str">
        <f>VLOOKUP(D724,'MASTER POSITION'!$A:$B,2,FALSE)</f>
        <v>784659048</v>
      </c>
      <c r="F724" s="369" t="str">
        <f t="shared" si="186"/>
        <v>Terjaganya operasional bank yang efisienKepala Seksi Dana &amp; Jasa</v>
      </c>
      <c r="G724" s="369" t="str">
        <f t="shared" si="180"/>
        <v xml:space="preserve">INSERT INTO `hr_kpi_group_position` (`KPI_GROUP_POSITION_ID`, `KPI_GROUP_ID`, `POSITION_ID`) VALUES ('202205020723', '20220400002', '784659048'); </v>
      </c>
    </row>
    <row r="725" spans="1:7" ht="15.75" customHeight="1" x14ac:dyDescent="0.25">
      <c r="A725" s="413">
        <v>202205020724</v>
      </c>
      <c r="B725" s="186" t="s">
        <v>1967</v>
      </c>
      <c r="C725" s="2">
        <f>VLOOKUP(B725,'KPI GROUP LEVEL INDUX'!$C:$D,2,FALSE)</f>
        <v>20220400003</v>
      </c>
      <c r="D725" s="370" t="s">
        <v>2718</v>
      </c>
      <c r="E725" s="1" t="str">
        <f>VLOOKUP(D725,'MASTER POSITION'!$A:$B,2,FALSE)</f>
        <v>784659048</v>
      </c>
      <c r="F725" s="369" t="str">
        <f t="shared" si="186"/>
        <v>Meningkatnya kemampuan sebagai agent of regional developmentKepala Seksi Dana &amp; Jasa</v>
      </c>
      <c r="G725" s="369" t="str">
        <f t="shared" si="180"/>
        <v xml:space="preserve">INSERT INTO `hr_kpi_group_position` (`KPI_GROUP_POSITION_ID`, `KPI_GROUP_ID`, `POSITION_ID`) VALUES ('202205020724', '20220400003', '784659048'); </v>
      </c>
    </row>
    <row r="726" spans="1:7" ht="15.75" customHeight="1" x14ac:dyDescent="0.25">
      <c r="A726" s="413">
        <v>202205020725</v>
      </c>
      <c r="B726" s="186" t="s">
        <v>17</v>
      </c>
      <c r="C726" s="2">
        <f>VLOOKUP(B726,'KPI GROUP LEVEL INDUX'!$C:$D,2,FALSE)</f>
        <v>20220400004</v>
      </c>
      <c r="D726" s="370" t="s">
        <v>2718</v>
      </c>
      <c r="E726" s="1" t="str">
        <f>VLOOKUP(D726,'MASTER POSITION'!$A:$B,2,FALSE)</f>
        <v>784659048</v>
      </c>
      <c r="F726" s="369" t="str">
        <f t="shared" si="186"/>
        <v>Memperluas jangkauan layanan keuangan Kepala Seksi Dana &amp; Jasa</v>
      </c>
      <c r="G726" s="369" t="str">
        <f t="shared" si="180"/>
        <v xml:space="preserve">INSERT INTO `hr_kpi_group_position` (`KPI_GROUP_POSITION_ID`, `KPI_GROUP_ID`, `POSITION_ID`) VALUES ('202205020725', '20220400004', '784659048'); </v>
      </c>
    </row>
    <row r="727" spans="1:7" ht="15.75" customHeight="1" x14ac:dyDescent="0.25">
      <c r="A727" s="413">
        <v>202205020726</v>
      </c>
      <c r="B727" s="344" t="s">
        <v>19</v>
      </c>
      <c r="C727" s="2">
        <f>VLOOKUP(B727,'KPI GROUP LEVEL INDUX'!$C:$D,2,FALSE)</f>
        <v>20220400005</v>
      </c>
      <c r="D727" s="370" t="s">
        <v>2718</v>
      </c>
      <c r="E727" s="1" t="str">
        <f>VLOOKUP(D727,'MASTER POSITION'!$A:$B,2,FALSE)</f>
        <v>784659048</v>
      </c>
      <c r="F727" s="369" t="str">
        <f t="shared" si="186"/>
        <v>Meningkatkan pertumbuhan dana  pihak ketiga berbiaya kompetitifKepala Seksi Dana &amp; Jasa</v>
      </c>
      <c r="G727" s="369" t="str">
        <f t="shared" si="180"/>
        <v xml:space="preserve">INSERT INTO `hr_kpi_group_position` (`KPI_GROUP_POSITION_ID`, `KPI_GROUP_ID`, `POSITION_ID`) VALUES ('202205020726', '20220400005', '784659048'); </v>
      </c>
    </row>
    <row r="728" spans="1:7" ht="15.75" customHeight="1" x14ac:dyDescent="0.25">
      <c r="A728" s="413">
        <v>202205020727</v>
      </c>
      <c r="B728" s="344" t="s">
        <v>56</v>
      </c>
      <c r="C728" s="2">
        <f>VLOOKUP(B728,'KPI GROUP LEVEL INDUX'!$C:$D,2,FALSE)</f>
        <v>20220400024</v>
      </c>
      <c r="D728" s="370" t="s">
        <v>2718</v>
      </c>
      <c r="E728" s="1" t="str">
        <f>VLOOKUP(D728,'MASTER POSITION'!$A:$B,2,FALSE)</f>
        <v>784659048</v>
      </c>
      <c r="F728" s="369" t="str">
        <f t="shared" si="186"/>
        <v>Meningkatkan kualitas layananKepala Seksi Dana &amp; Jasa</v>
      </c>
      <c r="G728" s="369" t="str">
        <f t="shared" si="180"/>
        <v xml:space="preserve">INSERT INTO `hr_kpi_group_position` (`KPI_GROUP_POSITION_ID`, `KPI_GROUP_ID`, `POSITION_ID`) VALUES ('202205020727', '20220400024', '784659048'); </v>
      </c>
    </row>
    <row r="729" spans="1:7" ht="15.75" customHeight="1" x14ac:dyDescent="0.25">
      <c r="A729" s="413">
        <v>202205020728</v>
      </c>
      <c r="B729" s="342" t="s">
        <v>23</v>
      </c>
      <c r="C729" s="2">
        <f>VLOOKUP(B729,'KPI GROUP LEVEL INDUX'!$C:$D,2,FALSE)</f>
        <v>20220400007</v>
      </c>
      <c r="D729" s="370" t="s">
        <v>2718</v>
      </c>
      <c r="E729" s="1" t="str">
        <f>VLOOKUP(D729,'MASTER POSITION'!$A:$B,2,FALSE)</f>
        <v>784659048</v>
      </c>
      <c r="F729" s="369" t="str">
        <f t="shared" si="186"/>
        <v>Meningkatkan kualitas pengelolaan Governance, Risk Management dan ComplianceKepala Seksi Dana &amp; Jasa</v>
      </c>
      <c r="G729" s="369" t="str">
        <f t="shared" si="180"/>
        <v xml:space="preserve">INSERT INTO `hr_kpi_group_position` (`KPI_GROUP_POSITION_ID`, `KPI_GROUP_ID`, `POSITION_ID`) VALUES ('202205020728', '20220400007', '784659048'); </v>
      </c>
    </row>
    <row r="730" spans="1:7" ht="15.75" customHeight="1" x14ac:dyDescent="0.25">
      <c r="A730" s="413">
        <v>202205020729</v>
      </c>
      <c r="B730" s="397" t="s">
        <v>318</v>
      </c>
      <c r="C730" s="2">
        <f>VLOOKUP(B730,'KPI GROUP LEVEL INDUX'!$C:$D,2,FALSE)</f>
        <v>20220400155</v>
      </c>
      <c r="D730" s="370" t="s">
        <v>2718</v>
      </c>
      <c r="E730" s="1" t="str">
        <f>VLOOKUP(D730,'MASTER POSITION'!$A:$B,2,FALSE)</f>
        <v>784659048</v>
      </c>
      <c r="F730" s="369" t="str">
        <f t="shared" si="186"/>
        <v>Memastikan prosedur operasional Kantor Cabang berjalan sesuai ketentuan Kepala Seksi Dana &amp; Jasa</v>
      </c>
      <c r="G730" s="369" t="str">
        <f t="shared" si="180"/>
        <v xml:space="preserve">INSERT INTO `hr_kpi_group_position` (`KPI_GROUP_POSITION_ID`, `KPI_GROUP_ID`, `POSITION_ID`) VALUES ('202205020729', '20220400155', '784659048'); </v>
      </c>
    </row>
    <row r="731" spans="1:7" ht="15.75" customHeight="1" x14ac:dyDescent="0.25">
      <c r="A731" s="413">
        <v>202205020730</v>
      </c>
      <c r="B731" s="537" t="s">
        <v>1967</v>
      </c>
      <c r="C731" s="2">
        <f>VLOOKUP(B731,'KPI GROUP LEVEL INDUX'!$C:$D,2,FALSE)</f>
        <v>20220400003</v>
      </c>
      <c r="D731" s="370" t="s">
        <v>2596</v>
      </c>
      <c r="E731" s="1" t="str">
        <f>VLOOKUP(D731,'MASTER POSITION'!$A:$B,2,FALSE)</f>
        <v>110520163</v>
      </c>
      <c r="F731" s="369" t="str">
        <f t="shared" ref="F731" si="187">_xlfn.CONCAT(B731,D731)</f>
        <v>Meningkatnya kemampuan sebagai agent of regional developmentPelaksana Pemasaran Dana &amp; Jasa</v>
      </c>
      <c r="G731" s="369" t="str">
        <f t="shared" si="180"/>
        <v xml:space="preserve">INSERT INTO `hr_kpi_group_position` (`KPI_GROUP_POSITION_ID`, `KPI_GROUP_ID`, `POSITION_ID`) VALUES ('202205020730', '20220400003', '110520163'); </v>
      </c>
    </row>
    <row r="732" spans="1:7" ht="15.75" customHeight="1" x14ac:dyDescent="0.25">
      <c r="A732" s="413">
        <v>202205020731</v>
      </c>
      <c r="B732" s="498" t="s">
        <v>318</v>
      </c>
      <c r="C732" s="2">
        <f>VLOOKUP(B732,'KPI GROUP LEVEL INDUX'!$C:$D,2,FALSE)</f>
        <v>20220400155</v>
      </c>
      <c r="D732" s="370" t="s">
        <v>2853</v>
      </c>
      <c r="E732" s="1" t="str">
        <f>VLOOKUP(D732,'MASTER POSITION'!$A:$B,2,FALSE)</f>
        <v>1784659045</v>
      </c>
      <c r="F732" s="369" t="str">
        <f t="shared" ref="F732:F733" si="188">_xlfn.CONCAT(B732,D732)</f>
        <v>Memastikan prosedur operasional Kantor Cabang berjalan sesuai ketentuan Kepala Cabang</v>
      </c>
      <c r="G732" s="369" t="str">
        <f t="shared" si="180"/>
        <v xml:space="preserve">INSERT INTO `hr_kpi_group_position` (`KPI_GROUP_POSITION_ID`, `KPI_GROUP_ID`, `POSITION_ID`) VALUES ('202205020731', '20220400155', '1784659045'); </v>
      </c>
    </row>
    <row r="733" spans="1:7" ht="15.75" customHeight="1" x14ac:dyDescent="0.25">
      <c r="A733" s="413">
        <v>202205020732</v>
      </c>
      <c r="B733" s="491" t="s">
        <v>392</v>
      </c>
      <c r="C733" s="2">
        <f>VLOOKUP(B733,'KPI GROUP LEVEL INDUX'!$C:$D,2,FALSE)</f>
        <v>20220400192</v>
      </c>
      <c r="D733" s="370" t="s">
        <v>2853</v>
      </c>
      <c r="E733" s="1" t="str">
        <f>VLOOKUP(D733,'MASTER POSITION'!$A:$B,2,FALSE)</f>
        <v>1784659045</v>
      </c>
      <c r="F733" s="369" t="str">
        <f t="shared" si="188"/>
        <v>Mengoptimalkan penyelesaian kredit bermasalah Kepala Cabang</v>
      </c>
      <c r="G733" s="369" t="str">
        <f t="shared" si="180"/>
        <v xml:space="preserve">INSERT INTO `hr_kpi_group_position` (`KPI_GROUP_POSITION_ID`, `KPI_GROUP_ID`, `POSITION_ID`) VALUES ('202205020732', '20220400192', '1784659045'); </v>
      </c>
    </row>
    <row r="734" spans="1:7" ht="15.75" customHeight="1" x14ac:dyDescent="0.25">
      <c r="A734" s="413">
        <v>202205020733</v>
      </c>
      <c r="B734" s="344" t="s">
        <v>785</v>
      </c>
      <c r="C734" s="2">
        <f>VLOOKUP(B734,'KPI GROUP LEVEL INDUX'!$C:$D,2,FALSE)</f>
        <v>20220400259</v>
      </c>
      <c r="D734" s="370" t="s">
        <v>2329</v>
      </c>
      <c r="E734" s="1" t="str">
        <f>VLOOKUP(D734,'MASTER POSITION'!$A:$B,2,FALSE)</f>
        <v>37006</v>
      </c>
      <c r="F734" s="369" t="str">
        <f t="shared" ref="F734" si="189">_xlfn.CONCAT(B734,D734)</f>
        <v>Meningkatnya rentabilitas bank yang optimal
Kepala Seksi Bisnis</v>
      </c>
      <c r="G734" s="369" t="str">
        <f t="shared" si="180"/>
        <v xml:space="preserve">INSERT INTO `hr_kpi_group_position` (`KPI_GROUP_POSITION_ID`, `KPI_GROUP_ID`, `POSITION_ID`) VALUES ('202205020733', '20220400259', '37006'); </v>
      </c>
    </row>
    <row r="735" spans="1:7" ht="15.75" customHeight="1" x14ac:dyDescent="0.25">
      <c r="A735" s="413">
        <v>202205020734</v>
      </c>
      <c r="B735" s="374" t="s">
        <v>11</v>
      </c>
      <c r="C735" s="2">
        <f>VLOOKUP(B735,'KPI GROUP LEVEL INDUX'!$C:$D,2,FALSE)</f>
        <v>20220400001</v>
      </c>
      <c r="D735" s="370" t="s">
        <v>2329</v>
      </c>
      <c r="E735" s="1" t="str">
        <f>VLOOKUP(D735,'MASTER POSITION'!$A:$B,2,FALSE)</f>
        <v>37006</v>
      </c>
      <c r="F735" s="369" t="str">
        <f t="shared" ref="F735:F744" si="190">_xlfn.CONCAT(B735,D735)</f>
        <v>Meningkatnya pendapatanKepala Seksi Bisnis</v>
      </c>
      <c r="G735" s="369" t="str">
        <f t="shared" si="180"/>
        <v xml:space="preserve">INSERT INTO `hr_kpi_group_position` (`KPI_GROUP_POSITION_ID`, `KPI_GROUP_ID`, `POSITION_ID`) VALUES ('202205020734', '20220400001', '37006'); </v>
      </c>
    </row>
    <row r="736" spans="1:7" ht="15.75" customHeight="1" x14ac:dyDescent="0.25">
      <c r="A736" s="413">
        <v>202205020735</v>
      </c>
      <c r="B736" s="344" t="s">
        <v>13</v>
      </c>
      <c r="C736" s="2">
        <f>VLOOKUP(B736,'KPI GROUP LEVEL INDUX'!$C:$D,2,FALSE)</f>
        <v>20220400002</v>
      </c>
      <c r="D736" s="370" t="s">
        <v>2329</v>
      </c>
      <c r="E736" s="1" t="str">
        <f>VLOOKUP(D736,'MASTER POSITION'!$A:$B,2,FALSE)</f>
        <v>37006</v>
      </c>
      <c r="F736" s="369" t="str">
        <f t="shared" si="190"/>
        <v>Terjaganya operasional bank yang efisienKepala Seksi Bisnis</v>
      </c>
      <c r="G736" s="369" t="str">
        <f t="shared" si="180"/>
        <v xml:space="preserve">INSERT INTO `hr_kpi_group_position` (`KPI_GROUP_POSITION_ID`, `KPI_GROUP_ID`, `POSITION_ID`) VALUES ('202205020735', '20220400002', '37006'); </v>
      </c>
    </row>
    <row r="737" spans="1:7" ht="15.75" customHeight="1" x14ac:dyDescent="0.25">
      <c r="A737" s="413">
        <v>202205020736</v>
      </c>
      <c r="B737" s="374" t="s">
        <v>3998</v>
      </c>
      <c r="C737" s="2">
        <f>VLOOKUP(B737,'KPI GROUP LEVEL INDUX'!$C:$D,2,FALSE)</f>
        <v>20220400003</v>
      </c>
      <c r="D737" s="370" t="s">
        <v>2329</v>
      </c>
      <c r="E737" s="1" t="str">
        <f>VLOOKUP(D737,'MASTER POSITION'!$A:$B,2,FALSE)</f>
        <v>37006</v>
      </c>
      <c r="F737" s="369" t="str">
        <f t="shared" si="190"/>
        <v>Meningkatnya kemampuan sebagai agent of regional developmentKepala Seksi Bisnis</v>
      </c>
      <c r="G737" s="369" t="str">
        <f t="shared" si="180"/>
        <v xml:space="preserve">INSERT INTO `hr_kpi_group_position` (`KPI_GROUP_POSITION_ID`, `KPI_GROUP_ID`, `POSITION_ID`) VALUES ('202205020736', '20220400003', '37006'); </v>
      </c>
    </row>
    <row r="738" spans="1:7" ht="15.75" customHeight="1" x14ac:dyDescent="0.25">
      <c r="A738" s="413">
        <v>202205020737</v>
      </c>
      <c r="B738" s="343" t="s">
        <v>17</v>
      </c>
      <c r="C738" s="2">
        <f>VLOOKUP(B738,'KPI GROUP LEVEL INDUX'!$C:$D,2,FALSE)</f>
        <v>20220400004</v>
      </c>
      <c r="D738" s="370" t="s">
        <v>2329</v>
      </c>
      <c r="E738" s="1" t="str">
        <f>VLOOKUP(D738,'MASTER POSITION'!$A:$B,2,FALSE)</f>
        <v>37006</v>
      </c>
      <c r="F738" s="369" t="str">
        <f t="shared" si="190"/>
        <v>Memperluas jangkauan layanan keuangan Kepala Seksi Bisnis</v>
      </c>
      <c r="G738" s="369" t="str">
        <f t="shared" si="180"/>
        <v xml:space="preserve">INSERT INTO `hr_kpi_group_position` (`KPI_GROUP_POSITION_ID`, `KPI_GROUP_ID`, `POSITION_ID`) VALUES ('202205020737', '20220400004', '37006'); </v>
      </c>
    </row>
    <row r="739" spans="1:7" ht="15.75" customHeight="1" x14ac:dyDescent="0.25">
      <c r="A739" s="413">
        <v>202205020738</v>
      </c>
      <c r="B739" s="418" t="s">
        <v>88</v>
      </c>
      <c r="C739" s="2">
        <f>VLOOKUP(B739,'KPI GROUP LEVEL INDUX'!$C:$D,2,FALSE)</f>
        <v>20220400040</v>
      </c>
      <c r="D739" s="370" t="s">
        <v>2329</v>
      </c>
      <c r="E739" s="1" t="str">
        <f>VLOOKUP(D739,'MASTER POSITION'!$A:$B,2,FALSE)</f>
        <v>37006</v>
      </c>
      <c r="F739" s="369" t="str">
        <f t="shared" si="190"/>
        <v>Memastikan penyaluran kredit yang berkualitasKepala Seksi Bisnis</v>
      </c>
      <c r="G739" s="369" t="str">
        <f t="shared" si="180"/>
        <v xml:space="preserve">INSERT INTO `hr_kpi_group_position` (`KPI_GROUP_POSITION_ID`, `KPI_GROUP_ID`, `POSITION_ID`) VALUES ('202205020738', '20220400040', '37006'); </v>
      </c>
    </row>
    <row r="740" spans="1:7" ht="15.75" customHeight="1" x14ac:dyDescent="0.25">
      <c r="A740" s="413">
        <v>202205020739</v>
      </c>
      <c r="B740" s="417" t="s">
        <v>314</v>
      </c>
      <c r="C740" s="2">
        <f>VLOOKUP(B740,'KPI GROUP LEVEL INDUX'!$C:$D,2,FALSE)</f>
        <v>20220400153</v>
      </c>
      <c r="D740" s="370" t="s">
        <v>2329</v>
      </c>
      <c r="E740" s="1" t="str">
        <f>VLOOKUP(D740,'MASTER POSITION'!$A:$B,2,FALSE)</f>
        <v>37006</v>
      </c>
      <c r="F740" s="369" t="str">
        <f t="shared" si="190"/>
        <v>Meningkatkan pertumbuhan kredit sektor UMKMKepala Seksi Bisnis</v>
      </c>
      <c r="G740" s="369" t="str">
        <f t="shared" si="180"/>
        <v xml:space="preserve">INSERT INTO `hr_kpi_group_position` (`KPI_GROUP_POSITION_ID`, `KPI_GROUP_ID`, `POSITION_ID`) VALUES ('202205020739', '20220400153', '37006'); </v>
      </c>
    </row>
    <row r="741" spans="1:7" ht="15.75" customHeight="1" x14ac:dyDescent="0.25">
      <c r="A741" s="413">
        <v>202205020740</v>
      </c>
      <c r="B741" s="423" t="s">
        <v>19</v>
      </c>
      <c r="C741" s="2">
        <f>VLOOKUP(B741,'KPI GROUP LEVEL INDUX'!$C:$D,2,FALSE)</f>
        <v>20220400005</v>
      </c>
      <c r="D741" s="370" t="s">
        <v>2329</v>
      </c>
      <c r="E741" s="1" t="str">
        <f>VLOOKUP(D741,'MASTER POSITION'!$A:$B,2,FALSE)</f>
        <v>37006</v>
      </c>
      <c r="F741" s="369" t="str">
        <f t="shared" si="190"/>
        <v>Meningkatkan pertumbuhan dana  pihak ketiga berbiaya kompetitifKepala Seksi Bisnis</v>
      </c>
      <c r="G741" s="369" t="str">
        <f t="shared" si="180"/>
        <v xml:space="preserve">INSERT INTO `hr_kpi_group_position` (`KPI_GROUP_POSITION_ID`, `KPI_GROUP_ID`, `POSITION_ID`) VALUES ('202205020740', '20220400005', '37006'); </v>
      </c>
    </row>
    <row r="742" spans="1:7" ht="15.75" customHeight="1" x14ac:dyDescent="0.25">
      <c r="A742" s="413">
        <v>202205020741</v>
      </c>
      <c r="B742" s="423" t="s">
        <v>56</v>
      </c>
      <c r="C742" s="2">
        <f>VLOOKUP(B742,'KPI GROUP LEVEL INDUX'!$C:$D,2,FALSE)</f>
        <v>20220400024</v>
      </c>
      <c r="D742" s="370" t="s">
        <v>2329</v>
      </c>
      <c r="E742" s="1" t="str">
        <f>VLOOKUP(D742,'MASTER POSITION'!$A:$B,2,FALSE)</f>
        <v>37006</v>
      </c>
      <c r="F742" s="369" t="str">
        <f t="shared" si="190"/>
        <v>Meningkatkan kualitas layananKepala Seksi Bisnis</v>
      </c>
      <c r="G742" s="369" t="str">
        <f t="shared" si="180"/>
        <v xml:space="preserve">INSERT INTO `hr_kpi_group_position` (`KPI_GROUP_POSITION_ID`, `KPI_GROUP_ID`, `POSITION_ID`) VALUES ('202205020741', '20220400024', '37006'); </v>
      </c>
    </row>
    <row r="743" spans="1:7" ht="15.75" customHeight="1" x14ac:dyDescent="0.25">
      <c r="A743" s="413">
        <v>202205020742</v>
      </c>
      <c r="B743" s="487" t="s">
        <v>23</v>
      </c>
      <c r="C743" s="2">
        <f>VLOOKUP(B743,'KPI GROUP LEVEL INDUX'!$C:$D,2,FALSE)</f>
        <v>20220400007</v>
      </c>
      <c r="D743" s="370" t="s">
        <v>2329</v>
      </c>
      <c r="E743" s="1" t="str">
        <f>VLOOKUP(D743,'MASTER POSITION'!$A:$B,2,FALSE)</f>
        <v>37006</v>
      </c>
      <c r="F743" s="369" t="str">
        <f t="shared" si="190"/>
        <v>Meningkatkan kualitas pengelolaan Governance, Risk Management dan ComplianceKepala Seksi Bisnis</v>
      </c>
      <c r="G743" s="369" t="str">
        <f t="shared" si="180"/>
        <v xml:space="preserve">INSERT INTO `hr_kpi_group_position` (`KPI_GROUP_POSITION_ID`, `KPI_GROUP_ID`, `POSITION_ID`) VALUES ('202205020742', '20220400007', '37006'); </v>
      </c>
    </row>
    <row r="744" spans="1:7" ht="15.75" customHeight="1" x14ac:dyDescent="0.25">
      <c r="A744" s="413">
        <v>202205020743</v>
      </c>
      <c r="B744" s="488" t="s">
        <v>318</v>
      </c>
      <c r="C744" s="2">
        <f>VLOOKUP(B744,'KPI GROUP LEVEL INDUX'!$C:$D,2,FALSE)</f>
        <v>20220400155</v>
      </c>
      <c r="D744" s="370" t="s">
        <v>2329</v>
      </c>
      <c r="E744" s="1" t="str">
        <f>VLOOKUP(D744,'MASTER POSITION'!$A:$B,2,FALSE)</f>
        <v>37006</v>
      </c>
      <c r="F744" s="369" t="str">
        <f t="shared" si="190"/>
        <v>Memastikan prosedur operasional Kantor Cabang berjalan sesuai ketentuan Kepala Seksi Bisnis</v>
      </c>
      <c r="G744" s="369" t="str">
        <f t="shared" si="180"/>
        <v xml:space="preserve">INSERT INTO `hr_kpi_group_position` (`KPI_GROUP_POSITION_ID`, `KPI_GROUP_ID`, `POSITION_ID`) VALUES ('202205020743', '20220400155', '37006'); </v>
      </c>
    </row>
    <row r="745" spans="1:7" ht="15.75" customHeight="1" x14ac:dyDescent="0.25">
      <c r="A745" s="413">
        <v>202205020744</v>
      </c>
      <c r="B745" s="537" t="s">
        <v>1967</v>
      </c>
      <c r="C745" s="2">
        <f>VLOOKUP(B745,'KPI GROUP LEVEL INDUX'!$C:$D,2,FALSE)</f>
        <v>20220400003</v>
      </c>
      <c r="D745" s="552" t="s">
        <v>4145</v>
      </c>
      <c r="E745" s="1" t="str">
        <f>VLOOKUP(D745,'MASTER POSITION'!$A:$B,2,FALSE)</f>
        <v>202211160018</v>
      </c>
      <c r="F745" s="369" t="str">
        <f t="shared" ref="F745" si="191">_xlfn.CONCAT(B745,D745)</f>
        <v>Meningkatnya kemampuan sebagai agent of regional developmentPelaksana Pemasaran Dana (orang tidak ada)</v>
      </c>
      <c r="G745" s="369" t="str">
        <f t="shared" si="180"/>
        <v xml:space="preserve">INSERT INTO `hr_kpi_group_position` (`KPI_GROUP_POSITION_ID`, `KPI_GROUP_ID`, `POSITION_ID`) VALUES ('202205020744', '20220400003', '202211160018'); </v>
      </c>
    </row>
    <row r="746" spans="1:7" ht="15.75" customHeight="1" x14ac:dyDescent="0.25">
      <c r="A746" s="413">
        <v>202205020745</v>
      </c>
      <c r="B746" s="537" t="s">
        <v>17</v>
      </c>
      <c r="C746" s="2">
        <f>VLOOKUP(B746,'KPI GROUP LEVEL INDUX'!$C:$D,2,FALSE)</f>
        <v>20220400004</v>
      </c>
      <c r="D746" s="552" t="s">
        <v>4145</v>
      </c>
      <c r="E746" s="1" t="str">
        <f>VLOOKUP(D746,'MASTER POSITION'!$A:$B,2,FALSE)</f>
        <v>202211160018</v>
      </c>
      <c r="F746" s="369" t="str">
        <f t="shared" ref="F746:F751" si="192">_xlfn.CONCAT(B746,D746)</f>
        <v>Memperluas jangkauan layanan keuangan Pelaksana Pemasaran Dana (orang tidak ada)</v>
      </c>
      <c r="G746" s="369" t="str">
        <f t="shared" si="180"/>
        <v xml:space="preserve">INSERT INTO `hr_kpi_group_position` (`KPI_GROUP_POSITION_ID`, `KPI_GROUP_ID`, `POSITION_ID`) VALUES ('202205020745', '20220400004', '202211160018'); </v>
      </c>
    </row>
    <row r="747" spans="1:7" ht="15.75" customHeight="1" x14ac:dyDescent="0.25">
      <c r="A747" s="413">
        <v>202205020746</v>
      </c>
      <c r="B747" s="547" t="s">
        <v>19</v>
      </c>
      <c r="C747" s="2">
        <f>VLOOKUP(B747,'KPI GROUP LEVEL INDUX'!$C:$D,2,FALSE)</f>
        <v>20220400005</v>
      </c>
      <c r="D747" s="552" t="s">
        <v>4145</v>
      </c>
      <c r="E747" s="1" t="str">
        <f>VLOOKUP(D747,'MASTER POSITION'!$A:$B,2,FALSE)</f>
        <v>202211160018</v>
      </c>
      <c r="F747" s="369" t="str">
        <f t="shared" si="192"/>
        <v>Meningkatkan pertumbuhan dana  pihak ketiga berbiaya kompetitifPelaksana Pemasaran Dana (orang tidak ada)</v>
      </c>
      <c r="G747" s="369" t="str">
        <f t="shared" si="180"/>
        <v xml:space="preserve">INSERT INTO `hr_kpi_group_position` (`KPI_GROUP_POSITION_ID`, `KPI_GROUP_ID`, `POSITION_ID`) VALUES ('202205020746', '20220400005', '202211160018'); </v>
      </c>
    </row>
    <row r="748" spans="1:7" ht="15.75" customHeight="1" x14ac:dyDescent="0.25">
      <c r="A748" s="413">
        <v>202205020747</v>
      </c>
      <c r="B748" s="547" t="s">
        <v>56</v>
      </c>
      <c r="C748" s="2">
        <f>VLOOKUP(B748,'KPI GROUP LEVEL INDUX'!$C:$D,2,FALSE)</f>
        <v>20220400024</v>
      </c>
      <c r="D748" s="552" t="s">
        <v>4145</v>
      </c>
      <c r="E748" s="1" t="str">
        <f>VLOOKUP(D748,'MASTER POSITION'!$A:$B,2,FALSE)</f>
        <v>202211160018</v>
      </c>
      <c r="F748" s="369" t="str">
        <f t="shared" si="192"/>
        <v>Meningkatkan kualitas layananPelaksana Pemasaran Dana (orang tidak ada)</v>
      </c>
      <c r="G748" s="369" t="str">
        <f t="shared" si="180"/>
        <v xml:space="preserve">INSERT INTO `hr_kpi_group_position` (`KPI_GROUP_POSITION_ID`, `KPI_GROUP_ID`, `POSITION_ID`) VALUES ('202205020747', '20220400024', '202211160018'); </v>
      </c>
    </row>
    <row r="749" spans="1:7" ht="15.75" customHeight="1" x14ac:dyDescent="0.25">
      <c r="A749" s="413">
        <v>202205020748</v>
      </c>
      <c r="B749" s="548" t="s">
        <v>23</v>
      </c>
      <c r="C749" s="2">
        <f>VLOOKUP(B749,'KPI GROUP LEVEL INDUX'!$C:$D,2,FALSE)</f>
        <v>20220400007</v>
      </c>
      <c r="D749" s="552" t="s">
        <v>4145</v>
      </c>
      <c r="E749" s="1" t="str">
        <f>VLOOKUP(D749,'MASTER POSITION'!$A:$B,2,FALSE)</f>
        <v>202211160018</v>
      </c>
      <c r="F749" s="369" t="str">
        <f t="shared" si="192"/>
        <v>Meningkatkan kualitas pengelolaan Governance, Risk Management dan CompliancePelaksana Pemasaran Dana (orang tidak ada)</v>
      </c>
      <c r="G749" s="369" t="str">
        <f t="shared" si="180"/>
        <v xml:space="preserve">INSERT INTO `hr_kpi_group_position` (`KPI_GROUP_POSITION_ID`, `KPI_GROUP_ID`, `POSITION_ID`) VALUES ('202205020748', '20220400007', '202211160018'); </v>
      </c>
    </row>
    <row r="750" spans="1:7" ht="15.75" customHeight="1" x14ac:dyDescent="0.25">
      <c r="A750" s="413">
        <v>202205020749</v>
      </c>
      <c r="B750" s="545" t="s">
        <v>318</v>
      </c>
      <c r="C750" s="2">
        <f>VLOOKUP(B750,'KPI GROUP LEVEL INDUX'!$C:$D,2,FALSE)</f>
        <v>20220400155</v>
      </c>
      <c r="D750" s="552" t="s">
        <v>4145</v>
      </c>
      <c r="E750" s="1" t="str">
        <f>VLOOKUP(D750,'MASTER POSITION'!$A:$B,2,FALSE)</f>
        <v>202211160018</v>
      </c>
      <c r="F750" s="369" t="str">
        <f t="shared" si="192"/>
        <v>Memastikan prosedur operasional Kantor Cabang berjalan sesuai ketentuan Pelaksana Pemasaran Dana (orang tidak ada)</v>
      </c>
      <c r="G750" s="369" t="str">
        <f t="shared" si="180"/>
        <v xml:space="preserve">INSERT INTO `hr_kpi_group_position` (`KPI_GROUP_POSITION_ID`, `KPI_GROUP_ID`, `POSITION_ID`) VALUES ('202205020749', '20220400155', '202211160018'); </v>
      </c>
    </row>
    <row r="751" spans="1:7" ht="15.75" customHeight="1" x14ac:dyDescent="0.25">
      <c r="A751" s="413">
        <v>202205020750</v>
      </c>
      <c r="B751" s="544" t="s">
        <v>330</v>
      </c>
      <c r="C751" s="2">
        <f>VLOOKUP(B751,'KPI GROUP LEVEL INDUX'!$C:$D,2,FALSE)</f>
        <v>20220400161</v>
      </c>
      <c r="D751" s="552" t="s">
        <v>4145</v>
      </c>
      <c r="E751" s="1" t="str">
        <f>VLOOKUP(D751,'MASTER POSITION'!$A:$B,2,FALSE)</f>
        <v>202211160018</v>
      </c>
      <c r="F751" s="369" t="str">
        <f t="shared" si="192"/>
        <v>Mengoptimalkan operasional pemasaran produk dana dan jasaPelaksana Pemasaran Dana (orang tidak ada)</v>
      </c>
      <c r="G751" s="369" t="str">
        <f t="shared" si="180"/>
        <v xml:space="preserve">INSERT INTO `hr_kpi_group_position` (`KPI_GROUP_POSITION_ID`, `KPI_GROUP_ID`, `POSITION_ID`) VALUES ('202205020750', '20220400161', '202211160018'); </v>
      </c>
    </row>
    <row r="752" spans="1:7" ht="15.75" customHeight="1" x14ac:dyDescent="0.25">
      <c r="A752" s="413">
        <v>202205020751</v>
      </c>
      <c r="B752" s="499" t="s">
        <v>356</v>
      </c>
      <c r="C752" s="2">
        <f>VLOOKUP(B752,'KPI GROUP LEVEL INDUX'!$C:$D,2,FALSE)</f>
        <v>20220400174</v>
      </c>
      <c r="D752" s="370" t="s">
        <v>2327</v>
      </c>
      <c r="E752" s="1" t="str">
        <f>VLOOKUP(D752,'MASTER POSITION'!$A:$B,2,FALSE)</f>
        <v>37005</v>
      </c>
      <c r="F752" s="369" t="str">
        <f t="shared" ref="F752" si="193">_xlfn.CONCAT(B752,D752)</f>
        <v>Meningkatnya rentabilitas bank yang optimalKepala Seksi Operasional</v>
      </c>
      <c r="G752" s="369" t="str">
        <f t="shared" si="180"/>
        <v xml:space="preserve">INSERT INTO `hr_kpi_group_position` (`KPI_GROUP_POSITION_ID`, `KPI_GROUP_ID`, `POSITION_ID`) VALUES ('202205020751', '20220400174', '37005'); </v>
      </c>
    </row>
    <row r="753" spans="1:7" ht="15.75" customHeight="1" x14ac:dyDescent="0.25">
      <c r="A753" s="413">
        <v>202205020752</v>
      </c>
      <c r="B753" s="500" t="s">
        <v>11</v>
      </c>
      <c r="C753" s="2">
        <f>VLOOKUP(B753,'KPI GROUP LEVEL INDUX'!$C:$D,2,FALSE)</f>
        <v>20220400001</v>
      </c>
      <c r="D753" s="370" t="s">
        <v>2327</v>
      </c>
      <c r="E753" s="1" t="str">
        <f>VLOOKUP(D753,'MASTER POSITION'!$A:$B,2,FALSE)</f>
        <v>37005</v>
      </c>
      <c r="F753" s="369" t="str">
        <f t="shared" ref="F753:F757" si="194">_xlfn.CONCAT(B753,D753)</f>
        <v>Meningkatnya pendapatanKepala Seksi Operasional</v>
      </c>
      <c r="G753" s="369" t="str">
        <f t="shared" si="180"/>
        <v xml:space="preserve">INSERT INTO `hr_kpi_group_position` (`KPI_GROUP_POSITION_ID`, `KPI_GROUP_ID`, `POSITION_ID`) VALUES ('202205020752', '20220400001', '37005'); </v>
      </c>
    </row>
    <row r="754" spans="1:7" ht="15.75" customHeight="1" x14ac:dyDescent="0.25">
      <c r="A754" s="413">
        <v>202205020753</v>
      </c>
      <c r="B754" s="344" t="s">
        <v>13</v>
      </c>
      <c r="C754" s="2">
        <f>VLOOKUP(B754,'KPI GROUP LEVEL INDUX'!$C:$D,2,FALSE)</f>
        <v>20220400002</v>
      </c>
      <c r="D754" s="370" t="s">
        <v>2327</v>
      </c>
      <c r="E754" s="1" t="str">
        <f>VLOOKUP(D754,'MASTER POSITION'!$A:$B,2,FALSE)</f>
        <v>37005</v>
      </c>
      <c r="F754" s="369" t="str">
        <f t="shared" si="194"/>
        <v>Terjaganya operasional bank yang efisienKepala Seksi Operasional</v>
      </c>
      <c r="G754" s="369" t="str">
        <f t="shared" si="180"/>
        <v xml:space="preserve">INSERT INTO `hr_kpi_group_position` (`KPI_GROUP_POSITION_ID`, `KPI_GROUP_ID`, `POSITION_ID`) VALUES ('202205020753', '20220400002', '37005'); </v>
      </c>
    </row>
    <row r="755" spans="1:7" ht="15.75" customHeight="1" x14ac:dyDescent="0.25">
      <c r="A755" s="413">
        <v>202205020754</v>
      </c>
      <c r="B755" s="186" t="s">
        <v>274</v>
      </c>
      <c r="C755" s="2">
        <f>VLOOKUP(B755,'KPI GROUP LEVEL INDUX'!$C:$D,2,FALSE)</f>
        <v>20220400133</v>
      </c>
      <c r="D755" s="370" t="s">
        <v>2327</v>
      </c>
      <c r="E755" s="1" t="str">
        <f>VLOOKUP(D755,'MASTER POSITION'!$A:$B,2,FALSE)</f>
        <v>37005</v>
      </c>
      <c r="F755" s="369" t="str">
        <f t="shared" si="194"/>
        <v>Memperluas jangkauan layanan keuanganKepala Seksi Operasional</v>
      </c>
      <c r="G755" s="369" t="str">
        <f t="shared" si="180"/>
        <v xml:space="preserve">INSERT INTO `hr_kpi_group_position` (`KPI_GROUP_POSITION_ID`, `KPI_GROUP_ID`, `POSITION_ID`) VALUES ('202205020754', '20220400133', '37005'); </v>
      </c>
    </row>
    <row r="756" spans="1:7" ht="15.75" customHeight="1" x14ac:dyDescent="0.25">
      <c r="A756" s="413">
        <v>202205020755</v>
      </c>
      <c r="B756" s="342" t="s">
        <v>56</v>
      </c>
      <c r="C756" s="2">
        <f>VLOOKUP(B756,'KPI GROUP LEVEL INDUX'!$C:$D,2,FALSE)</f>
        <v>20220400024</v>
      </c>
      <c r="D756" s="370" t="s">
        <v>2327</v>
      </c>
      <c r="E756" s="1" t="str">
        <f>VLOOKUP(D756,'MASTER POSITION'!$A:$B,2,FALSE)</f>
        <v>37005</v>
      </c>
      <c r="F756" s="369" t="str">
        <f t="shared" si="194"/>
        <v>Meningkatkan kualitas layananKepala Seksi Operasional</v>
      </c>
      <c r="G756" s="369" t="str">
        <f t="shared" si="180"/>
        <v xml:space="preserve">INSERT INTO `hr_kpi_group_position` (`KPI_GROUP_POSITION_ID`, `KPI_GROUP_ID`, `POSITION_ID`) VALUES ('202205020755', '20220400024', '37005'); </v>
      </c>
    </row>
    <row r="757" spans="1:7" ht="15.75" customHeight="1" x14ac:dyDescent="0.25">
      <c r="A757" s="413">
        <v>202205020756</v>
      </c>
      <c r="B757" s="342" t="s">
        <v>23</v>
      </c>
      <c r="C757" s="2">
        <f>VLOOKUP(B757,'KPI GROUP LEVEL INDUX'!$C:$D,2,FALSE)</f>
        <v>20220400007</v>
      </c>
      <c r="D757" s="370" t="s">
        <v>2327</v>
      </c>
      <c r="E757" s="1" t="str">
        <f>VLOOKUP(D757,'MASTER POSITION'!$A:$B,2,FALSE)</f>
        <v>37005</v>
      </c>
      <c r="F757" s="369" t="str">
        <f t="shared" si="194"/>
        <v>Meningkatkan kualitas pengelolaan Governance, Risk Management dan ComplianceKepala Seksi Operasional</v>
      </c>
      <c r="G757" s="369" t="str">
        <f t="shared" si="180"/>
        <v xml:space="preserve">INSERT INTO `hr_kpi_group_position` (`KPI_GROUP_POSITION_ID`, `KPI_GROUP_ID`, `POSITION_ID`) VALUES ('202205020756', '20220400007', '37005'); </v>
      </c>
    </row>
    <row r="758" spans="1:7" ht="15.75" customHeight="1" x14ac:dyDescent="0.25">
      <c r="A758" s="413">
        <v>202205020757</v>
      </c>
      <c r="B758" s="500" t="s">
        <v>56</v>
      </c>
      <c r="C758" s="2">
        <f>VLOOKUP(B758,'KPI GROUP LEVEL INDUX'!$C:$D,2,FALSE)</f>
        <v>20220400024</v>
      </c>
      <c r="D758" s="370" t="s">
        <v>4147</v>
      </c>
      <c r="E758" s="1" t="str">
        <f>VLOOKUP(D758,'MASTER POSITION'!$A:$B,2,FALSE)</f>
        <v>202211160019</v>
      </c>
      <c r="F758" s="369" t="str">
        <f t="shared" ref="F758:F761" si="195">_xlfn.CONCAT(B758,D758)</f>
        <v xml:space="preserve">Meningkatkan kualitas layananPelaksana Teller Tunai - Seksi Operasional </v>
      </c>
      <c r="G758" s="369" t="str">
        <f t="shared" si="180"/>
        <v xml:space="preserve">INSERT INTO `hr_kpi_group_position` (`KPI_GROUP_POSITION_ID`, `KPI_GROUP_ID`, `POSITION_ID`) VALUES ('202205020757', '20220400024', '202211160019'); </v>
      </c>
    </row>
    <row r="759" spans="1:7" ht="15.75" customHeight="1" x14ac:dyDescent="0.25">
      <c r="A759" s="413">
        <v>202205020758</v>
      </c>
      <c r="B759" s="557" t="s">
        <v>23</v>
      </c>
      <c r="C759" s="2">
        <f>VLOOKUP(B759,'KPI GROUP LEVEL INDUX'!$C:$D,2,FALSE)</f>
        <v>20220400007</v>
      </c>
      <c r="D759" s="370" t="s">
        <v>4147</v>
      </c>
      <c r="E759" s="1" t="str">
        <f>VLOOKUP(D759,'MASTER POSITION'!$A:$B,2,FALSE)</f>
        <v>202211160019</v>
      </c>
      <c r="F759" s="369" t="str">
        <f t="shared" si="195"/>
        <v xml:space="preserve">Meningkatkan kualitas pengelolaan Governance, Risk Management dan CompliancePelaksana Teller Tunai - Seksi Operasional </v>
      </c>
      <c r="G759" s="369" t="str">
        <f t="shared" si="180"/>
        <v xml:space="preserve">INSERT INTO `hr_kpi_group_position` (`KPI_GROUP_POSITION_ID`, `KPI_GROUP_ID`, `POSITION_ID`) VALUES ('202205020758', '20220400007', '202211160019'); </v>
      </c>
    </row>
    <row r="760" spans="1:7" ht="15.75" customHeight="1" x14ac:dyDescent="0.25">
      <c r="A760" s="413">
        <v>202205020759</v>
      </c>
      <c r="B760" s="558" t="s">
        <v>318</v>
      </c>
      <c r="C760" s="2">
        <f>VLOOKUP(B760,'KPI GROUP LEVEL INDUX'!$C:$D,2,FALSE)</f>
        <v>20220400155</v>
      </c>
      <c r="D760" s="370" t="s">
        <v>4147</v>
      </c>
      <c r="E760" s="1" t="str">
        <f>VLOOKUP(D760,'MASTER POSITION'!$A:$B,2,FALSE)</f>
        <v>202211160019</v>
      </c>
      <c r="F760" s="369" t="str">
        <f t="shared" si="195"/>
        <v xml:space="preserve">Memastikan prosedur operasional Kantor Cabang berjalan sesuai ketentuan Pelaksana Teller Tunai - Seksi Operasional </v>
      </c>
      <c r="G760" s="369" t="str">
        <f t="shared" si="180"/>
        <v xml:space="preserve">INSERT INTO `hr_kpi_group_position` (`KPI_GROUP_POSITION_ID`, `KPI_GROUP_ID`, `POSITION_ID`) VALUES ('202205020759', '20220400155', '202211160019'); </v>
      </c>
    </row>
    <row r="761" spans="1:7" ht="15.75" customHeight="1" x14ac:dyDescent="0.25">
      <c r="A761" s="413">
        <v>202205020760</v>
      </c>
      <c r="B761" s="559" t="s">
        <v>4148</v>
      </c>
      <c r="C761" s="2">
        <f>VLOOKUP(B761,'KPI GROUP LEVEL INDUX'!$C:$D,2,FALSE)</f>
        <v>20220400190</v>
      </c>
      <c r="D761" s="370" t="s">
        <v>4147</v>
      </c>
      <c r="E761" s="1" t="str">
        <f>VLOOKUP(D761,'MASTER POSITION'!$A:$B,2,FALSE)</f>
        <v>202211160019</v>
      </c>
      <c r="F761" s="369" t="str">
        <f t="shared" si="195"/>
        <v xml:space="preserve">Meningkatkan pengelolaan atas transaksi reversal sesuai timelinePelaksana Teller Tunai - Seksi Operasional </v>
      </c>
      <c r="G761" s="369" t="str">
        <f t="shared" si="180"/>
        <v xml:space="preserve">INSERT INTO `hr_kpi_group_position` (`KPI_GROUP_POSITION_ID`, `KPI_GROUP_ID`, `POSITION_ID`) VALUES ('202205020760', '20220400190', '202211160019'); </v>
      </c>
    </row>
    <row r="762" spans="1:7" ht="15.75" customHeight="1" x14ac:dyDescent="0.25">
      <c r="A762" s="413">
        <v>202205020761</v>
      </c>
      <c r="B762" s="499" t="s">
        <v>356</v>
      </c>
      <c r="C762" s="2">
        <f>VLOOKUP(B762,'KPI GROUP LEVEL INDUX'!$C:$D,2,FALSE)</f>
        <v>20220400174</v>
      </c>
      <c r="D762" s="370" t="s">
        <v>4151</v>
      </c>
      <c r="E762" s="1" t="str">
        <f>VLOOKUP(D762,'MASTER POSITION'!$A:$B,2,FALSE)</f>
        <v>202211160020</v>
      </c>
      <c r="F762" s="369" t="str">
        <f t="shared" ref="F762" si="196">_xlfn.CONCAT(B762,D762)</f>
        <v xml:space="preserve">Meningkatnya rentabilitas bank yang optimalPelaksana Customer Service-  Seksi Operasional </v>
      </c>
      <c r="G762" s="369" t="str">
        <f t="shared" si="180"/>
        <v xml:space="preserve">INSERT INTO `hr_kpi_group_position` (`KPI_GROUP_POSITION_ID`, `KPI_GROUP_ID`, `POSITION_ID`) VALUES ('202205020761', '20220400174', '202211160020'); </v>
      </c>
    </row>
    <row r="763" spans="1:7" ht="15.75" customHeight="1" x14ac:dyDescent="0.25">
      <c r="A763" s="413">
        <v>202205020762</v>
      </c>
      <c r="B763" s="500" t="s">
        <v>11</v>
      </c>
      <c r="C763" s="2">
        <f>VLOOKUP(B763,'KPI GROUP LEVEL INDUX'!$C:$D,2,FALSE)</f>
        <v>20220400001</v>
      </c>
      <c r="D763" s="370" t="s">
        <v>4151</v>
      </c>
      <c r="E763" s="1" t="str">
        <f>VLOOKUP(D763,'MASTER POSITION'!$A:$B,2,FALSE)</f>
        <v>202211160020</v>
      </c>
      <c r="F763" s="369" t="str">
        <f t="shared" ref="F763:F767" si="197">_xlfn.CONCAT(B763,D763)</f>
        <v xml:space="preserve">Meningkatnya pendapatanPelaksana Customer Service-  Seksi Operasional </v>
      </c>
      <c r="G763" s="369" t="str">
        <f t="shared" si="180"/>
        <v xml:space="preserve">INSERT INTO `hr_kpi_group_position` (`KPI_GROUP_POSITION_ID`, `KPI_GROUP_ID`, `POSITION_ID`) VALUES ('202205020762', '20220400001', '202211160020'); </v>
      </c>
    </row>
    <row r="764" spans="1:7" ht="15.75" customHeight="1" x14ac:dyDescent="0.25">
      <c r="A764" s="413">
        <v>202205020763</v>
      </c>
      <c r="B764" s="342" t="s">
        <v>56</v>
      </c>
      <c r="C764" s="2">
        <f>VLOOKUP(B764,'KPI GROUP LEVEL INDUX'!$C:$D,2,FALSE)</f>
        <v>20220400024</v>
      </c>
      <c r="D764" s="370" t="s">
        <v>4151</v>
      </c>
      <c r="E764" s="1" t="str">
        <f>VLOOKUP(D764,'MASTER POSITION'!$A:$B,2,FALSE)</f>
        <v>202211160020</v>
      </c>
      <c r="F764" s="369" t="str">
        <f t="shared" si="197"/>
        <v xml:space="preserve">Meningkatkan kualitas layananPelaksana Customer Service-  Seksi Operasional </v>
      </c>
      <c r="G764" s="369" t="str">
        <f t="shared" si="180"/>
        <v xml:space="preserve">INSERT INTO `hr_kpi_group_position` (`KPI_GROUP_POSITION_ID`, `KPI_GROUP_ID`, `POSITION_ID`) VALUES ('202205020763', '20220400024', '202211160020'); </v>
      </c>
    </row>
    <row r="765" spans="1:7" ht="15.75" customHeight="1" x14ac:dyDescent="0.25">
      <c r="A765" s="413">
        <v>202205020764</v>
      </c>
      <c r="B765" s="186" t="s">
        <v>274</v>
      </c>
      <c r="C765" s="2">
        <f>VLOOKUP(B765,'KPI GROUP LEVEL INDUX'!$C:$D,2,FALSE)</f>
        <v>20220400133</v>
      </c>
      <c r="D765" s="370" t="s">
        <v>4151</v>
      </c>
      <c r="E765" s="1" t="str">
        <f>VLOOKUP(D765,'MASTER POSITION'!$A:$B,2,FALSE)</f>
        <v>202211160020</v>
      </c>
      <c r="F765" s="369" t="str">
        <f t="shared" si="197"/>
        <v xml:space="preserve">Memperluas jangkauan layanan keuanganPelaksana Customer Service-  Seksi Operasional </v>
      </c>
      <c r="G765" s="369" t="str">
        <f t="shared" si="180"/>
        <v xml:space="preserve">INSERT INTO `hr_kpi_group_position` (`KPI_GROUP_POSITION_ID`, `KPI_GROUP_ID`, `POSITION_ID`) VALUES ('202205020764', '20220400133', '202211160020'); </v>
      </c>
    </row>
    <row r="766" spans="1:7" ht="15.75" customHeight="1" x14ac:dyDescent="0.25">
      <c r="A766" s="413">
        <v>202205020765</v>
      </c>
      <c r="B766" s="344" t="s">
        <v>23</v>
      </c>
      <c r="C766" s="2">
        <f>VLOOKUP(B766,'KPI GROUP LEVEL INDUX'!$C:$D,2,FALSE)</f>
        <v>20220400007</v>
      </c>
      <c r="D766" s="370" t="s">
        <v>4151</v>
      </c>
      <c r="E766" s="1" t="str">
        <f>VLOOKUP(D766,'MASTER POSITION'!$A:$B,2,FALSE)</f>
        <v>202211160020</v>
      </c>
      <c r="F766" s="369" t="str">
        <f t="shared" si="197"/>
        <v xml:space="preserve">Meningkatkan kualitas pengelolaan Governance, Risk Management dan CompliancePelaksana Customer Service-  Seksi Operasional </v>
      </c>
      <c r="G766" s="369" t="str">
        <f t="shared" si="180"/>
        <v xml:space="preserve">INSERT INTO `hr_kpi_group_position` (`KPI_GROUP_POSITION_ID`, `KPI_GROUP_ID`, `POSITION_ID`) VALUES ('202205020765', '20220400007', '202211160020'); </v>
      </c>
    </row>
    <row r="767" spans="1:7" ht="15.75" customHeight="1" x14ac:dyDescent="0.25">
      <c r="A767" s="413">
        <v>202205020766</v>
      </c>
      <c r="B767" s="507" t="s">
        <v>318</v>
      </c>
      <c r="C767" s="2">
        <f>VLOOKUP(B767,'KPI GROUP LEVEL INDUX'!$C:$D,2,FALSE)</f>
        <v>20220400155</v>
      </c>
      <c r="D767" s="370" t="s">
        <v>4151</v>
      </c>
      <c r="E767" s="1" t="str">
        <f>VLOOKUP(D767,'MASTER POSITION'!$A:$B,2,FALSE)</f>
        <v>202211160020</v>
      </c>
      <c r="F767" s="369" t="str">
        <f t="shared" si="197"/>
        <v xml:space="preserve">Memastikan prosedur operasional Kantor Cabang berjalan sesuai ketentuan Pelaksana Customer Service-  Seksi Operasional </v>
      </c>
      <c r="G767" s="369" t="str">
        <f t="shared" si="180"/>
        <v xml:space="preserve">INSERT INTO `hr_kpi_group_position` (`KPI_GROUP_POSITION_ID`, `KPI_GROUP_ID`, `POSITION_ID`) VALUES ('202205020766', '20220400155', '202211160020'); </v>
      </c>
    </row>
    <row r="768" spans="1:7" ht="15.75" customHeight="1" x14ac:dyDescent="0.25">
      <c r="A768" s="413">
        <v>202205020767</v>
      </c>
      <c r="B768" s="342" t="s">
        <v>56</v>
      </c>
      <c r="C768" s="2">
        <f>VLOOKUP(B768,'KPI GROUP LEVEL INDUX'!$C:$D,2,FALSE)</f>
        <v>20220400024</v>
      </c>
      <c r="D768" s="370" t="s">
        <v>4153</v>
      </c>
      <c r="E768" s="1" t="str">
        <f>VLOOKUP(D768,'MASTER POSITION'!$A:$B,2,FALSE)</f>
        <v>202211160021</v>
      </c>
      <c r="F768" s="369" t="str">
        <f t="shared" ref="F768" si="198">_xlfn.CONCAT(B768,D768)</f>
        <v xml:space="preserve">Meningkatkan kualitas layananPelaksana Operasional - Seksi Operasional </v>
      </c>
      <c r="G768" s="369" t="str">
        <f t="shared" si="180"/>
        <v xml:space="preserve">INSERT INTO `hr_kpi_group_position` (`KPI_GROUP_POSITION_ID`, `KPI_GROUP_ID`, `POSITION_ID`) VALUES ('202205020767', '20220400024', '202211160021'); </v>
      </c>
    </row>
    <row r="769" spans="1:7" ht="15.75" customHeight="1" x14ac:dyDescent="0.25">
      <c r="A769" s="413">
        <v>202205020768</v>
      </c>
      <c r="B769" s="516" t="s">
        <v>23</v>
      </c>
      <c r="C769" s="2">
        <f>VLOOKUP(B769,'KPI GROUP LEVEL INDUX'!$C:$D,2,FALSE)</f>
        <v>20220400007</v>
      </c>
      <c r="D769" s="370" t="s">
        <v>4153</v>
      </c>
      <c r="E769" s="1" t="str">
        <f>VLOOKUP(D769,'MASTER POSITION'!$A:$B,2,FALSE)</f>
        <v>202211160021</v>
      </c>
      <c r="F769" s="369" t="str">
        <f t="shared" ref="F769:F770" si="199">_xlfn.CONCAT(B769,D769)</f>
        <v xml:space="preserve">Meningkatkan kualitas pengelolaan Governance, Risk Management dan CompliancePelaksana Operasional - Seksi Operasional </v>
      </c>
      <c r="G769" s="369" t="str">
        <f t="shared" si="180"/>
        <v xml:space="preserve">INSERT INTO `hr_kpi_group_position` (`KPI_GROUP_POSITION_ID`, `KPI_GROUP_ID`, `POSITION_ID`) VALUES ('202205020768', '20220400007', '202211160021'); </v>
      </c>
    </row>
    <row r="770" spans="1:7" ht="15.75" customHeight="1" x14ac:dyDescent="0.25">
      <c r="A770" s="413">
        <v>202205020769</v>
      </c>
      <c r="B770" s="507" t="s">
        <v>318</v>
      </c>
      <c r="C770" s="2">
        <f>VLOOKUP(B770,'KPI GROUP LEVEL INDUX'!$C:$D,2,FALSE)</f>
        <v>20220400155</v>
      </c>
      <c r="D770" s="370" t="s">
        <v>4153</v>
      </c>
      <c r="E770" s="1" t="str">
        <f>VLOOKUP(D770,'MASTER POSITION'!$A:$B,2,FALSE)</f>
        <v>202211160021</v>
      </c>
      <c r="F770" s="369" t="str">
        <f t="shared" si="199"/>
        <v xml:space="preserve">Memastikan prosedur operasional Kantor Cabang berjalan sesuai ketentuan Pelaksana Operasional - Seksi Operasional </v>
      </c>
      <c r="G770" s="369" t="str">
        <f t="shared" si="180"/>
        <v xml:space="preserve">INSERT INTO `hr_kpi_group_position` (`KPI_GROUP_POSITION_ID`, `KPI_GROUP_ID`, `POSITION_ID`) VALUES ('202205020769', '20220400155', '202211160021'); </v>
      </c>
    </row>
    <row r="771" spans="1:7" ht="15.75" customHeight="1" x14ac:dyDescent="0.25">
      <c r="A771" s="413">
        <v>202205020770</v>
      </c>
      <c r="B771" s="559" t="s">
        <v>4148</v>
      </c>
      <c r="C771" s="2">
        <f>VLOOKUP(B771,'KPI GROUP LEVEL INDUX'!$C:$D,2,FALSE)</f>
        <v>20220400190</v>
      </c>
      <c r="D771" s="370" t="s">
        <v>4156</v>
      </c>
      <c r="E771" s="1" t="str">
        <f>VLOOKUP(D771,'MASTER POSITION'!$A:$B,2,FALSE)</f>
        <v>1784659060</v>
      </c>
      <c r="F771" s="369" t="str">
        <f t="shared" ref="F771" si="200">_xlfn.CONCAT(B771,D771)</f>
        <v>Meningkatkan pengelolaan atas transaksi reversal sesuai timelineTeller Keliling</v>
      </c>
      <c r="G771" s="369" t="str">
        <f t="shared" ref="G771:G778" si="201">"INSERT INTO `hr_kpi_group_position` (`KPI_GROUP_POSITION_ID`, `KPI_GROUP_ID`, `POSITION_ID`) VALUES ('"&amp;A771&amp;"', '"&amp;C771&amp;"', '"&amp;E771&amp;"'); "</f>
        <v xml:space="preserve">INSERT INTO `hr_kpi_group_position` (`KPI_GROUP_POSITION_ID`, `KPI_GROUP_ID`, `POSITION_ID`) VALUES ('202205020770', '20220400190', '1784659060'); </v>
      </c>
    </row>
    <row r="772" spans="1:7" ht="15.75" customHeight="1" x14ac:dyDescent="0.25">
      <c r="A772" s="413">
        <v>202205020771</v>
      </c>
      <c r="B772" s="344" t="s">
        <v>13</v>
      </c>
      <c r="C772" s="2">
        <f>VLOOKUP(B772,'KPI GROUP LEVEL INDUX'!$C:$D,2,FALSE)</f>
        <v>20220400002</v>
      </c>
      <c r="D772" s="370" t="s">
        <v>2325</v>
      </c>
      <c r="E772" s="1" t="str">
        <f>VLOOKUP(D772,'MASTER POSITION'!$A:$B,2,FALSE)</f>
        <v>37004</v>
      </c>
      <c r="F772" s="369" t="str">
        <f t="shared" ref="F772" si="202">_xlfn.CONCAT(B772,D772)</f>
        <v>Terjaganya operasional bank yang efisienKepala Kantor Kas</v>
      </c>
      <c r="G772" s="369" t="str">
        <f t="shared" si="201"/>
        <v xml:space="preserve">INSERT INTO `hr_kpi_group_position` (`KPI_GROUP_POSITION_ID`, `KPI_GROUP_ID`, `POSITION_ID`) VALUES ('202205020771', '20220400002', '37004'); </v>
      </c>
    </row>
    <row r="773" spans="1:7" ht="15.75" customHeight="1" x14ac:dyDescent="0.25">
      <c r="A773" s="413">
        <v>202205020772</v>
      </c>
      <c r="B773" s="332" t="s">
        <v>3998</v>
      </c>
      <c r="C773" s="2">
        <f>VLOOKUP(B773,'KPI GROUP LEVEL INDUX'!$C:$D,2,FALSE)</f>
        <v>20220400003</v>
      </c>
      <c r="D773" s="370" t="s">
        <v>2325</v>
      </c>
      <c r="E773" s="1" t="str">
        <f>VLOOKUP(D773,'MASTER POSITION'!$A:$B,2,FALSE)</f>
        <v>37004</v>
      </c>
      <c r="F773" s="369" t="str">
        <f t="shared" ref="F773:F778" si="203">_xlfn.CONCAT(B773,D773)</f>
        <v>Meningkatnya kemampuan sebagai agent of regional developmentKepala Kantor Kas</v>
      </c>
      <c r="G773" s="369" t="str">
        <f t="shared" si="201"/>
        <v xml:space="preserve">INSERT INTO `hr_kpi_group_position` (`KPI_GROUP_POSITION_ID`, `KPI_GROUP_ID`, `POSITION_ID`) VALUES ('202205020772', '20220400003', '37004'); </v>
      </c>
    </row>
    <row r="774" spans="1:7" ht="15.75" customHeight="1" x14ac:dyDescent="0.25">
      <c r="A774" s="413">
        <v>202205020773</v>
      </c>
      <c r="B774" s="418" t="s">
        <v>17</v>
      </c>
      <c r="C774" s="2">
        <f>VLOOKUP(B774,'KPI GROUP LEVEL INDUX'!$C:$D,2,FALSE)</f>
        <v>20220400004</v>
      </c>
      <c r="D774" s="370" t="s">
        <v>2325</v>
      </c>
      <c r="E774" s="1" t="str">
        <f>VLOOKUP(D774,'MASTER POSITION'!$A:$B,2,FALSE)</f>
        <v>37004</v>
      </c>
      <c r="F774" s="369" t="str">
        <f t="shared" si="203"/>
        <v>Memperluas jangkauan layanan keuangan Kepala Kantor Kas</v>
      </c>
      <c r="G774" s="369" t="str">
        <f t="shared" si="201"/>
        <v xml:space="preserve">INSERT INTO `hr_kpi_group_position` (`KPI_GROUP_POSITION_ID`, `KPI_GROUP_ID`, `POSITION_ID`) VALUES ('202205020773', '20220400004', '37004'); </v>
      </c>
    </row>
    <row r="775" spans="1:7" ht="15.75" customHeight="1" x14ac:dyDescent="0.25">
      <c r="A775" s="413">
        <v>202205020774</v>
      </c>
      <c r="B775" s="344" t="s">
        <v>19</v>
      </c>
      <c r="C775" s="2">
        <f>VLOOKUP(B775,'KPI GROUP LEVEL INDUX'!$C:$D,2,FALSE)</f>
        <v>20220400005</v>
      </c>
      <c r="D775" s="370" t="s">
        <v>2325</v>
      </c>
      <c r="E775" s="1" t="str">
        <f>VLOOKUP(D775,'MASTER POSITION'!$A:$B,2,FALSE)</f>
        <v>37004</v>
      </c>
      <c r="F775" s="369" t="str">
        <f t="shared" si="203"/>
        <v>Meningkatkan pertumbuhan dana  pihak ketiga berbiaya kompetitifKepala Kantor Kas</v>
      </c>
      <c r="G775" s="369" t="str">
        <f t="shared" si="201"/>
        <v xml:space="preserve">INSERT INTO `hr_kpi_group_position` (`KPI_GROUP_POSITION_ID`, `KPI_GROUP_ID`, `POSITION_ID`) VALUES ('202205020774', '20220400005', '37004'); </v>
      </c>
    </row>
    <row r="776" spans="1:7" ht="15.75" customHeight="1" x14ac:dyDescent="0.25">
      <c r="A776" s="413">
        <v>202205020775</v>
      </c>
      <c r="B776" s="344" t="s">
        <v>56</v>
      </c>
      <c r="C776" s="2">
        <f>VLOOKUP(B776,'KPI GROUP LEVEL INDUX'!$C:$D,2,FALSE)</f>
        <v>20220400024</v>
      </c>
      <c r="D776" s="370" t="s">
        <v>2325</v>
      </c>
      <c r="E776" s="1" t="str">
        <f>VLOOKUP(D776,'MASTER POSITION'!$A:$B,2,FALSE)</f>
        <v>37004</v>
      </c>
      <c r="F776" s="369" t="str">
        <f t="shared" si="203"/>
        <v>Meningkatkan kualitas layananKepala Kantor Kas</v>
      </c>
      <c r="G776" s="369" t="str">
        <f t="shared" si="201"/>
        <v xml:space="preserve">INSERT INTO `hr_kpi_group_position` (`KPI_GROUP_POSITION_ID`, `KPI_GROUP_ID`, `POSITION_ID`) VALUES ('202205020775', '20220400024', '37004'); </v>
      </c>
    </row>
    <row r="777" spans="1:7" ht="15.75" customHeight="1" x14ac:dyDescent="0.25">
      <c r="A777" s="413">
        <v>202205020776</v>
      </c>
      <c r="B777" s="186" t="s">
        <v>23</v>
      </c>
      <c r="C777" s="2">
        <f>VLOOKUP(B777,'KPI GROUP LEVEL INDUX'!$C:$D,2,FALSE)</f>
        <v>20220400007</v>
      </c>
      <c r="D777" s="370" t="s">
        <v>2325</v>
      </c>
      <c r="E777" s="1" t="str">
        <f>VLOOKUP(D777,'MASTER POSITION'!$A:$B,2,FALSE)</f>
        <v>37004</v>
      </c>
      <c r="F777" s="369" t="str">
        <f t="shared" si="203"/>
        <v>Meningkatkan kualitas pengelolaan Governance, Risk Management dan ComplianceKepala Kantor Kas</v>
      </c>
      <c r="G777" s="369" t="str">
        <f t="shared" si="201"/>
        <v xml:space="preserve">INSERT INTO `hr_kpi_group_position` (`KPI_GROUP_POSITION_ID`, `KPI_GROUP_ID`, `POSITION_ID`) VALUES ('202205020776', '20220400007', '37004'); </v>
      </c>
    </row>
    <row r="778" spans="1:7" ht="15.75" customHeight="1" x14ac:dyDescent="0.25">
      <c r="A778" s="413">
        <v>202205020777</v>
      </c>
      <c r="B778" s="567" t="s">
        <v>396</v>
      </c>
      <c r="C778" s="2">
        <f>VLOOKUP(B778,'KPI GROUP LEVEL INDUX'!$C:$D,2,FALSE)</f>
        <v>20220400194</v>
      </c>
      <c r="D778" s="370" t="s">
        <v>2325</v>
      </c>
      <c r="E778" s="1" t="str">
        <f>VLOOKUP(D778,'MASTER POSITION'!$A:$B,2,FALSE)</f>
        <v>37004</v>
      </c>
      <c r="F778" s="369" t="str">
        <f t="shared" si="203"/>
        <v>Memastikan prosedur operasional kantor berjalan sesuai ketentuan Kepala Kantor Kas</v>
      </c>
      <c r="G778" s="369" t="str">
        <f t="shared" si="201"/>
        <v xml:space="preserve">INSERT INTO `hr_kpi_group_position` (`KPI_GROUP_POSITION_ID`, `KPI_GROUP_ID`, `POSITION_ID`) VALUES ('202205020777', '20220400194', '37004'); </v>
      </c>
    </row>
    <row r="779" spans="1:7" ht="15.75" customHeight="1" x14ac:dyDescent="0.25">
      <c r="B779" s="198"/>
    </row>
    <row r="780" spans="1:7" ht="15.75" customHeight="1" x14ac:dyDescent="0.25"/>
    <row r="781" spans="1:7" ht="15.75" customHeight="1" x14ac:dyDescent="0.25"/>
    <row r="782" spans="1:7" ht="15.75" customHeight="1" x14ac:dyDescent="0.25"/>
    <row r="783" spans="1:7" ht="15.75" customHeight="1" x14ac:dyDescent="0.25"/>
    <row r="784" spans="1:7"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sheetData>
  <phoneticPr fontId="26" type="noConversion"/>
  <conditionalFormatting sqref="F1:F1048576">
    <cfRule type="duplicateValues" dxfId="7" priority="1"/>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KPI TYPE</vt:lpstr>
      <vt:lpstr>KPI GROUP</vt:lpstr>
      <vt:lpstr>KPI LIST</vt:lpstr>
      <vt:lpstr>MAPPING KPI TO GROUP</vt:lpstr>
      <vt:lpstr>MAPPING KPI TYPE  TO COMPANY</vt:lpstr>
      <vt:lpstr>KPI GROUP TUGAS POKOK</vt:lpstr>
      <vt:lpstr>KPI GROUP TUGAS Ad-hoc</vt:lpstr>
      <vt:lpstr>KPI GROUP LEVEL INDUX</vt:lpstr>
      <vt:lpstr>MAPPING GROUP TO POSITION</vt:lpstr>
      <vt:lpstr>MAPPING GROUP TO POSITION TUGAS</vt:lpstr>
      <vt:lpstr>MAPPING GROUP TO DIVISION</vt:lpstr>
      <vt:lpstr>MAPPING GROUP TO DIVISION TUGAS</vt:lpstr>
      <vt:lpstr>MAPPING GROUP TO POSITION ADHOC</vt:lpstr>
      <vt:lpstr>MAPPING GROUP TO DIVISION ADHOC</vt:lpstr>
      <vt:lpstr>KPI ARCHIVE SCORE</vt:lpstr>
      <vt:lpstr>MAPPING KPI TO POSITION</vt:lpstr>
      <vt:lpstr>MASTER POSITION</vt:lpstr>
      <vt:lpstr>MASTER DIVISION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keys</dc:creator>
  <cp:lastModifiedBy>Ade</cp:lastModifiedBy>
  <dcterms:created xsi:type="dcterms:W3CDTF">2022-03-25T03:48:37Z</dcterms:created>
  <dcterms:modified xsi:type="dcterms:W3CDTF">2022-11-24T06:51:52Z</dcterms:modified>
</cp:coreProperties>
</file>