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F295D6-1657-40AD-B400-DB18F097A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  <sheet name="Regions" sheetId="2" r:id="rId2"/>
    <sheet name="Projects" sheetId="3" r:id="rId3"/>
    <sheet name="Solutions" sheetId="4" r:id="rId4"/>
    <sheet name="Sheet2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3"/>
  <c r="E4" i="3"/>
  <c r="E5" i="3"/>
  <c r="E6" i="3"/>
  <c r="E7" i="3"/>
  <c r="E8" i="3"/>
  <c r="E9" i="3"/>
  <c r="E10" i="3"/>
  <c r="E11" i="3"/>
  <c r="E2" i="3"/>
  <c r="E16" i="3"/>
  <c r="B6" i="4"/>
  <c r="B5" i="4"/>
  <c r="B4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B3" i="4"/>
  <c r="B2" i="4"/>
</calcChain>
</file>

<file path=xl/sharedStrings.xml><?xml version="1.0" encoding="utf-8"?>
<sst xmlns="http://schemas.openxmlformats.org/spreadsheetml/2006/main" count="169" uniqueCount="75">
  <si>
    <t>Employee_ID</t>
  </si>
  <si>
    <t>Employee_Name</t>
  </si>
  <si>
    <t>Department</t>
  </si>
  <si>
    <t>Salary</t>
  </si>
  <si>
    <t>Region_Code</t>
  </si>
  <si>
    <t>E1001</t>
  </si>
  <si>
    <t>Amit</t>
  </si>
  <si>
    <t>HR</t>
  </si>
  <si>
    <t>S</t>
  </si>
  <si>
    <t>E1002</t>
  </si>
  <si>
    <t>Nisha</t>
  </si>
  <si>
    <t>Sales</t>
  </si>
  <si>
    <t>E</t>
  </si>
  <si>
    <t>E1003</t>
  </si>
  <si>
    <t>Sanjay</t>
  </si>
  <si>
    <t>W</t>
  </si>
  <si>
    <t>E1004</t>
  </si>
  <si>
    <t>Ankit</t>
  </si>
  <si>
    <t>E1005</t>
  </si>
  <si>
    <t>Priya</t>
  </si>
  <si>
    <t>IT</t>
  </si>
  <si>
    <t>N</t>
  </si>
  <si>
    <t>E1006</t>
  </si>
  <si>
    <t>Marketing</t>
  </si>
  <si>
    <t>E1007</t>
  </si>
  <si>
    <t>Meera</t>
  </si>
  <si>
    <t>E1008</t>
  </si>
  <si>
    <t>E1009</t>
  </si>
  <si>
    <t>Ravi</t>
  </si>
  <si>
    <t>E1010</t>
  </si>
  <si>
    <t>Finance</t>
  </si>
  <si>
    <t>E1011</t>
  </si>
  <si>
    <t>Pooja</t>
  </si>
  <si>
    <t>E1012</t>
  </si>
  <si>
    <t>E1013</t>
  </si>
  <si>
    <t>E1014</t>
  </si>
  <si>
    <t>E1015</t>
  </si>
  <si>
    <t>Region_Name</t>
  </si>
  <si>
    <t>North</t>
  </si>
  <si>
    <t>South</t>
  </si>
  <si>
    <t>East</t>
  </si>
  <si>
    <t>West</t>
  </si>
  <si>
    <t>Project_ID</t>
  </si>
  <si>
    <t>Project_Name</t>
  </si>
  <si>
    <t>Budget</t>
  </si>
  <si>
    <t>Manager_ID</t>
  </si>
  <si>
    <t>P101</t>
  </si>
  <si>
    <t>Mercury</t>
  </si>
  <si>
    <t>P102</t>
  </si>
  <si>
    <t>Jupiter</t>
  </si>
  <si>
    <t>P103</t>
  </si>
  <si>
    <t>P104</t>
  </si>
  <si>
    <t>Neptune</t>
  </si>
  <si>
    <t>P105</t>
  </si>
  <si>
    <t>P106</t>
  </si>
  <si>
    <t>P107</t>
  </si>
  <si>
    <t>P108</t>
  </si>
  <si>
    <t>P109</t>
  </si>
  <si>
    <t>P110</t>
  </si>
  <si>
    <t>Venus</t>
  </si>
  <si>
    <t>Question</t>
  </si>
  <si>
    <t>Formula_Example</t>
  </si>
  <si>
    <t>Find Salary of Employee E1005 using VLOOKUP</t>
  </si>
  <si>
    <t>Find Region Name using XLOOKUP (map Region_Code to Region_Name)</t>
  </si>
  <si>
    <t>Find Department of Employee E1010 using INDEX+MATCH</t>
  </si>
  <si>
    <t>Use HLOOKUP to find Project Budget (after transposing data)</t>
  </si>
  <si>
    <t>Find Manager Name for each Project using Manager_ID lookup in Employees</t>
  </si>
  <si>
    <t>Find Highest Salary per Department</t>
  </si>
  <si>
    <t>Create Summary: Projects with Manager Regions</t>
  </si>
  <si>
    <t>Manager_Name</t>
  </si>
  <si>
    <t>Row Labels</t>
  </si>
  <si>
    <t>Grand Total</t>
  </si>
  <si>
    <t>Max of Salary</t>
  </si>
  <si>
    <t>Project_id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</si>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</sst>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905.641560185184" createdVersion="8" refreshedVersion="8" minRefreshableVersion="3" recordCount="15" xr:uid="{F6EB4DE7-3B95-4E66-96A4-8586499AFF48}">
  <cacheSource type="worksheet">
    <worksheetSource ref="A1:F16" sheet="Employees"/>
  </cacheSource>
  <cacheFields count="6">
    <cacheField name="Employee_ID" numFmtId="0">
      <sharedItems/>
    </cacheField>
    <cacheField name="Employee_Name" numFmtId="0">
      <sharedItems/>
    </cacheField>
    <cacheField name="Department" numFmtId="0">
      <sharedItems count="5">
        <s v="HR"/>
        <s v="Sales"/>
        <s v="IT"/>
        <s v="Marketing"/>
        <s v="Finance"/>
      </sharedItems>
    </cacheField>
    <cacheField name="Salary" numFmtId="0">
      <sharedItems containsSemiMixedTypes="0" containsString="0" containsNumber="1" containsInteger="1" minValue="36136" maxValue="82673"/>
    </cacheField>
    <cacheField name="Region_Code" numFmtId="0">
      <sharedItems/>
    </cacheField>
    <cacheField name="Region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E1001"/>
    <s v="Amit"/>
    <x v="0"/>
    <n v="38881"/>
    <s v="S"/>
    <s v="South"/>
  </r>
  <r>
    <s v="E1002"/>
    <s v="Nisha"/>
    <x v="1"/>
    <n v="36136"/>
    <s v="E"/>
    <s v="East"/>
  </r>
  <r>
    <s v="E1003"/>
    <s v="Sanjay"/>
    <x v="1"/>
    <n v="53176"/>
    <s v="W"/>
    <s v="West"/>
  </r>
  <r>
    <s v="E1004"/>
    <s v="Ankit"/>
    <x v="1"/>
    <n v="49384"/>
    <s v="S"/>
    <s v="South"/>
  </r>
  <r>
    <s v="E1005"/>
    <s v="Priya"/>
    <x v="2"/>
    <n v="74315"/>
    <s v="N"/>
    <s v="North"/>
  </r>
  <r>
    <s v="E1006"/>
    <s v="Nisha"/>
    <x v="3"/>
    <n v="62665"/>
    <s v="E"/>
    <s v="East"/>
  </r>
  <r>
    <s v="E1007"/>
    <s v="Meera"/>
    <x v="0"/>
    <n v="63385"/>
    <s v="N"/>
    <s v="North"/>
  </r>
  <r>
    <s v="E1008"/>
    <s v="Sanjay"/>
    <x v="3"/>
    <n v="70799"/>
    <s v="S"/>
    <s v="South"/>
  </r>
  <r>
    <s v="E1009"/>
    <s v="Ravi"/>
    <x v="2"/>
    <n v="40917"/>
    <s v="S"/>
    <s v="South"/>
  </r>
  <r>
    <s v="E1010"/>
    <s v="Ravi"/>
    <x v="4"/>
    <n v="81750"/>
    <s v="N"/>
    <s v="North"/>
  </r>
  <r>
    <s v="E1011"/>
    <s v="Pooja"/>
    <x v="1"/>
    <n v="82673"/>
    <s v="S"/>
    <s v="South"/>
  </r>
  <r>
    <s v="E1012"/>
    <s v="Ankit"/>
    <x v="4"/>
    <n v="75602"/>
    <s v="E"/>
    <s v="East"/>
  </r>
  <r>
    <s v="E1013"/>
    <s v="Priya"/>
    <x v="4"/>
    <n v="46930"/>
    <s v="S"/>
    <s v="South"/>
  </r>
  <r>
    <s v="E1014"/>
    <s v="Amit"/>
    <x v="2"/>
    <n v="48445"/>
    <s v="S"/>
    <s v="South"/>
  </r>
  <r>
    <s v="E1015"/>
    <s v="Priya"/>
    <x v="3"/>
    <n v="62797"/>
    <s v="N"/>
    <s v="Nort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6D7FB-59A8-4B56-8D68-6BE3558694F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6">
    <pivotField showAll="0"/>
    <pivotField showAll="0"/>
    <pivotField axis="axisRow" showAll="0">
      <items count="6">
        <item x="4"/>
        <item x="0"/>
        <item x="2"/>
        <item x="3"/>
        <item x="1"/>
        <item t="default"/>
      </items>
    </pivotField>
    <pivotField dataFiel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Max of Salary" fld="3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2" sqref="K2:K16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109375" bestFit="1" customWidth="1"/>
    <col min="5" max="5" width="12.109375" bestFit="1" customWidth="1"/>
    <col min="6" max="6" width="12.77734375" bestFit="1" customWidth="1"/>
    <col min="8" max="8" width="13.109375" bestFit="1" customWidth="1"/>
    <col min="10" max="10" width="11.33203125" bestFit="1" customWidth="1"/>
    <col min="11" max="11" width="14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</v>
      </c>
      <c r="G1" s="2" t="s">
        <v>73</v>
      </c>
      <c r="H1" s="2" t="s">
        <v>43</v>
      </c>
      <c r="I1" s="1" t="s">
        <v>44</v>
      </c>
      <c r="J1" s="1" t="s">
        <v>45</v>
      </c>
      <c r="K1" s="2" t="s">
        <v>69</v>
      </c>
    </row>
    <row r="2" spans="1:11" x14ac:dyDescent="0.3">
      <c r="A2" t="s">
        <v>5</v>
      </c>
      <c r="B2" t="s">
        <v>6</v>
      </c>
      <c r="C2" t="s">
        <v>7</v>
      </c>
      <c r="D2">
        <v>38881</v>
      </c>
      <c r="E2" t="s">
        <v>8</v>
      </c>
      <c r="F2" t="str">
        <f>_xlfn.XLOOKUP(E2,Regions!A:A,Regions!B:B,"Null",0)</f>
        <v>South</v>
      </c>
      <c r="G2" t="str">
        <f>_xlfn.XLOOKUP(A2,Projects!D:D,Projects!A:A,"Not Found",0)</f>
        <v>Not Found</v>
      </c>
      <c r="H2" t="str">
        <f>_xlfn.XLOOKUP(A2,Projects!D:D,Projects!B:B,"Not Found",0)</f>
        <v>Not Found</v>
      </c>
      <c r="I2" t="str">
        <f>_xlfn.XLOOKUP(A2,Projects!D:D,Projects!C:C,"Not Found",0)</f>
        <v>Not Found</v>
      </c>
      <c r="J2" t="str">
        <f>_xlfn.XLOOKUP(A2,Projects!D:D,Projects!D:D,"Not Found",0)</f>
        <v>Not Found</v>
      </c>
      <c r="K2" t="str">
        <f>_xlfn.XLOOKUP(Employees!A2,Projects!D:D,Projects!E:E,"Not Found",0)</f>
        <v>Not Found</v>
      </c>
    </row>
    <row r="3" spans="1:11" x14ac:dyDescent="0.3">
      <c r="A3" t="s">
        <v>9</v>
      </c>
      <c r="B3" t="s">
        <v>10</v>
      </c>
      <c r="C3" t="s">
        <v>11</v>
      </c>
      <c r="D3">
        <v>36136</v>
      </c>
      <c r="E3" t="s">
        <v>12</v>
      </c>
      <c r="F3" t="str">
        <f>_xlfn.XLOOKUP(E3,Regions!A:A,Regions!B:B,"Null",0)</f>
        <v>East</v>
      </c>
      <c r="G3" t="str">
        <f>_xlfn.XLOOKUP(A3,Projects!D:D,Projects!A:A,"Not Found",0)</f>
        <v>Not Found</v>
      </c>
      <c r="H3" t="str">
        <f>_xlfn.XLOOKUP(A3,Projects!D:D,Projects!B:B,"Not Found",0)</f>
        <v>Not Found</v>
      </c>
      <c r="I3" t="str">
        <f>_xlfn.XLOOKUP(A3,Projects!D:D,Projects!C:C,"Not Found",0)</f>
        <v>Not Found</v>
      </c>
      <c r="J3" t="str">
        <f>_xlfn.XLOOKUP(A3,Projects!D:D,Projects!D:D,"Not Found",0)</f>
        <v>Not Found</v>
      </c>
      <c r="K3" t="str">
        <f>_xlfn.XLOOKUP(Employees!A3,Projects!D:D,Projects!E:E,"Not Found",0)</f>
        <v>Not Found</v>
      </c>
    </row>
    <row r="4" spans="1:11" x14ac:dyDescent="0.3">
      <c r="A4" t="s">
        <v>13</v>
      </c>
      <c r="B4" t="s">
        <v>14</v>
      </c>
      <c r="C4" t="s">
        <v>11</v>
      </c>
      <c r="D4">
        <v>53176</v>
      </c>
      <c r="E4" t="s">
        <v>15</v>
      </c>
      <c r="F4" t="str">
        <f>_xlfn.XLOOKUP(E4,Regions!A:A,Regions!B:B,"Null",0)</f>
        <v>West</v>
      </c>
      <c r="G4" t="str">
        <f>_xlfn.XLOOKUP(A4,Projects!D:D,Projects!A:A,"Not Found",0)</f>
        <v>P108</v>
      </c>
      <c r="H4" t="str">
        <f>_xlfn.XLOOKUP(A4,Projects!D:D,Projects!B:B,"Not Found",0)</f>
        <v>Neptune</v>
      </c>
      <c r="I4">
        <f>_xlfn.XLOOKUP(A4,Projects!D:D,Projects!C:C,"Not Found",0)</f>
        <v>1003457</v>
      </c>
      <c r="J4" t="str">
        <f>_xlfn.XLOOKUP(A4,Projects!D:D,Projects!D:D,"Not Found",0)</f>
        <v>E1003</v>
      </c>
      <c r="K4" t="str">
        <f>_xlfn.XLOOKUP(Employees!A4,Projects!D:D,Projects!E:E,"Not Found",0)</f>
        <v>Sanjay</v>
      </c>
    </row>
    <row r="5" spans="1:11" x14ac:dyDescent="0.3">
      <c r="A5" t="s">
        <v>16</v>
      </c>
      <c r="B5" t="s">
        <v>17</v>
      </c>
      <c r="C5" t="s">
        <v>11</v>
      </c>
      <c r="D5">
        <v>49384</v>
      </c>
      <c r="E5" t="s">
        <v>8</v>
      </c>
      <c r="F5" t="str">
        <f>_xlfn.XLOOKUP(E5,Regions!A:A,Regions!B:B,"Null",0)</f>
        <v>South</v>
      </c>
      <c r="G5" t="str">
        <f>_xlfn.XLOOKUP(A5,Projects!D:D,Projects!A:A,"Not Found",0)</f>
        <v>Not Found</v>
      </c>
      <c r="H5" t="str">
        <f>_xlfn.XLOOKUP(A5,Projects!D:D,Projects!B:B,"Not Found",0)</f>
        <v>Not Found</v>
      </c>
      <c r="I5" t="str">
        <f>_xlfn.XLOOKUP(A5,Projects!D:D,Projects!C:C,"Not Found",0)</f>
        <v>Not Found</v>
      </c>
      <c r="J5" t="str">
        <f>_xlfn.XLOOKUP(A5,Projects!D:D,Projects!D:D,"Not Found",0)</f>
        <v>Not Found</v>
      </c>
      <c r="K5" t="str">
        <f>_xlfn.XLOOKUP(Employees!A5,Projects!D:D,Projects!E:E,"Not Found",0)</f>
        <v>Not Found</v>
      </c>
    </row>
    <row r="6" spans="1:11" x14ac:dyDescent="0.3">
      <c r="A6" t="s">
        <v>18</v>
      </c>
      <c r="B6" t="s">
        <v>19</v>
      </c>
      <c r="C6" t="s">
        <v>20</v>
      </c>
      <c r="D6">
        <v>74315</v>
      </c>
      <c r="E6" t="s">
        <v>21</v>
      </c>
      <c r="F6" t="str">
        <f>_xlfn.XLOOKUP(E6,Regions!A:A,Regions!B:B,"Null",0)</f>
        <v>North</v>
      </c>
      <c r="G6" t="str">
        <f>_xlfn.XLOOKUP(A6,Projects!D:D,Projects!A:A,"Not Found",0)</f>
        <v>Not Found</v>
      </c>
      <c r="H6" t="str">
        <f>_xlfn.XLOOKUP(A6,Projects!D:D,Projects!B:B,"Not Found",0)</f>
        <v>Not Found</v>
      </c>
      <c r="I6" t="str">
        <f>_xlfn.XLOOKUP(A6,Projects!D:D,Projects!C:C,"Not Found",0)</f>
        <v>Not Found</v>
      </c>
      <c r="J6" t="str">
        <f>_xlfn.XLOOKUP(A6,Projects!D:D,Projects!D:D,"Not Found",0)</f>
        <v>Not Found</v>
      </c>
      <c r="K6" t="str">
        <f>_xlfn.XLOOKUP(Employees!A6,Projects!D:D,Projects!E:E,"Not Found",0)</f>
        <v>Not Found</v>
      </c>
    </row>
    <row r="7" spans="1:11" x14ac:dyDescent="0.3">
      <c r="A7" t="s">
        <v>22</v>
      </c>
      <c r="B7" t="s">
        <v>10</v>
      </c>
      <c r="C7" t="s">
        <v>23</v>
      </c>
      <c r="D7">
        <v>62665</v>
      </c>
      <c r="E7" t="s">
        <v>12</v>
      </c>
      <c r="F7" t="str">
        <f>_xlfn.XLOOKUP(E7,Regions!A:A,Regions!B:B,"Null",0)</f>
        <v>East</v>
      </c>
      <c r="G7" t="str">
        <f>_xlfn.XLOOKUP(A7,Projects!D:D,Projects!A:A,"Not Found",0)</f>
        <v>P109</v>
      </c>
      <c r="H7" t="str">
        <f>_xlfn.XLOOKUP(A7,Projects!D:D,Projects!B:B,"Not Found",0)</f>
        <v>Neptune</v>
      </c>
      <c r="I7">
        <f>_xlfn.XLOOKUP(A7,Projects!D:D,Projects!C:C,"Not Found",0)</f>
        <v>1398921</v>
      </c>
      <c r="J7" t="str">
        <f>_xlfn.XLOOKUP(A7,Projects!D:D,Projects!D:D,"Not Found",0)</f>
        <v>E1006</v>
      </c>
      <c r="K7" t="str">
        <f>_xlfn.XLOOKUP(Employees!A7,Projects!D:D,Projects!E:E,"Not Found",0)</f>
        <v>Nisha</v>
      </c>
    </row>
    <row r="8" spans="1:11" x14ac:dyDescent="0.3">
      <c r="A8" t="s">
        <v>24</v>
      </c>
      <c r="B8" t="s">
        <v>25</v>
      </c>
      <c r="C8" t="s">
        <v>7</v>
      </c>
      <c r="D8">
        <v>63385</v>
      </c>
      <c r="E8" t="s">
        <v>21</v>
      </c>
      <c r="F8" t="str">
        <f>_xlfn.XLOOKUP(E8,Regions!A:A,Regions!B:B,"Null",0)</f>
        <v>North</v>
      </c>
      <c r="G8" t="str">
        <f>_xlfn.XLOOKUP(A8,Projects!D:D,Projects!A:A,"Not Found",0)</f>
        <v>P105</v>
      </c>
      <c r="H8" t="str">
        <f>_xlfn.XLOOKUP(A8,Projects!D:D,Projects!B:B,"Not Found",0)</f>
        <v>Mercury</v>
      </c>
      <c r="I8">
        <f>_xlfn.XLOOKUP(A8,Projects!D:D,Projects!C:C,"Not Found",0)</f>
        <v>1220775</v>
      </c>
      <c r="J8" t="str">
        <f>_xlfn.XLOOKUP(A8,Projects!D:D,Projects!D:D,"Not Found",0)</f>
        <v>E1007</v>
      </c>
      <c r="K8" t="str">
        <f>_xlfn.XLOOKUP(Employees!A8,Projects!D:D,Projects!E:E,"Not Found",0)</f>
        <v>Meera</v>
      </c>
    </row>
    <row r="9" spans="1:11" x14ac:dyDescent="0.3">
      <c r="A9" t="s">
        <v>26</v>
      </c>
      <c r="B9" t="s">
        <v>14</v>
      </c>
      <c r="C9" t="s">
        <v>23</v>
      </c>
      <c r="D9">
        <v>70799</v>
      </c>
      <c r="E9" t="s">
        <v>8</v>
      </c>
      <c r="F9" t="str">
        <f>_xlfn.XLOOKUP(E9,Regions!A:A,Regions!B:B,"Null",0)</f>
        <v>South</v>
      </c>
      <c r="G9" t="str">
        <f>_xlfn.XLOOKUP(A9,Projects!D:D,Projects!A:A,"Not Found",0)</f>
        <v>P102</v>
      </c>
      <c r="H9" t="str">
        <f>_xlfn.XLOOKUP(A9,Projects!D:D,Projects!B:B,"Not Found",0)</f>
        <v>Jupiter</v>
      </c>
      <c r="I9">
        <f>_xlfn.XLOOKUP(A9,Projects!D:D,Projects!C:C,"Not Found",0)</f>
        <v>1286083</v>
      </c>
      <c r="J9" t="str">
        <f>_xlfn.XLOOKUP(A9,Projects!D:D,Projects!D:D,"Not Found",0)</f>
        <v>E1008</v>
      </c>
      <c r="K9" t="str">
        <f>_xlfn.XLOOKUP(Employees!A9,Projects!D:D,Projects!E:E,"Not Found",0)</f>
        <v>Sanjay</v>
      </c>
    </row>
    <row r="10" spans="1:11" x14ac:dyDescent="0.3">
      <c r="A10" t="s">
        <v>27</v>
      </c>
      <c r="B10" t="s">
        <v>28</v>
      </c>
      <c r="C10" t="s">
        <v>20</v>
      </c>
      <c r="D10">
        <v>40917</v>
      </c>
      <c r="E10" t="s">
        <v>8</v>
      </c>
      <c r="F10" t="str">
        <f>_xlfn.XLOOKUP(E10,Regions!A:A,Regions!B:B,"Null",0)</f>
        <v>South</v>
      </c>
      <c r="G10" t="str">
        <f>_xlfn.XLOOKUP(A10,Projects!D:D,Projects!A:A,"Not Found",0)</f>
        <v>P107</v>
      </c>
      <c r="H10" t="str">
        <f>_xlfn.XLOOKUP(A10,Projects!D:D,Projects!B:B,"Not Found",0)</f>
        <v>Jupiter</v>
      </c>
      <c r="I10">
        <f>_xlfn.XLOOKUP(A10,Projects!D:D,Projects!C:C,"Not Found",0)</f>
        <v>1845215</v>
      </c>
      <c r="J10" t="str">
        <f>_xlfn.XLOOKUP(A10,Projects!D:D,Projects!D:D,"Not Found",0)</f>
        <v>E1009</v>
      </c>
      <c r="K10" t="str">
        <f>_xlfn.XLOOKUP(Employees!A10,Projects!D:D,Projects!E:E,"Not Found",0)</f>
        <v>Ravi</v>
      </c>
    </row>
    <row r="11" spans="1:11" x14ac:dyDescent="0.3">
      <c r="A11" t="s">
        <v>29</v>
      </c>
      <c r="B11" t="s">
        <v>28</v>
      </c>
      <c r="C11" t="s">
        <v>30</v>
      </c>
      <c r="D11">
        <v>81750</v>
      </c>
      <c r="E11" t="s">
        <v>21</v>
      </c>
      <c r="F11" t="str">
        <f>_xlfn.XLOOKUP(E11,Regions!A:A,Regions!B:B,"Null",0)</f>
        <v>North</v>
      </c>
      <c r="G11" t="str">
        <f>_xlfn.XLOOKUP(A11,Projects!D:D,Projects!A:A,"Not Found",0)</f>
        <v>P103</v>
      </c>
      <c r="H11" t="str">
        <f>_xlfn.XLOOKUP(A11,Projects!D:D,Projects!B:B,"Not Found",0)</f>
        <v>Jupiter</v>
      </c>
      <c r="I11">
        <f>_xlfn.XLOOKUP(A11,Projects!D:D,Projects!C:C,"Not Found",0)</f>
        <v>650074</v>
      </c>
      <c r="J11" t="str">
        <f>_xlfn.XLOOKUP(A11,Projects!D:D,Projects!D:D,"Not Found",0)</f>
        <v>E1010</v>
      </c>
      <c r="K11" t="str">
        <f>_xlfn.XLOOKUP(Employees!A11,Projects!D:D,Projects!E:E,"Not Found",0)</f>
        <v>Ravi</v>
      </c>
    </row>
    <row r="12" spans="1:11" x14ac:dyDescent="0.3">
      <c r="A12" t="s">
        <v>31</v>
      </c>
      <c r="B12" t="s">
        <v>32</v>
      </c>
      <c r="C12" t="s">
        <v>11</v>
      </c>
      <c r="D12">
        <v>82673</v>
      </c>
      <c r="E12" t="s">
        <v>8</v>
      </c>
      <c r="F12" t="str">
        <f>_xlfn.XLOOKUP(E12,Regions!A:A,Regions!B:B,"Null",0)</f>
        <v>South</v>
      </c>
      <c r="G12" t="str">
        <f>_xlfn.XLOOKUP(A12,Projects!D:D,Projects!A:A,"Not Found",0)</f>
        <v>P101</v>
      </c>
      <c r="H12" t="str">
        <f>_xlfn.XLOOKUP(A12,Projects!D:D,Projects!B:B,"Not Found",0)</f>
        <v>Mercury</v>
      </c>
      <c r="I12">
        <f>_xlfn.XLOOKUP(A12,Projects!D:D,Projects!C:C,"Not Found",0)</f>
        <v>644114</v>
      </c>
      <c r="J12" t="str">
        <f>_xlfn.XLOOKUP(A12,Projects!D:D,Projects!D:D,"Not Found",0)</f>
        <v>E1011</v>
      </c>
      <c r="K12" t="str">
        <f>_xlfn.XLOOKUP(Employees!A12,Projects!D:D,Projects!E:E,"Not Found",0)</f>
        <v>Pooja</v>
      </c>
    </row>
    <row r="13" spans="1:11" x14ac:dyDescent="0.3">
      <c r="A13" t="s">
        <v>33</v>
      </c>
      <c r="B13" t="s">
        <v>17</v>
      </c>
      <c r="C13" t="s">
        <v>30</v>
      </c>
      <c r="D13">
        <v>75602</v>
      </c>
      <c r="E13" t="s">
        <v>12</v>
      </c>
      <c r="F13" t="str">
        <f>_xlfn.XLOOKUP(E13,Regions!A:A,Regions!B:B,"Null",0)</f>
        <v>East</v>
      </c>
      <c r="G13" t="str">
        <f>_xlfn.XLOOKUP(A13,Projects!D:D,Projects!A:A,"Not Found",0)</f>
        <v>P104</v>
      </c>
      <c r="H13" t="str">
        <f>_xlfn.XLOOKUP(A13,Projects!D:D,Projects!B:B,"Not Found",0)</f>
        <v>Neptune</v>
      </c>
      <c r="I13">
        <f>_xlfn.XLOOKUP(A13,Projects!D:D,Projects!C:C,"Not Found",0)</f>
        <v>1621665</v>
      </c>
      <c r="J13" t="str">
        <f>_xlfn.XLOOKUP(A13,Projects!D:D,Projects!D:D,"Not Found",0)</f>
        <v>E1012</v>
      </c>
      <c r="K13" t="str">
        <f>_xlfn.XLOOKUP(Employees!A13,Projects!D:D,Projects!E:E,"Not Found",0)</f>
        <v>Ankit</v>
      </c>
    </row>
    <row r="14" spans="1:11" x14ac:dyDescent="0.3">
      <c r="A14" t="s">
        <v>34</v>
      </c>
      <c r="B14" t="s">
        <v>19</v>
      </c>
      <c r="C14" t="s">
        <v>30</v>
      </c>
      <c r="D14">
        <v>46930</v>
      </c>
      <c r="E14" t="s">
        <v>8</v>
      </c>
      <c r="F14" t="str">
        <f>_xlfn.XLOOKUP(E14,Regions!A:A,Regions!B:B,"Null",0)</f>
        <v>South</v>
      </c>
      <c r="G14" t="str">
        <f>_xlfn.XLOOKUP(A14,Projects!D:D,Projects!A:A,"Not Found",0)</f>
        <v>Not Found</v>
      </c>
      <c r="H14" t="str">
        <f>_xlfn.XLOOKUP(A14,Projects!D:D,Projects!B:B,"Not Found",0)</f>
        <v>Not Found</v>
      </c>
      <c r="I14" t="str">
        <f>_xlfn.XLOOKUP(A14,Projects!D:D,Projects!C:C,"Not Found",0)</f>
        <v>Not Found</v>
      </c>
      <c r="J14" t="str">
        <f>_xlfn.XLOOKUP(A14,Projects!D:D,Projects!D:D,"Not Found",0)</f>
        <v>Not Found</v>
      </c>
      <c r="K14" t="str">
        <f>_xlfn.XLOOKUP(Employees!A14,Projects!D:D,Projects!E:E,"Not Found",0)</f>
        <v>Not Found</v>
      </c>
    </row>
    <row r="15" spans="1:11" x14ac:dyDescent="0.3">
      <c r="A15" t="s">
        <v>35</v>
      </c>
      <c r="B15" t="s">
        <v>6</v>
      </c>
      <c r="C15" t="s">
        <v>20</v>
      </c>
      <c r="D15">
        <v>48445</v>
      </c>
      <c r="E15" t="s">
        <v>8</v>
      </c>
      <c r="F15" t="str">
        <f>_xlfn.XLOOKUP(E15,Regions!A:A,Regions!B:B,"Null",0)</f>
        <v>South</v>
      </c>
      <c r="G15" t="str">
        <f>_xlfn.XLOOKUP(A15,Projects!D:D,Projects!A:A,"Not Found",0)</f>
        <v>Not Found</v>
      </c>
      <c r="H15" t="str">
        <f>_xlfn.XLOOKUP(A15,Projects!D:D,Projects!B:B,"Not Found",0)</f>
        <v>Not Found</v>
      </c>
      <c r="I15" t="str">
        <f>_xlfn.XLOOKUP(A15,Projects!D:D,Projects!C:C,"Not Found",0)</f>
        <v>Not Found</v>
      </c>
      <c r="J15" t="str">
        <f>_xlfn.XLOOKUP(A15,Projects!D:D,Projects!D:D,"Not Found",0)</f>
        <v>Not Found</v>
      </c>
      <c r="K15" t="str">
        <f>_xlfn.XLOOKUP(Employees!A15,Projects!D:D,Projects!E:E,"Not Found",0)</f>
        <v>Not Found</v>
      </c>
    </row>
    <row r="16" spans="1:11" x14ac:dyDescent="0.3">
      <c r="A16" t="s">
        <v>36</v>
      </c>
      <c r="B16" t="s">
        <v>19</v>
      </c>
      <c r="C16" t="s">
        <v>23</v>
      </c>
      <c r="D16">
        <v>62797</v>
      </c>
      <c r="E16" t="s">
        <v>21</v>
      </c>
      <c r="F16" t="str">
        <f>_xlfn.XLOOKUP(E16,Regions!A:A,Regions!B:B,"Null",0)</f>
        <v>North</v>
      </c>
      <c r="G16" t="str">
        <f>_xlfn.XLOOKUP(A16,Projects!D:D,Projects!A:A,"Not Found",0)</f>
        <v>Not Found</v>
      </c>
      <c r="H16" t="str">
        <f>_xlfn.XLOOKUP(A16,Projects!D:D,Projects!B:B,"Not Found",0)</f>
        <v>Not Found</v>
      </c>
      <c r="I16" t="str">
        <f>_xlfn.XLOOKUP(A16,Projects!D:D,Projects!C:C,"Not Found",0)</f>
        <v>Not Found</v>
      </c>
      <c r="J16" t="str">
        <f>_xlfn.XLOOKUP(A16,Projects!D:D,Projects!D:D,"Not Found",0)</f>
        <v>Not Found</v>
      </c>
      <c r="K16" t="str">
        <f>_xlfn.XLOOKUP(Employees!A16,Projects!D:D,Projects!E:E,"Not Found",0)</f>
        <v>Not Found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  <col min="2" max="2" width="12.77734375" bestFit="1" customWidth="1"/>
  </cols>
  <sheetData>
    <row r="1" spans="1:2" x14ac:dyDescent="0.3">
      <c r="A1" s="1" t="s">
        <v>4</v>
      </c>
      <c r="B1" s="1" t="s">
        <v>37</v>
      </c>
    </row>
    <row r="2" spans="1:2" x14ac:dyDescent="0.3">
      <c r="A2" t="s">
        <v>21</v>
      </c>
      <c r="B2" t="s">
        <v>38</v>
      </c>
    </row>
    <row r="3" spans="1:2" x14ac:dyDescent="0.3">
      <c r="A3" t="s">
        <v>8</v>
      </c>
      <c r="B3" t="s">
        <v>39</v>
      </c>
    </row>
    <row r="4" spans="1:2" x14ac:dyDescent="0.3">
      <c r="A4" t="s">
        <v>12</v>
      </c>
      <c r="B4" t="s">
        <v>40</v>
      </c>
    </row>
    <row r="5" spans="1:2" x14ac:dyDescent="0.3">
      <c r="A5" t="s">
        <v>15</v>
      </c>
      <c r="B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workbookViewId="0">
      <selection activeCell="B22" sqref="B22"/>
    </sheetView>
  </sheetViews>
  <sheetFormatPr defaultRowHeight="14.4" x14ac:dyDescent="0.3"/>
  <cols>
    <col min="1" max="1" width="9.77734375" bestFit="1" customWidth="1"/>
    <col min="2" max="2" width="13.109375" bestFit="1" customWidth="1"/>
    <col min="3" max="3" width="8" bestFit="1" customWidth="1"/>
    <col min="4" max="4" width="11.33203125" bestFit="1" customWidth="1"/>
    <col min="5" max="5" width="14.6640625" bestFit="1" customWidth="1"/>
    <col min="6" max="6" width="13.109375" bestFit="1" customWidth="1"/>
    <col min="7" max="7" width="7.77734375" bestFit="1" customWidth="1"/>
    <col min="8" max="16" width="8" bestFit="1" customWidth="1"/>
  </cols>
  <sheetData>
    <row r="1" spans="1:5" x14ac:dyDescent="0.3">
      <c r="A1" s="1" t="s">
        <v>42</v>
      </c>
      <c r="B1" s="1" t="s">
        <v>43</v>
      </c>
      <c r="C1" s="1" t="s">
        <v>44</v>
      </c>
      <c r="D1" s="1" t="s">
        <v>45</v>
      </c>
      <c r="E1" s="2" t="s">
        <v>69</v>
      </c>
    </row>
    <row r="2" spans="1:5" x14ac:dyDescent="0.3">
      <c r="A2" t="s">
        <v>46</v>
      </c>
      <c r="B2" t="s">
        <v>47</v>
      </c>
      <c r="C2">
        <v>644114</v>
      </c>
      <c r="D2" t="s">
        <v>31</v>
      </c>
      <c r="E2" t="str">
        <f>VLOOKUP(D2,Employees!A:B,2,FALSE)</f>
        <v>Pooja</v>
      </c>
    </row>
    <row r="3" spans="1:5" x14ac:dyDescent="0.3">
      <c r="A3" t="s">
        <v>48</v>
      </c>
      <c r="B3" t="s">
        <v>49</v>
      </c>
      <c r="C3">
        <v>1286083</v>
      </c>
      <c r="D3" t="s">
        <v>26</v>
      </c>
      <c r="E3" t="str">
        <f>VLOOKUP(D3,Employees!A:B,2,FALSE)</f>
        <v>Sanjay</v>
      </c>
    </row>
    <row r="4" spans="1:5" x14ac:dyDescent="0.3">
      <c r="A4" t="s">
        <v>50</v>
      </c>
      <c r="B4" t="s">
        <v>49</v>
      </c>
      <c r="C4">
        <v>650074</v>
      </c>
      <c r="D4" t="s">
        <v>29</v>
      </c>
      <c r="E4" t="str">
        <f>VLOOKUP(D4,Employees!A:B,2,FALSE)</f>
        <v>Ravi</v>
      </c>
    </row>
    <row r="5" spans="1:5" x14ac:dyDescent="0.3">
      <c r="A5" t="s">
        <v>51</v>
      </c>
      <c r="B5" t="s">
        <v>52</v>
      </c>
      <c r="C5">
        <v>1621665</v>
      </c>
      <c r="D5" t="s">
        <v>33</v>
      </c>
      <c r="E5" t="str">
        <f>VLOOKUP(D5,Employees!A:B,2,FALSE)</f>
        <v>Ankit</v>
      </c>
    </row>
    <row r="6" spans="1:5" x14ac:dyDescent="0.3">
      <c r="A6" t="s">
        <v>53</v>
      </c>
      <c r="B6" t="s">
        <v>47</v>
      </c>
      <c r="C6">
        <v>1220775</v>
      </c>
      <c r="D6" t="s">
        <v>24</v>
      </c>
      <c r="E6" t="str">
        <f>VLOOKUP(D6,Employees!A:B,2,FALSE)</f>
        <v>Meera</v>
      </c>
    </row>
    <row r="7" spans="1:5" x14ac:dyDescent="0.3">
      <c r="A7" t="s">
        <v>54</v>
      </c>
      <c r="B7" t="s">
        <v>52</v>
      </c>
      <c r="C7">
        <v>1112554</v>
      </c>
      <c r="D7" t="s">
        <v>26</v>
      </c>
      <c r="E7" t="str">
        <f>VLOOKUP(D7,Employees!A:B,2,FALSE)</f>
        <v>Sanjay</v>
      </c>
    </row>
    <row r="8" spans="1:5" x14ac:dyDescent="0.3">
      <c r="A8" t="s">
        <v>55</v>
      </c>
      <c r="B8" t="s">
        <v>49</v>
      </c>
      <c r="C8">
        <v>1845215</v>
      </c>
      <c r="D8" t="s">
        <v>27</v>
      </c>
      <c r="E8" t="str">
        <f>VLOOKUP(D8,Employees!A:B,2,FALSE)</f>
        <v>Ravi</v>
      </c>
    </row>
    <row r="9" spans="1:5" x14ac:dyDescent="0.3">
      <c r="A9" t="s">
        <v>56</v>
      </c>
      <c r="B9" t="s">
        <v>52</v>
      </c>
      <c r="C9">
        <v>1003457</v>
      </c>
      <c r="D9" t="s">
        <v>13</v>
      </c>
      <c r="E9" t="str">
        <f>VLOOKUP(D9,Employees!A:B,2,FALSE)</f>
        <v>Sanjay</v>
      </c>
    </row>
    <row r="10" spans="1:5" x14ac:dyDescent="0.3">
      <c r="A10" t="s">
        <v>57</v>
      </c>
      <c r="B10" t="s">
        <v>52</v>
      </c>
      <c r="C10">
        <v>1398921</v>
      </c>
      <c r="D10" t="s">
        <v>22</v>
      </c>
      <c r="E10" t="str">
        <f>VLOOKUP(D10,Employees!A:B,2,FALSE)</f>
        <v>Nisha</v>
      </c>
    </row>
    <row r="11" spans="1:5" x14ac:dyDescent="0.3">
      <c r="A11" t="s">
        <v>58</v>
      </c>
      <c r="B11" t="s">
        <v>59</v>
      </c>
      <c r="C11">
        <v>1698373</v>
      </c>
      <c r="D11" t="s">
        <v>27</v>
      </c>
      <c r="E11" t="str">
        <f>VLOOKUP(D11,Employees!A:B,2,FALSE)</f>
        <v>Ravi</v>
      </c>
    </row>
    <row r="16" spans="1:5" x14ac:dyDescent="0.3">
      <c r="E16" t="str">
        <f>TRIM(D:D)</f>
        <v/>
      </c>
    </row>
    <row r="22" spans="1:11" x14ac:dyDescent="0.3">
      <c r="A22" s="5" t="s">
        <v>42</v>
      </c>
      <c r="B22" s="6" t="s">
        <v>46</v>
      </c>
      <c r="C22" s="6" t="s">
        <v>48</v>
      </c>
      <c r="D22" s="6" t="s">
        <v>50</v>
      </c>
      <c r="E22" s="6" t="s">
        <v>51</v>
      </c>
      <c r="F22" s="6" t="s">
        <v>53</v>
      </c>
      <c r="G22" s="6" t="s">
        <v>54</v>
      </c>
      <c r="H22" s="6" t="s">
        <v>55</v>
      </c>
      <c r="I22" s="6" t="s">
        <v>56</v>
      </c>
      <c r="J22" s="6" t="s">
        <v>57</v>
      </c>
      <c r="K22" s="6" t="s">
        <v>58</v>
      </c>
    </row>
    <row r="23" spans="1:11" x14ac:dyDescent="0.3">
      <c r="A23" s="5" t="s">
        <v>43</v>
      </c>
      <c r="B23" s="6" t="s">
        <v>47</v>
      </c>
      <c r="C23" s="6" t="s">
        <v>49</v>
      </c>
      <c r="D23" s="6" t="s">
        <v>49</v>
      </c>
      <c r="E23" s="6" t="s">
        <v>52</v>
      </c>
      <c r="F23" s="6" t="s">
        <v>47</v>
      </c>
      <c r="G23" s="6" t="s">
        <v>52</v>
      </c>
      <c r="H23" s="6" t="s">
        <v>49</v>
      </c>
      <c r="I23" s="6" t="s">
        <v>52</v>
      </c>
      <c r="J23" s="6" t="s">
        <v>52</v>
      </c>
      <c r="K23" s="6" t="s">
        <v>59</v>
      </c>
    </row>
    <row r="24" spans="1:11" x14ac:dyDescent="0.3">
      <c r="A24" s="5" t="s">
        <v>44</v>
      </c>
      <c r="B24" s="6">
        <v>644114</v>
      </c>
      <c r="C24" s="6">
        <v>1286083</v>
      </c>
      <c r="D24" s="6">
        <v>650074</v>
      </c>
      <c r="E24" s="6">
        <v>1621665</v>
      </c>
      <c r="F24" s="6">
        <v>1220775</v>
      </c>
      <c r="G24" s="6">
        <v>1112554</v>
      </c>
      <c r="H24" s="6">
        <v>1845215</v>
      </c>
      <c r="I24" s="6">
        <v>1003457</v>
      </c>
      <c r="J24" s="6">
        <v>1398921</v>
      </c>
      <c r="K24" s="6">
        <v>1698373</v>
      </c>
    </row>
    <row r="25" spans="1:11" x14ac:dyDescent="0.3">
      <c r="A25" s="5" t="s">
        <v>45</v>
      </c>
      <c r="B25" s="6" t="s">
        <v>31</v>
      </c>
      <c r="C25" s="6" t="s">
        <v>26</v>
      </c>
      <c r="D25" s="6" t="s">
        <v>29</v>
      </c>
      <c r="E25" s="6" t="s">
        <v>33</v>
      </c>
      <c r="F25" s="6" t="s">
        <v>24</v>
      </c>
      <c r="G25" s="6" t="s">
        <v>26</v>
      </c>
      <c r="H25" s="6" t="s">
        <v>27</v>
      </c>
      <c r="I25" s="6" t="s">
        <v>13</v>
      </c>
      <c r="J25" s="6" t="s">
        <v>22</v>
      </c>
      <c r="K25" s="6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C8" sqref="C8"/>
    </sheetView>
  </sheetViews>
  <sheetFormatPr defaultRowHeight="14.4" x14ac:dyDescent="0.3"/>
  <cols>
    <col min="1" max="1" width="64.33203125" bestFit="1" customWidth="1"/>
    <col min="2" max="2" width="16.1093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t="s">
        <v>62</v>
      </c>
      <c r="B2">
        <f>VLOOKUP(Employees!A6,Employees!A2:E16,4,FALSE)</f>
        <v>74315</v>
      </c>
    </row>
    <row r="3" spans="1:2" x14ac:dyDescent="0.3">
      <c r="A3" t="s">
        <v>63</v>
      </c>
      <c r="B3" t="str">
        <f>_xlfn.XLOOKUP(Employees!E2,Regions!A2:A5,Regions!B2:B5,"Not Found")</f>
        <v>South</v>
      </c>
    </row>
    <row r="4" spans="1:2" x14ac:dyDescent="0.3">
      <c r="A4" t="s">
        <v>64</v>
      </c>
      <c r="B4" t="str">
        <f>INDEX(Employees!C:C,MATCH(Employees!A11,Employees!A:A,0))</f>
        <v>Finance</v>
      </c>
    </row>
    <row r="5" spans="1:2" x14ac:dyDescent="0.3">
      <c r="A5" t="s">
        <v>65</v>
      </c>
      <c r="B5">
        <f>HLOOKUP(Projects!B22,Projects!B22:K25,3,FALSE)</f>
        <v>644114</v>
      </c>
    </row>
    <row r="6" spans="1:2" x14ac:dyDescent="0.3">
      <c r="A6" t="s">
        <v>66</v>
      </c>
      <c r="B6" t="str">
        <f>VLOOKUP(Projects!D2,Employees!A1:F16,2,FALSE)</f>
        <v>Pooja</v>
      </c>
    </row>
    <row r="7" spans="1:2" x14ac:dyDescent="0.3">
      <c r="A7" t="s">
        <v>67</v>
      </c>
      <c r="B7" t="s">
        <v>74</v>
      </c>
    </row>
    <row r="8" spans="1:2" x14ac:dyDescent="0.3">
      <c r="A8" t="s">
        <v>68</v>
      </c>
      <c r="B8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76E4-31C9-41F2-BA04-CC707042FBAD}">
  <dimension ref="A3:B9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3" spans="1:2" x14ac:dyDescent="0.3">
      <c r="A3" s="3" t="s">
        <v>70</v>
      </c>
      <c r="B3" t="s">
        <v>72</v>
      </c>
    </row>
    <row r="4" spans="1:2" x14ac:dyDescent="0.3">
      <c r="A4" s="4" t="s">
        <v>30</v>
      </c>
      <c r="B4">
        <v>81750</v>
      </c>
    </row>
    <row r="5" spans="1:2" x14ac:dyDescent="0.3">
      <c r="A5" s="4" t="s">
        <v>7</v>
      </c>
      <c r="B5">
        <v>63385</v>
      </c>
    </row>
    <row r="6" spans="1:2" x14ac:dyDescent="0.3">
      <c r="A6" s="4" t="s">
        <v>20</v>
      </c>
      <c r="B6">
        <v>74315</v>
      </c>
    </row>
    <row r="7" spans="1:2" x14ac:dyDescent="0.3">
      <c r="A7" s="4" t="s">
        <v>23</v>
      </c>
      <c r="B7">
        <v>70799</v>
      </c>
    </row>
    <row r="8" spans="1:2" x14ac:dyDescent="0.3">
      <c r="A8" s="4" t="s">
        <v>11</v>
      </c>
      <c r="B8">
        <v>82673</v>
      </c>
    </row>
    <row r="9" spans="1:2" x14ac:dyDescent="0.3">
      <c r="A9" s="4" t="s">
        <v>71</v>
      </c>
      <c r="B9">
        <v>82673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Regions</vt:lpstr>
      <vt:lpstr>Projects</vt:lpstr>
      <vt:lpstr>Solutions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2025-09-04T04:53:54Z</dcterms:created>
  <dcterms:modified xsi:type="dcterms:W3CDTF">2025-09-06T06:23:14Z</dcterms:modified>
</cp:coreProperties>
</file>