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osfa\Desktop\Cours-MEDAS\Exercices\"/>
    </mc:Choice>
  </mc:AlternateContent>
  <xr:revisionPtr revIDLastSave="0" documentId="13_ncr:1_{424A3264-0B01-457A-BB9A-E119247AA402}" xr6:coauthVersionLast="47" xr6:coauthVersionMax="47" xr10:uidLastSave="{00000000-0000-0000-0000-000000000000}"/>
  <bookViews>
    <workbookView xWindow="384" yWindow="384" windowWidth="20640" windowHeight="14136" xr2:uid="{00000000-000D-0000-FFFF-FFFF00000000}"/>
  </bookViews>
  <sheets>
    <sheet name="Ex1" sheetId="1" r:id="rId1"/>
    <sheet name="Ex2" sheetId="2" r:id="rId2"/>
    <sheet name="Ex3" sheetId="3" r:id="rId3"/>
    <sheet name="Ex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F20" i="1"/>
  <c r="F21" i="1"/>
  <c r="F19" i="1"/>
  <c r="F18" i="1"/>
  <c r="F17" i="1"/>
  <c r="F16" i="1"/>
</calcChain>
</file>

<file path=xl/sharedStrings.xml><?xml version="1.0" encoding="utf-8"?>
<sst xmlns="http://schemas.openxmlformats.org/spreadsheetml/2006/main" count="275" uniqueCount="163">
  <si>
    <t>Exercice 1 - Recherches</t>
  </si>
  <si>
    <t>Exercice 2 - Dates</t>
  </si>
  <si>
    <t>Exercice 3 - Chaines de charactères</t>
  </si>
  <si>
    <t>Exercice 4 - Conditions</t>
  </si>
  <si>
    <t>type</t>
  </si>
  <si>
    <t>Produit</t>
  </si>
  <si>
    <t>date</t>
  </si>
  <si>
    <t>prix</t>
  </si>
  <si>
    <t>pain</t>
  </si>
  <si>
    <t>eau 50cl</t>
  </si>
  <si>
    <t>coca cola 33cl</t>
  </si>
  <si>
    <t>croissant</t>
  </si>
  <si>
    <t>pain au chocolat</t>
  </si>
  <si>
    <t>baguette</t>
  </si>
  <si>
    <t>pain complet</t>
  </si>
  <si>
    <t>viennoiserie</t>
  </si>
  <si>
    <t>boisson</t>
  </si>
  <si>
    <t>Q1</t>
  </si>
  <si>
    <t>Inventaire</t>
  </si>
  <si>
    <t xml:space="preserve">Exemples : </t>
  </si>
  <si>
    <t>Afficher le prix d'un croissant</t>
  </si>
  <si>
    <t>Recherche V</t>
  </si>
  <si>
    <t>Recherche H</t>
  </si>
  <si>
    <t>index</t>
  </si>
  <si>
    <t>Afficher le prix du produit 3</t>
  </si>
  <si>
    <t>Afficher le contenu de la ligne 7 de la colonne type</t>
  </si>
  <si>
    <t>equiv</t>
  </si>
  <si>
    <t>Afficher le numéro de ligne contenant "eau 50cl"</t>
  </si>
  <si>
    <t>recherche X</t>
  </si>
  <si>
    <t>Exercices : compléter les cases jaunes</t>
  </si>
  <si>
    <t>Q2</t>
  </si>
  <si>
    <t>Q3</t>
  </si>
  <si>
    <t>Q4</t>
  </si>
  <si>
    <t>Q5</t>
  </si>
  <si>
    <t>Q6</t>
  </si>
  <si>
    <t>type d'un pain au chocolat</t>
  </si>
  <si>
    <t>prix d'un pain complet</t>
  </si>
  <si>
    <t>index equiv</t>
  </si>
  <si>
    <t>type d'une baguette</t>
  </si>
  <si>
    <t>prix d'une baguette</t>
  </si>
  <si>
    <t>prix d'un croissant</t>
  </si>
  <si>
    <t>recherche v</t>
  </si>
  <si>
    <t>recherche h</t>
  </si>
  <si>
    <t>recherche x</t>
  </si>
  <si>
    <t>numéro</t>
  </si>
  <si>
    <t>formule</t>
  </si>
  <si>
    <t>question</t>
  </si>
  <si>
    <t>réponse</t>
  </si>
  <si>
    <t>Exercice : réaliser une liaison vers une autre table</t>
  </si>
  <si>
    <t>Compléter le tableau suivant à partir des données présente dans la table d'inventaire</t>
  </si>
  <si>
    <t>Numéro</t>
  </si>
  <si>
    <t>ID_produit</t>
  </si>
  <si>
    <t>Type</t>
  </si>
  <si>
    <t>Prix</t>
  </si>
  <si>
    <t>montant total</t>
  </si>
  <si>
    <t>Colonne "Produit" : utiliser recherche V</t>
  </si>
  <si>
    <t>Colonne "Type" : utiliser recherche H</t>
  </si>
  <si>
    <t>Colonne "Prix" : utiliser Index et Equiv</t>
  </si>
  <si>
    <t>Commandes</t>
  </si>
  <si>
    <t>afficher la date et l'heure actuelle</t>
  </si>
  <si>
    <t>afficher la date d'aujourdhui</t>
  </si>
  <si>
    <t>afficher le numéro du moi actuelle</t>
  </si>
  <si>
    <t>afficher l'année actuelle</t>
  </si>
  <si>
    <t>Format nombre utiliser aujourdhui et DATE</t>
  </si>
  <si>
    <t>Trimestre</t>
  </si>
  <si>
    <t>date début</t>
  </si>
  <si>
    <t>date de fin</t>
  </si>
  <si>
    <t>consigne</t>
  </si>
  <si>
    <t>conseil</t>
  </si>
  <si>
    <t>Votre formule</t>
  </si>
  <si>
    <t>jour</t>
  </si>
  <si>
    <t>mois</t>
  </si>
  <si>
    <t>année</t>
  </si>
  <si>
    <t>Q8 : compléter les case jaunes</t>
  </si>
  <si>
    <t>Q7 : compléter les dates manquantes en réalisant un calcul à partir de la date de début du 1er trimestre</t>
  </si>
  <si>
    <t>Formule:</t>
  </si>
  <si>
    <t>CONCATENER</t>
  </si>
  <si>
    <t>&amp;</t>
  </si>
  <si>
    <t>TROUVE</t>
  </si>
  <si>
    <t>SUPPRESPACE</t>
  </si>
  <si>
    <t>GAUCHE</t>
  </si>
  <si>
    <t>STXT</t>
  </si>
  <si>
    <t>SUBSTITUE</t>
  </si>
  <si>
    <t>REMPLACER</t>
  </si>
  <si>
    <t>texte 1</t>
  </si>
  <si>
    <t>texte 2</t>
  </si>
  <si>
    <t xml:space="preserve"> texte 1 </t>
  </si>
  <si>
    <t>exemples :</t>
  </si>
  <si>
    <t>Exercice</t>
  </si>
  <si>
    <t>Civilité</t>
  </si>
  <si>
    <t>Nom</t>
  </si>
  <si>
    <t>Prénom</t>
  </si>
  <si>
    <t>Libellé civ + prénom + nom</t>
  </si>
  <si>
    <t>Référence</t>
  </si>
  <si>
    <t>Mr</t>
  </si>
  <si>
    <t>MAGNERIC</t>
  </si>
  <si>
    <t>ELVELLON</t>
  </si>
  <si>
    <t>ILBERIC</t>
  </si>
  <si>
    <t>GRUBB</t>
  </si>
  <si>
    <t>LONGO</t>
  </si>
  <si>
    <t>RIVERHOPPER</t>
  </si>
  <si>
    <t>VICTORIA</t>
  </si>
  <si>
    <t>HOPESINGER</t>
  </si>
  <si>
    <t>ALPAIDE</t>
  </si>
  <si>
    <t>GALPSI</t>
  </si>
  <si>
    <t>INGOBERG</t>
  </si>
  <si>
    <t>GARDNER</t>
  </si>
  <si>
    <t>Mme</t>
  </si>
  <si>
    <t>Mlle</t>
  </si>
  <si>
    <t>M#001</t>
  </si>
  <si>
    <t>M#002</t>
  </si>
  <si>
    <t>M#003</t>
  </si>
  <si>
    <t>F#004</t>
  </si>
  <si>
    <t>F#005</t>
  </si>
  <si>
    <t>F#006</t>
  </si>
  <si>
    <t>Numéro identifiant</t>
  </si>
  <si>
    <t>sexe</t>
  </si>
  <si>
    <t>Mr Sicho Littlefoot</t>
  </si>
  <si>
    <t>Mme Catherine Elvellon</t>
  </si>
  <si>
    <t>Mr Bertulf Sackville</t>
  </si>
  <si>
    <t>Mr Erenfried Diggle</t>
  </si>
  <si>
    <t>Mme Rotrud Headstrong</t>
  </si>
  <si>
    <t>Mme Savannah Gaukrogers</t>
  </si>
  <si>
    <t>Customer name</t>
  </si>
  <si>
    <t>compléter les données manquantes dans les cellules jaune à l'aide des formules vues ci-dessus.</t>
  </si>
  <si>
    <t>position du premier espace</t>
  </si>
  <si>
    <t>Remplacer le # par un _ dans la référence</t>
  </si>
  <si>
    <t>Remplacer la civilité abrégée par la civlité complète</t>
  </si>
  <si>
    <t>carte 1</t>
  </si>
  <si>
    <t>carte 2</t>
  </si>
  <si>
    <t>Main 1</t>
  </si>
  <si>
    <t>Main 2</t>
  </si>
  <si>
    <t>Main 3</t>
  </si>
  <si>
    <t>Main 4</t>
  </si>
  <si>
    <t>Main 5</t>
  </si>
  <si>
    <t>oui</t>
  </si>
  <si>
    <t>non</t>
  </si>
  <si>
    <t>main 6</t>
  </si>
  <si>
    <t>Main 7</t>
  </si>
  <si>
    <t>Paire ?</t>
  </si>
  <si>
    <t>Carte 3</t>
  </si>
  <si>
    <t>Brelan ?</t>
  </si>
  <si>
    <t>Carte 4</t>
  </si>
  <si>
    <t>Carré ?</t>
  </si>
  <si>
    <t>Exercice : à l'aide de formule conditionnelles, si(), et(), ou(), afficher dans la cases jaunes "oui" ou "non" en fonction de la condition indiquée en tête de colonne.</t>
  </si>
  <si>
    <t xml:space="preserve">Différence entre SUBSTITUE et REMPLACER </t>
  </si>
  <si>
    <t>Substitue une occurrence spécifique d'un texte par un autre texte</t>
  </si>
  <si>
    <t>Remplace une portion de texte basée sur sa position et sa longueur.</t>
  </si>
  <si>
    <t>soda 33cl</t>
  </si>
  <si>
    <t>prix d'un soda</t>
  </si>
  <si>
    <t>Utiliser les formules</t>
  </si>
  <si>
    <t>DATE</t>
  </si>
  <si>
    <t>AUJOURDHUI</t>
  </si>
  <si>
    <t>MAINTENANT</t>
  </si>
  <si>
    <t>ANNEE</t>
  </si>
  <si>
    <t>MOIS.DECALER</t>
  </si>
  <si>
    <t>MOIS</t>
  </si>
  <si>
    <t>date fin alternative</t>
  </si>
  <si>
    <t>JOUR</t>
  </si>
  <si>
    <t>Conseil : Utiliser ALT+ENTRÉE pour sauter d'une ligne dans une cellule</t>
  </si>
  <si>
    <t>Quantité</t>
  </si>
  <si>
    <t>afficher le nombre de jour restant avant la fin de l'année 2025</t>
  </si>
  <si>
    <t>afficher le nombre de jour écoulés depuis le 01/01/2000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</si>
</sst>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0" borderId="5" xfId="0" applyBorder="1"/>
    <xf numFmtId="44" fontId="0" fillId="0" borderId="7" xfId="1" applyFont="1" applyBorder="1"/>
    <xf numFmtId="0" fontId="0" fillId="0" borderId="0" xfId="0" applyAlignment="1">
      <alignment wrapText="1"/>
    </xf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4" fontId="0" fillId="0" borderId="0" xfId="0" applyNumberFormat="1"/>
    <xf numFmtId="0" fontId="0" fillId="3" borderId="0" xfId="0" applyFill="1"/>
    <xf numFmtId="44" fontId="0" fillId="3" borderId="0" xfId="1" applyFont="1" applyFill="1"/>
    <xf numFmtId="0" fontId="2" fillId="0" borderId="0" xfId="0" applyFont="1" applyAlignment="1">
      <alignment wrapText="1"/>
    </xf>
    <xf numFmtId="0" fontId="5" fillId="0" borderId="0" xfId="0" applyFont="1" applyAlignment="1">
      <alignment vertical="center"/>
    </xf>
    <xf numFmtId="44" fontId="0" fillId="2" borderId="0" xfId="1" applyFont="1" applyFill="1"/>
    <xf numFmtId="0" fontId="0" fillId="0" borderId="0" xfId="0" applyAlignment="1">
      <alignment horizontal="left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22" workbookViewId="0">
      <selection activeCell="I43" sqref="I43"/>
    </sheetView>
  </sheetViews>
  <sheetFormatPr baseColWidth="10" defaultColWidth="9.21875" defaultRowHeight="14.4" x14ac:dyDescent="0.3"/>
  <cols>
    <col min="2" max="2" width="15.21875" bestFit="1" customWidth="1"/>
    <col min="3" max="3" width="12.21875" bestFit="1" customWidth="1"/>
  </cols>
  <sheetData>
    <row r="1" spans="1:13" ht="23.4" x14ac:dyDescent="0.45">
      <c r="A1" s="1" t="s">
        <v>0</v>
      </c>
    </row>
    <row r="4" spans="1:13" s="2" customFormat="1" ht="15" thickBot="1" x14ac:dyDescent="0.35">
      <c r="A4" s="2" t="s">
        <v>18</v>
      </c>
      <c r="G4" s="2" t="s">
        <v>18</v>
      </c>
      <c r="H4"/>
      <c r="I4"/>
      <c r="J4"/>
      <c r="K4"/>
      <c r="L4"/>
      <c r="M4"/>
    </row>
    <row r="5" spans="1:13" x14ac:dyDescent="0.3">
      <c r="A5" s="5" t="s">
        <v>51</v>
      </c>
      <c r="B5" s="3" t="s">
        <v>5</v>
      </c>
      <c r="C5" s="3" t="s">
        <v>4</v>
      </c>
      <c r="D5" s="4" t="s">
        <v>7</v>
      </c>
      <c r="F5" s="2"/>
      <c r="G5" s="5" t="s">
        <v>51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4">
        <v>6</v>
      </c>
    </row>
    <row r="6" spans="1:13" x14ac:dyDescent="0.3">
      <c r="A6" s="6">
        <v>1</v>
      </c>
      <c r="B6" t="s">
        <v>11</v>
      </c>
      <c r="C6" t="s">
        <v>15</v>
      </c>
      <c r="D6" s="7">
        <v>1.2</v>
      </c>
      <c r="F6" s="2"/>
      <c r="G6" s="6" t="s">
        <v>5</v>
      </c>
      <c r="H6" t="s">
        <v>11</v>
      </c>
      <c r="I6" t="s">
        <v>9</v>
      </c>
      <c r="J6" t="s">
        <v>10</v>
      </c>
      <c r="K6" t="s">
        <v>12</v>
      </c>
      <c r="L6" t="s">
        <v>13</v>
      </c>
      <c r="M6" s="11" t="s">
        <v>14</v>
      </c>
    </row>
    <row r="7" spans="1:13" x14ac:dyDescent="0.3">
      <c r="A7" s="6">
        <v>2</v>
      </c>
      <c r="B7" t="s">
        <v>9</v>
      </c>
      <c r="C7" t="s">
        <v>16</v>
      </c>
      <c r="D7" s="7">
        <v>2</v>
      </c>
      <c r="F7" s="2"/>
      <c r="G7" s="6" t="s">
        <v>4</v>
      </c>
      <c r="H7" t="s">
        <v>15</v>
      </c>
      <c r="I7" t="s">
        <v>16</v>
      </c>
      <c r="J7" t="s">
        <v>16</v>
      </c>
      <c r="K7" t="s">
        <v>15</v>
      </c>
      <c r="L7" t="s">
        <v>8</v>
      </c>
      <c r="M7" s="11" t="s">
        <v>8</v>
      </c>
    </row>
    <row r="8" spans="1:13" ht="15" thickBot="1" x14ac:dyDescent="0.35">
      <c r="A8" s="6">
        <v>3</v>
      </c>
      <c r="B8" t="s">
        <v>148</v>
      </c>
      <c r="C8" t="s">
        <v>16</v>
      </c>
      <c r="D8" s="7">
        <v>2</v>
      </c>
      <c r="G8" s="8" t="s">
        <v>7</v>
      </c>
      <c r="H8" s="12">
        <v>1.2</v>
      </c>
      <c r="I8" s="12">
        <v>2</v>
      </c>
      <c r="J8" s="12">
        <v>2</v>
      </c>
      <c r="K8" s="12">
        <v>1.5</v>
      </c>
      <c r="L8" s="12">
        <v>1.1000000000000001</v>
      </c>
      <c r="M8" s="10">
        <v>2.5</v>
      </c>
    </row>
    <row r="9" spans="1:13" x14ac:dyDescent="0.3">
      <c r="A9" s="6">
        <v>4</v>
      </c>
      <c r="B9" t="s">
        <v>12</v>
      </c>
      <c r="C9" t="s">
        <v>15</v>
      </c>
      <c r="D9" s="7">
        <v>1.5</v>
      </c>
    </row>
    <row r="10" spans="1:13" x14ac:dyDescent="0.3">
      <c r="A10" s="6">
        <v>5</v>
      </c>
      <c r="B10" t="s">
        <v>13</v>
      </c>
      <c r="C10" t="s">
        <v>8</v>
      </c>
      <c r="D10" s="7">
        <v>1.1000000000000001</v>
      </c>
    </row>
    <row r="11" spans="1:13" ht="15" thickBot="1" x14ac:dyDescent="0.35">
      <c r="A11" s="8">
        <v>6</v>
      </c>
      <c r="B11" s="9" t="s">
        <v>14</v>
      </c>
      <c r="C11" s="9" t="s">
        <v>8</v>
      </c>
      <c r="D11" s="10">
        <v>2.5</v>
      </c>
    </row>
    <row r="14" spans="1:13" x14ac:dyDescent="0.3">
      <c r="A14" s="2" t="s">
        <v>19</v>
      </c>
    </row>
    <row r="15" spans="1:13" x14ac:dyDescent="0.3">
      <c r="A15" s="2"/>
    </row>
    <row r="16" spans="1:13" x14ac:dyDescent="0.3">
      <c r="A16" t="s">
        <v>21</v>
      </c>
      <c r="C16" s="24" t="s">
        <v>20</v>
      </c>
      <c r="D16" s="24"/>
      <c r="E16" s="24"/>
      <c r="F16" s="20">
        <f>VLOOKUP("croissant",B5:D11,3,FALSE)</f>
        <v>1.2</v>
      </c>
    </row>
    <row r="17" spans="1:6" x14ac:dyDescent="0.3">
      <c r="A17" t="s">
        <v>22</v>
      </c>
      <c r="C17" s="24" t="s">
        <v>24</v>
      </c>
      <c r="D17" s="24"/>
      <c r="E17" s="24"/>
      <c r="F17" s="20">
        <f>HLOOKUP(3,G5:M8,4,FALSE)</f>
        <v>2</v>
      </c>
    </row>
    <row r="18" spans="1:6" ht="30" customHeight="1" x14ac:dyDescent="0.3">
      <c r="A18" t="s">
        <v>23</v>
      </c>
      <c r="C18" s="24" t="s">
        <v>25</v>
      </c>
      <c r="D18" s="24"/>
      <c r="E18" s="24"/>
      <c r="F18" s="19" t="str">
        <f>INDEX(C5:C11,7)</f>
        <v>pain</v>
      </c>
    </row>
    <row r="19" spans="1:6" ht="30" customHeight="1" x14ac:dyDescent="0.3">
      <c r="A19" t="s">
        <v>26</v>
      </c>
      <c r="C19" s="24" t="s">
        <v>27</v>
      </c>
      <c r="D19" s="24"/>
      <c r="E19" s="24"/>
      <c r="F19" s="19">
        <f>MATCH("eau 50cl",B5:B11)</f>
        <v>3</v>
      </c>
    </row>
    <row r="20" spans="1:6" x14ac:dyDescent="0.3">
      <c r="A20" t="s">
        <v>28</v>
      </c>
      <c r="C20" s="24" t="s">
        <v>39</v>
      </c>
      <c r="D20" s="24"/>
      <c r="E20" s="24"/>
      <c r="F20" s="20">
        <f>_xlfn.XLOOKUP("baguette",B5:B11,D5:D11,"absent inventaire",0,1)</f>
        <v>1.1000000000000001</v>
      </c>
    </row>
    <row r="21" spans="1:6" x14ac:dyDescent="0.3">
      <c r="A21" t="s">
        <v>37</v>
      </c>
      <c r="C21" s="24" t="s">
        <v>38</v>
      </c>
      <c r="D21" s="24"/>
      <c r="E21" s="24"/>
      <c r="F21" s="19" t="str">
        <f>INDEX(C5:C11,MATCH("baguette",B5:B11,0))</f>
        <v>pain</v>
      </c>
    </row>
    <row r="22" spans="1:6" x14ac:dyDescent="0.3">
      <c r="C22" s="13"/>
    </row>
    <row r="23" spans="1:6" x14ac:dyDescent="0.3">
      <c r="A23" s="2" t="s">
        <v>29</v>
      </c>
      <c r="C23" s="13"/>
    </row>
    <row r="25" spans="1:6" x14ac:dyDescent="0.3">
      <c r="A25" t="s">
        <v>44</v>
      </c>
      <c r="B25" t="s">
        <v>45</v>
      </c>
      <c r="C25" t="s">
        <v>46</v>
      </c>
      <c r="F25" t="s">
        <v>47</v>
      </c>
    </row>
    <row r="26" spans="1:6" x14ac:dyDescent="0.3">
      <c r="A26" t="s">
        <v>17</v>
      </c>
      <c r="B26" t="s">
        <v>41</v>
      </c>
      <c r="C26" t="s">
        <v>149</v>
      </c>
      <c r="F26" s="23"/>
    </row>
    <row r="27" spans="1:6" x14ac:dyDescent="0.3">
      <c r="A27" t="s">
        <v>30</v>
      </c>
      <c r="B27" t="s">
        <v>42</v>
      </c>
      <c r="C27" t="s">
        <v>35</v>
      </c>
      <c r="F27" s="23"/>
    </row>
    <row r="28" spans="1:6" x14ac:dyDescent="0.3">
      <c r="A28" t="s">
        <v>31</v>
      </c>
      <c r="B28" t="s">
        <v>37</v>
      </c>
      <c r="C28" t="s">
        <v>36</v>
      </c>
      <c r="F28" s="23"/>
    </row>
    <row r="29" spans="1:6" x14ac:dyDescent="0.3">
      <c r="A29" t="s">
        <v>32</v>
      </c>
      <c r="B29" t="s">
        <v>43</v>
      </c>
      <c r="C29" t="s">
        <v>40</v>
      </c>
      <c r="F29" s="14"/>
    </row>
    <row r="31" spans="1:6" x14ac:dyDescent="0.3">
      <c r="A31" s="2" t="s">
        <v>48</v>
      </c>
    </row>
    <row r="32" spans="1:6" x14ac:dyDescent="0.3">
      <c r="A32" t="s">
        <v>49</v>
      </c>
    </row>
    <row r="33" spans="1:7" x14ac:dyDescent="0.3">
      <c r="A33" t="s">
        <v>55</v>
      </c>
    </row>
    <row r="34" spans="1:7" x14ac:dyDescent="0.3">
      <c r="A34" t="s">
        <v>56</v>
      </c>
    </row>
    <row r="35" spans="1:7" x14ac:dyDescent="0.3">
      <c r="A35" t="s">
        <v>57</v>
      </c>
    </row>
    <row r="37" spans="1:7" ht="15" thickBot="1" x14ac:dyDescent="0.35">
      <c r="A37" s="2" t="s">
        <v>58</v>
      </c>
    </row>
    <row r="38" spans="1:7" x14ac:dyDescent="0.3">
      <c r="A38" s="5" t="s">
        <v>50</v>
      </c>
      <c r="B38" s="3" t="s">
        <v>51</v>
      </c>
      <c r="C38" s="3" t="s">
        <v>160</v>
      </c>
      <c r="D38" s="3" t="s">
        <v>5</v>
      </c>
      <c r="E38" s="3" t="s">
        <v>52</v>
      </c>
      <c r="F38" s="3" t="s">
        <v>53</v>
      </c>
      <c r="G38" s="4" t="s">
        <v>54</v>
      </c>
    </row>
    <row r="39" spans="1:7" x14ac:dyDescent="0.3">
      <c r="A39" s="6">
        <v>1</v>
      </c>
      <c r="B39">
        <v>3</v>
      </c>
      <c r="C39">
        <v>20</v>
      </c>
      <c r="D39" s="14"/>
      <c r="E39" s="14"/>
      <c r="F39" s="14"/>
      <c r="G39" s="15"/>
    </row>
    <row r="40" spans="1:7" x14ac:dyDescent="0.3">
      <c r="A40" s="6">
        <v>2</v>
      </c>
      <c r="B40">
        <v>4</v>
      </c>
      <c r="C40">
        <v>12</v>
      </c>
      <c r="D40" s="14"/>
      <c r="E40" s="14"/>
      <c r="F40" s="14"/>
      <c r="G40" s="15"/>
    </row>
    <row r="41" spans="1:7" x14ac:dyDescent="0.3">
      <c r="A41" s="6">
        <v>3</v>
      </c>
      <c r="B41">
        <v>6</v>
      </c>
      <c r="C41">
        <v>50</v>
      </c>
      <c r="D41" s="14"/>
      <c r="E41" s="14"/>
      <c r="F41" s="14"/>
      <c r="G41" s="15"/>
    </row>
    <row r="42" spans="1:7" x14ac:dyDescent="0.3">
      <c r="A42" s="6">
        <v>4</v>
      </c>
      <c r="B42">
        <v>3</v>
      </c>
      <c r="C42">
        <v>6</v>
      </c>
      <c r="D42" s="14"/>
      <c r="E42" s="14"/>
      <c r="F42" s="14"/>
      <c r="G42" s="15"/>
    </row>
    <row r="43" spans="1:7" x14ac:dyDescent="0.3">
      <c r="A43" s="6">
        <v>5</v>
      </c>
      <c r="B43">
        <v>1</v>
      </c>
      <c r="C43">
        <v>18</v>
      </c>
      <c r="D43" s="14"/>
      <c r="E43" s="14"/>
      <c r="F43" s="14"/>
      <c r="G43" s="15"/>
    </row>
    <row r="44" spans="1:7" x14ac:dyDescent="0.3">
      <c r="A44" s="6">
        <v>6</v>
      </c>
      <c r="B44">
        <v>2</v>
      </c>
      <c r="C44">
        <v>17</v>
      </c>
      <c r="D44" s="14"/>
      <c r="E44" s="14"/>
      <c r="F44" s="14"/>
      <c r="G44" s="15"/>
    </row>
    <row r="45" spans="1:7" x14ac:dyDescent="0.3">
      <c r="A45" s="6">
        <v>7</v>
      </c>
      <c r="B45">
        <v>1</v>
      </c>
      <c r="C45">
        <v>22</v>
      </c>
      <c r="D45" s="14"/>
      <c r="E45" s="14"/>
      <c r="F45" s="14"/>
      <c r="G45" s="15"/>
    </row>
    <row r="46" spans="1:7" x14ac:dyDescent="0.3">
      <c r="A46" s="6">
        <v>8</v>
      </c>
      <c r="B46">
        <v>2</v>
      </c>
      <c r="C46">
        <v>67</v>
      </c>
      <c r="D46" s="14"/>
      <c r="E46" s="14"/>
      <c r="F46" s="14"/>
      <c r="G46" s="15"/>
    </row>
    <row r="47" spans="1:7" x14ac:dyDescent="0.3">
      <c r="A47" s="6">
        <v>9</v>
      </c>
      <c r="B47">
        <v>3</v>
      </c>
      <c r="C47">
        <v>5</v>
      </c>
      <c r="D47" s="14"/>
      <c r="E47" s="14"/>
      <c r="F47" s="14"/>
      <c r="G47" s="15"/>
    </row>
    <row r="48" spans="1:7" ht="15" thickBot="1" x14ac:dyDescent="0.35">
      <c r="A48" s="8">
        <v>10</v>
      </c>
      <c r="B48" s="9">
        <v>1</v>
      </c>
      <c r="C48" s="9">
        <v>2</v>
      </c>
      <c r="D48" s="16"/>
      <c r="E48" s="16"/>
      <c r="F48" s="16"/>
      <c r="G48" s="17"/>
    </row>
  </sheetData>
  <mergeCells count="6">
    <mergeCell ref="C16:E16"/>
    <mergeCell ref="C17:E17"/>
    <mergeCell ref="C18:E18"/>
    <mergeCell ref="C19:E19"/>
    <mergeCell ref="C21:E21"/>
    <mergeCell ref="C20:E2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EDBE-941C-48E3-8C80-AEEC7522A62D}">
  <dimension ref="A1:N30"/>
  <sheetViews>
    <sheetView topLeftCell="A6" workbookViewId="0">
      <selection activeCell="A31" sqref="A31"/>
    </sheetView>
  </sheetViews>
  <sheetFormatPr baseColWidth="10" defaultRowHeight="14.4" x14ac:dyDescent="0.3"/>
  <cols>
    <col min="6" max="6" width="17.44140625" bestFit="1" customWidth="1"/>
    <col min="13" max="13" width="17.21875" bestFit="1" customWidth="1"/>
    <col min="14" max="14" width="12.44140625" bestFit="1" customWidth="1"/>
  </cols>
  <sheetData>
    <row r="1" spans="1:14" ht="23.4" x14ac:dyDescent="0.45">
      <c r="A1" s="1" t="s">
        <v>1</v>
      </c>
    </row>
    <row r="3" spans="1:14" x14ac:dyDescent="0.3">
      <c r="B3" s="2" t="s">
        <v>67</v>
      </c>
      <c r="C3" s="2"/>
      <c r="D3" s="2"/>
      <c r="E3" s="2"/>
      <c r="F3" s="2"/>
      <c r="G3" s="2" t="s">
        <v>68</v>
      </c>
      <c r="H3" s="2"/>
      <c r="I3" s="2"/>
      <c r="J3" s="2"/>
      <c r="K3" s="2" t="s">
        <v>69</v>
      </c>
      <c r="M3" s="2" t="s">
        <v>150</v>
      </c>
      <c r="N3" t="s">
        <v>152</v>
      </c>
    </row>
    <row r="4" spans="1:14" x14ac:dyDescent="0.3">
      <c r="A4" s="2" t="s">
        <v>17</v>
      </c>
      <c r="B4" t="s">
        <v>60</v>
      </c>
      <c r="K4" s="14"/>
      <c r="N4" t="s">
        <v>153</v>
      </c>
    </row>
    <row r="5" spans="1:14" x14ac:dyDescent="0.3">
      <c r="A5" s="2" t="s">
        <v>30</v>
      </c>
      <c r="B5" t="s">
        <v>59</v>
      </c>
      <c r="K5" s="14"/>
      <c r="N5" t="s">
        <v>151</v>
      </c>
    </row>
    <row r="6" spans="1:14" x14ac:dyDescent="0.3">
      <c r="A6" s="2" t="s">
        <v>31</v>
      </c>
      <c r="B6" t="s">
        <v>62</v>
      </c>
      <c r="K6" s="14"/>
      <c r="N6" t="s">
        <v>154</v>
      </c>
    </row>
    <row r="7" spans="1:14" x14ac:dyDescent="0.3">
      <c r="A7" s="2" t="s">
        <v>32</v>
      </c>
      <c r="B7" t="s">
        <v>61</v>
      </c>
      <c r="K7" s="14"/>
    </row>
    <row r="8" spans="1:14" x14ac:dyDescent="0.3">
      <c r="A8" s="2" t="s">
        <v>33</v>
      </c>
      <c r="B8" t="s">
        <v>161</v>
      </c>
      <c r="G8" t="s">
        <v>63</v>
      </c>
      <c r="K8" s="14"/>
    </row>
    <row r="9" spans="1:14" x14ac:dyDescent="0.3">
      <c r="A9" s="2" t="s">
        <v>34</v>
      </c>
      <c r="B9" t="s">
        <v>162</v>
      </c>
      <c r="G9" t="s">
        <v>63</v>
      </c>
      <c r="K9" s="14"/>
    </row>
    <row r="10" spans="1:14" x14ac:dyDescent="0.3">
      <c r="K10" s="14"/>
    </row>
    <row r="12" spans="1:14" x14ac:dyDescent="0.3">
      <c r="A12" s="2" t="s">
        <v>74</v>
      </c>
    </row>
    <row r="13" spans="1:14" x14ac:dyDescent="0.3">
      <c r="A13" s="2"/>
    </row>
    <row r="14" spans="1:14" x14ac:dyDescent="0.3">
      <c r="A14" t="s">
        <v>64</v>
      </c>
      <c r="B14" t="s">
        <v>65</v>
      </c>
      <c r="C14" t="s">
        <v>66</v>
      </c>
      <c r="D14" t="s">
        <v>157</v>
      </c>
      <c r="F14" s="2" t="s">
        <v>150</v>
      </c>
      <c r="G14" t="s">
        <v>155</v>
      </c>
    </row>
    <row r="15" spans="1:14" x14ac:dyDescent="0.3">
      <c r="A15">
        <v>1</v>
      </c>
      <c r="B15" s="18">
        <v>45658</v>
      </c>
      <c r="C15" s="14"/>
      <c r="D15" s="18"/>
      <c r="G15" t="s">
        <v>151</v>
      </c>
    </row>
    <row r="16" spans="1:14" x14ac:dyDescent="0.3">
      <c r="A16">
        <v>2</v>
      </c>
      <c r="B16" s="14"/>
      <c r="C16" s="14"/>
      <c r="G16" t="s">
        <v>154</v>
      </c>
    </row>
    <row r="17" spans="1:7" x14ac:dyDescent="0.3">
      <c r="A17">
        <v>3</v>
      </c>
      <c r="B17" s="14"/>
      <c r="C17" s="14"/>
      <c r="G17" t="s">
        <v>156</v>
      </c>
    </row>
    <row r="18" spans="1:7" x14ac:dyDescent="0.3">
      <c r="A18">
        <v>4</v>
      </c>
      <c r="B18" s="14"/>
      <c r="C18" s="14"/>
    </row>
    <row r="21" spans="1:7" x14ac:dyDescent="0.3">
      <c r="A21" s="2" t="s">
        <v>73</v>
      </c>
    </row>
    <row r="23" spans="1:7" x14ac:dyDescent="0.3">
      <c r="A23" t="s">
        <v>6</v>
      </c>
      <c r="B23" t="s">
        <v>70</v>
      </c>
      <c r="C23" t="s">
        <v>71</v>
      </c>
      <c r="D23" t="s">
        <v>72</v>
      </c>
      <c r="F23" s="2" t="s">
        <v>150</v>
      </c>
      <c r="G23" t="s">
        <v>158</v>
      </c>
    </row>
    <row r="24" spans="1:7" x14ac:dyDescent="0.3">
      <c r="A24" s="18">
        <v>45684</v>
      </c>
      <c r="B24" s="14"/>
      <c r="C24" s="14"/>
      <c r="D24" s="14"/>
      <c r="G24" t="s">
        <v>156</v>
      </c>
    </row>
    <row r="25" spans="1:7" x14ac:dyDescent="0.3">
      <c r="A25" s="18">
        <v>45698</v>
      </c>
      <c r="B25" s="14"/>
      <c r="C25" s="14"/>
      <c r="D25" s="14"/>
      <c r="G25" t="s">
        <v>154</v>
      </c>
    </row>
    <row r="26" spans="1:7" x14ac:dyDescent="0.3">
      <c r="A26" s="18">
        <v>45719</v>
      </c>
      <c r="B26" s="14"/>
      <c r="C26" s="14"/>
      <c r="D26" s="14"/>
    </row>
    <row r="27" spans="1:7" x14ac:dyDescent="0.3">
      <c r="A27" s="18">
        <v>45726</v>
      </c>
      <c r="B27" s="14"/>
      <c r="C27" s="14"/>
      <c r="D27" s="14"/>
    </row>
    <row r="28" spans="1:7" x14ac:dyDescent="0.3">
      <c r="A28" s="18">
        <v>45733</v>
      </c>
      <c r="B28" s="14"/>
      <c r="C28" s="14"/>
      <c r="D28" s="14"/>
    </row>
    <row r="29" spans="1:7" x14ac:dyDescent="0.3">
      <c r="A29" s="18">
        <v>45740</v>
      </c>
      <c r="B29" s="14"/>
      <c r="C29" s="14"/>
      <c r="D29" s="14"/>
    </row>
    <row r="30" spans="1:7" x14ac:dyDescent="0.3">
      <c r="A30" s="18">
        <v>45761</v>
      </c>
      <c r="B30" s="14"/>
      <c r="C30" s="14"/>
      <c r="D3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6CD3-F479-41E7-947D-4537A94F61B3}">
  <dimension ref="A1:J36"/>
  <sheetViews>
    <sheetView workbookViewId="0">
      <selection activeCell="J18" sqref="J18"/>
    </sheetView>
  </sheetViews>
  <sheetFormatPr baseColWidth="10" defaultRowHeight="14.4" x14ac:dyDescent="0.3"/>
  <cols>
    <col min="4" max="4" width="13.77734375" bestFit="1" customWidth="1"/>
    <col min="10" max="10" width="58" bestFit="1" customWidth="1"/>
  </cols>
  <sheetData>
    <row r="1" spans="1:10" ht="23.4" x14ac:dyDescent="0.45">
      <c r="A1" s="1" t="s">
        <v>2</v>
      </c>
    </row>
    <row r="4" spans="1:10" x14ac:dyDescent="0.3">
      <c r="A4" s="2" t="s">
        <v>87</v>
      </c>
    </row>
    <row r="6" spans="1:10" x14ac:dyDescent="0.3">
      <c r="A6" t="s">
        <v>75</v>
      </c>
    </row>
    <row r="7" spans="1:10" x14ac:dyDescent="0.3">
      <c r="A7" t="s">
        <v>76</v>
      </c>
      <c r="D7" s="19" t="str">
        <f>CONCATENATE(F7," ",G7)</f>
        <v>texte 1 texte 2</v>
      </c>
      <c r="F7" t="s">
        <v>84</v>
      </c>
      <c r="G7" t="s">
        <v>85</v>
      </c>
    </row>
    <row r="8" spans="1:10" x14ac:dyDescent="0.3">
      <c r="A8" t="s">
        <v>77</v>
      </c>
      <c r="D8" s="19" t="str">
        <f>F8&amp;" "&amp;G8</f>
        <v>texte 1 texte 2</v>
      </c>
      <c r="F8" t="s">
        <v>84</v>
      </c>
      <c r="G8" t="s">
        <v>85</v>
      </c>
    </row>
    <row r="9" spans="1:10" x14ac:dyDescent="0.3">
      <c r="A9" t="s">
        <v>79</v>
      </c>
      <c r="D9" s="19" t="str">
        <f xml:space="preserve"> TRIM(F9)</f>
        <v>texte 1</v>
      </c>
      <c r="F9" t="s">
        <v>86</v>
      </c>
    </row>
    <row r="10" spans="1:10" x14ac:dyDescent="0.3">
      <c r="A10" t="s">
        <v>78</v>
      </c>
      <c r="D10" s="19">
        <f>FIND("1",F10)</f>
        <v>7</v>
      </c>
      <c r="F10" t="s">
        <v>84</v>
      </c>
    </row>
    <row r="11" spans="1:10" ht="15" thickBot="1" x14ac:dyDescent="0.35">
      <c r="A11" t="s">
        <v>80</v>
      </c>
      <c r="D11" s="19" t="str">
        <f>LEFT(F11,5)</f>
        <v>texte</v>
      </c>
      <c r="F11" t="s">
        <v>84</v>
      </c>
    </row>
    <row r="12" spans="1:10" ht="15" thickBot="1" x14ac:dyDescent="0.35">
      <c r="A12" t="s">
        <v>81</v>
      </c>
      <c r="D12" s="19" t="str">
        <f>MID(F12,7,1)</f>
        <v>1</v>
      </c>
      <c r="F12" t="s">
        <v>84</v>
      </c>
      <c r="J12" s="27" t="s">
        <v>145</v>
      </c>
    </row>
    <row r="13" spans="1:10" x14ac:dyDescent="0.3">
      <c r="A13" t="s">
        <v>82</v>
      </c>
      <c r="D13" s="19" t="str">
        <f>SUBSTITUTE(F13,"1","2")</f>
        <v>texte 2</v>
      </c>
      <c r="F13" t="s">
        <v>84</v>
      </c>
      <c r="J13" s="26" t="s">
        <v>146</v>
      </c>
    </row>
    <row r="14" spans="1:10" x14ac:dyDescent="0.3">
      <c r="A14" t="s">
        <v>83</v>
      </c>
      <c r="D14" s="19" t="str">
        <f>REPLACE(F14,7,1,"2")</f>
        <v>texte 2</v>
      </c>
      <c r="F14" t="s">
        <v>84</v>
      </c>
      <c r="J14" s="25" t="s">
        <v>147</v>
      </c>
    </row>
    <row r="17" spans="1:8" x14ac:dyDescent="0.3">
      <c r="A17" s="2" t="s">
        <v>88</v>
      </c>
    </row>
    <row r="18" spans="1:8" x14ac:dyDescent="0.3">
      <c r="A18" t="s">
        <v>124</v>
      </c>
    </row>
    <row r="20" spans="1:8" s="21" customFormat="1" ht="57.6" x14ac:dyDescent="0.3">
      <c r="A20" s="21" t="s">
        <v>89</v>
      </c>
      <c r="B20" s="21" t="s">
        <v>90</v>
      </c>
      <c r="C20" s="21" t="s">
        <v>91</v>
      </c>
      <c r="D20" s="21" t="s">
        <v>93</v>
      </c>
      <c r="E20" s="21" t="s">
        <v>92</v>
      </c>
      <c r="F20" s="21" t="s">
        <v>115</v>
      </c>
      <c r="G20" s="21" t="s">
        <v>116</v>
      </c>
      <c r="H20" s="21" t="s">
        <v>126</v>
      </c>
    </row>
    <row r="21" spans="1:8" x14ac:dyDescent="0.3">
      <c r="A21" t="s">
        <v>94</v>
      </c>
      <c r="B21" t="s">
        <v>95</v>
      </c>
      <c r="C21" s="22" t="s">
        <v>96</v>
      </c>
      <c r="D21" t="s">
        <v>109</v>
      </c>
      <c r="E21" s="14"/>
      <c r="F21" s="14"/>
      <c r="G21" s="14"/>
      <c r="H21" s="14"/>
    </row>
    <row r="22" spans="1:8" x14ac:dyDescent="0.3">
      <c r="A22" t="s">
        <v>94</v>
      </c>
      <c r="B22" t="s">
        <v>97</v>
      </c>
      <c r="C22" s="22" t="s">
        <v>98</v>
      </c>
      <c r="D22" t="s">
        <v>110</v>
      </c>
      <c r="E22" s="14"/>
      <c r="F22" s="14"/>
      <c r="G22" s="14"/>
      <c r="H22" s="14"/>
    </row>
    <row r="23" spans="1:8" x14ac:dyDescent="0.3">
      <c r="A23" t="s">
        <v>94</v>
      </c>
      <c r="B23" t="s">
        <v>99</v>
      </c>
      <c r="C23" s="22" t="s">
        <v>100</v>
      </c>
      <c r="D23" t="s">
        <v>111</v>
      </c>
      <c r="E23" s="14"/>
      <c r="F23" s="14"/>
      <c r="G23" s="14"/>
      <c r="H23" s="14"/>
    </row>
    <row r="24" spans="1:8" x14ac:dyDescent="0.3">
      <c r="A24" t="s">
        <v>107</v>
      </c>
      <c r="B24" t="s">
        <v>101</v>
      </c>
      <c r="C24" s="22" t="s">
        <v>102</v>
      </c>
      <c r="D24" t="s">
        <v>112</v>
      </c>
      <c r="E24" s="14"/>
      <c r="F24" s="14"/>
      <c r="G24" s="14"/>
      <c r="H24" s="14"/>
    </row>
    <row r="25" spans="1:8" x14ac:dyDescent="0.3">
      <c r="A25" t="s">
        <v>107</v>
      </c>
      <c r="B25" t="s">
        <v>103</v>
      </c>
      <c r="C25" s="22" t="s">
        <v>104</v>
      </c>
      <c r="D25" t="s">
        <v>113</v>
      </c>
      <c r="E25" s="14"/>
      <c r="F25" s="14"/>
      <c r="G25" s="14"/>
      <c r="H25" s="14"/>
    </row>
    <row r="26" spans="1:8" x14ac:dyDescent="0.3">
      <c r="A26" t="s">
        <v>108</v>
      </c>
      <c r="B26" t="s">
        <v>105</v>
      </c>
      <c r="C26" s="22" t="s">
        <v>106</v>
      </c>
      <c r="D26" t="s">
        <v>114</v>
      </c>
      <c r="E26" s="14"/>
      <c r="F26" s="14"/>
      <c r="G26" s="14"/>
      <c r="H26" s="14"/>
    </row>
    <row r="30" spans="1:8" s="21" customFormat="1" ht="72" x14ac:dyDescent="0.3">
      <c r="A30" s="21" t="s">
        <v>123</v>
      </c>
      <c r="D30" s="21" t="s">
        <v>125</v>
      </c>
      <c r="E30" s="21" t="s">
        <v>89</v>
      </c>
      <c r="F30" s="21" t="s">
        <v>127</v>
      </c>
    </row>
    <row r="31" spans="1:8" x14ac:dyDescent="0.3">
      <c r="A31" t="s">
        <v>117</v>
      </c>
      <c r="D31" s="14"/>
      <c r="E31" s="14"/>
      <c r="F31" s="14"/>
    </row>
    <row r="32" spans="1:8" x14ac:dyDescent="0.3">
      <c r="A32" t="s">
        <v>118</v>
      </c>
      <c r="D32" s="14"/>
      <c r="E32" s="14"/>
      <c r="F32" s="14"/>
    </row>
    <row r="33" spans="1:6" x14ac:dyDescent="0.3">
      <c r="A33" t="s">
        <v>119</v>
      </c>
      <c r="D33" s="14"/>
      <c r="E33" s="14"/>
      <c r="F33" s="14"/>
    </row>
    <row r="34" spans="1:6" x14ac:dyDescent="0.3">
      <c r="A34" t="s">
        <v>120</v>
      </c>
      <c r="D34" s="14"/>
      <c r="E34" s="14"/>
      <c r="F34" s="14"/>
    </row>
    <row r="35" spans="1:6" x14ac:dyDescent="0.3">
      <c r="A35" t="s">
        <v>121</v>
      </c>
      <c r="D35" s="14"/>
      <c r="E35" s="14"/>
      <c r="F35" s="14"/>
    </row>
    <row r="36" spans="1:6" x14ac:dyDescent="0.3">
      <c r="A36" t="s">
        <v>122</v>
      </c>
      <c r="D36" s="14"/>
      <c r="E36" s="14"/>
      <c r="F3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0556-FC6C-485A-BF8B-2112AAA44F51}">
  <dimension ref="A1:N30"/>
  <sheetViews>
    <sheetView workbookViewId="0">
      <selection activeCell="J7" sqref="J7"/>
    </sheetView>
  </sheetViews>
  <sheetFormatPr baseColWidth="10" defaultRowHeight="14.4" x14ac:dyDescent="0.3"/>
  <cols>
    <col min="4" max="4" width="11.44140625"/>
  </cols>
  <sheetData>
    <row r="1" spans="1:10" ht="23.4" x14ac:dyDescent="0.45">
      <c r="A1" s="1" t="s">
        <v>3</v>
      </c>
    </row>
    <row r="3" spans="1:10" x14ac:dyDescent="0.3">
      <c r="A3" s="2" t="s">
        <v>144</v>
      </c>
    </row>
    <row r="4" spans="1:10" s="2" customFormat="1" x14ac:dyDescent="0.3">
      <c r="A4" s="2" t="s">
        <v>159</v>
      </c>
    </row>
    <row r="5" spans="1:10" x14ac:dyDescent="0.3">
      <c r="A5" s="2"/>
      <c r="B5" s="2" t="s">
        <v>128</v>
      </c>
      <c r="C5" s="2" t="s">
        <v>129</v>
      </c>
      <c r="D5" s="2" t="s">
        <v>139</v>
      </c>
      <c r="F5" s="2" t="s">
        <v>139</v>
      </c>
    </row>
    <row r="6" spans="1:10" x14ac:dyDescent="0.3">
      <c r="A6" t="s">
        <v>130</v>
      </c>
      <c r="B6">
        <v>3</v>
      </c>
      <c r="C6">
        <v>4</v>
      </c>
      <c r="D6" s="14"/>
      <c r="F6" s="19" t="s">
        <v>136</v>
      </c>
    </row>
    <row r="7" spans="1:10" x14ac:dyDescent="0.3">
      <c r="A7" t="s">
        <v>131</v>
      </c>
      <c r="B7">
        <v>5</v>
      </c>
      <c r="C7">
        <v>2</v>
      </c>
      <c r="D7" s="14"/>
      <c r="F7" s="19" t="s">
        <v>136</v>
      </c>
    </row>
    <row r="8" spans="1:10" x14ac:dyDescent="0.3">
      <c r="A8" t="s">
        <v>132</v>
      </c>
      <c r="B8">
        <v>2</v>
      </c>
      <c r="C8">
        <v>2</v>
      </c>
      <c r="D8" s="14"/>
      <c r="F8" s="19" t="s">
        <v>135</v>
      </c>
    </row>
    <row r="9" spans="1:10" x14ac:dyDescent="0.3">
      <c r="A9" t="s">
        <v>133</v>
      </c>
      <c r="B9">
        <v>3</v>
      </c>
      <c r="C9">
        <v>6</v>
      </c>
      <c r="D9" s="14"/>
      <c r="F9" s="19" t="s">
        <v>136</v>
      </c>
    </row>
    <row r="10" spans="1:10" x14ac:dyDescent="0.3">
      <c r="A10" t="s">
        <v>134</v>
      </c>
      <c r="B10">
        <v>3</v>
      </c>
      <c r="C10">
        <v>4</v>
      </c>
      <c r="D10" s="14"/>
      <c r="F10" s="19" t="s">
        <v>136</v>
      </c>
    </row>
    <row r="11" spans="1:10" x14ac:dyDescent="0.3">
      <c r="A11" t="s">
        <v>137</v>
      </c>
      <c r="B11">
        <v>2</v>
      </c>
      <c r="C11">
        <v>4</v>
      </c>
      <c r="D11" s="14"/>
      <c r="F11" s="19" t="s">
        <v>136</v>
      </c>
    </row>
    <row r="12" spans="1:10" x14ac:dyDescent="0.3">
      <c r="A12" t="s">
        <v>138</v>
      </c>
      <c r="B12">
        <v>6</v>
      </c>
      <c r="C12">
        <v>6</v>
      </c>
      <c r="D12" s="14"/>
      <c r="F12" s="19" t="s">
        <v>135</v>
      </c>
    </row>
    <row r="14" spans="1:10" x14ac:dyDescent="0.3">
      <c r="A14" s="2"/>
      <c r="B14" s="2" t="s">
        <v>128</v>
      </c>
      <c r="C14" s="2" t="s">
        <v>129</v>
      </c>
      <c r="D14" s="2" t="s">
        <v>140</v>
      </c>
      <c r="E14" s="2" t="s">
        <v>139</v>
      </c>
      <c r="F14" s="2" t="s">
        <v>141</v>
      </c>
      <c r="G14" s="2"/>
      <c r="H14" s="2"/>
      <c r="I14" s="2" t="s">
        <v>139</v>
      </c>
      <c r="J14" s="2" t="s">
        <v>141</v>
      </c>
    </row>
    <row r="15" spans="1:10" x14ac:dyDescent="0.3">
      <c r="A15" t="s">
        <v>130</v>
      </c>
      <c r="B15">
        <v>3</v>
      </c>
      <c r="C15">
        <v>4</v>
      </c>
      <c r="D15">
        <v>4</v>
      </c>
      <c r="E15" s="14"/>
      <c r="F15" s="14"/>
      <c r="I15" s="19" t="s">
        <v>135</v>
      </c>
      <c r="J15" s="19" t="s">
        <v>136</v>
      </c>
    </row>
    <row r="16" spans="1:10" x14ac:dyDescent="0.3">
      <c r="A16" t="s">
        <v>131</v>
      </c>
      <c r="B16">
        <v>5</v>
      </c>
      <c r="C16">
        <v>2</v>
      </c>
      <c r="D16">
        <v>5</v>
      </c>
      <c r="E16" s="14"/>
      <c r="F16" s="14"/>
      <c r="I16" s="19" t="s">
        <v>135</v>
      </c>
      <c r="J16" s="19" t="s">
        <v>136</v>
      </c>
    </row>
    <row r="17" spans="1:14" x14ac:dyDescent="0.3">
      <c r="A17" t="s">
        <v>132</v>
      </c>
      <c r="B17">
        <v>2</v>
      </c>
      <c r="C17">
        <v>2</v>
      </c>
      <c r="D17">
        <v>2</v>
      </c>
      <c r="E17" s="14"/>
      <c r="F17" s="14"/>
      <c r="I17" s="19" t="s">
        <v>135</v>
      </c>
      <c r="J17" s="19" t="s">
        <v>135</v>
      </c>
    </row>
    <row r="18" spans="1:14" x14ac:dyDescent="0.3">
      <c r="A18" t="s">
        <v>133</v>
      </c>
      <c r="B18">
        <v>3</v>
      </c>
      <c r="C18">
        <v>6</v>
      </c>
      <c r="D18">
        <v>7</v>
      </c>
      <c r="E18" s="14"/>
      <c r="F18" s="14"/>
      <c r="I18" s="19" t="s">
        <v>136</v>
      </c>
      <c r="J18" s="19" t="s">
        <v>136</v>
      </c>
    </row>
    <row r="19" spans="1:14" x14ac:dyDescent="0.3">
      <c r="A19" t="s">
        <v>134</v>
      </c>
      <c r="B19">
        <v>3</v>
      </c>
      <c r="C19">
        <v>4</v>
      </c>
      <c r="D19">
        <v>1</v>
      </c>
      <c r="E19" s="14"/>
      <c r="F19" s="14"/>
      <c r="I19" s="19" t="s">
        <v>136</v>
      </c>
      <c r="J19" s="19" t="s">
        <v>136</v>
      </c>
    </row>
    <row r="20" spans="1:14" x14ac:dyDescent="0.3">
      <c r="A20" t="s">
        <v>137</v>
      </c>
      <c r="B20">
        <v>2</v>
      </c>
      <c r="C20">
        <v>4</v>
      </c>
      <c r="D20">
        <v>2</v>
      </c>
      <c r="E20" s="14"/>
      <c r="F20" s="14"/>
      <c r="I20" s="19" t="s">
        <v>135</v>
      </c>
      <c r="J20" s="19" t="s">
        <v>136</v>
      </c>
    </row>
    <row r="21" spans="1:14" x14ac:dyDescent="0.3">
      <c r="A21" t="s">
        <v>138</v>
      </c>
      <c r="B21">
        <v>6</v>
      </c>
      <c r="C21">
        <v>6</v>
      </c>
      <c r="D21">
        <v>6</v>
      </c>
      <c r="E21" s="14"/>
      <c r="F21" s="14"/>
      <c r="I21" s="19" t="s">
        <v>135</v>
      </c>
      <c r="J21" s="19" t="s">
        <v>135</v>
      </c>
    </row>
    <row r="23" spans="1:14" x14ac:dyDescent="0.3">
      <c r="A23" s="2"/>
      <c r="B23" s="2" t="s">
        <v>128</v>
      </c>
      <c r="C23" s="2" t="s">
        <v>129</v>
      </c>
      <c r="D23" s="2" t="s">
        <v>140</v>
      </c>
      <c r="E23" s="2" t="s">
        <v>142</v>
      </c>
      <c r="F23" s="2" t="s">
        <v>139</v>
      </c>
      <c r="G23" s="2" t="s">
        <v>141</v>
      </c>
      <c r="H23" s="2" t="s">
        <v>143</v>
      </c>
      <c r="I23" s="2"/>
      <c r="J23" s="2"/>
      <c r="K23" s="2"/>
      <c r="L23" s="2" t="s">
        <v>139</v>
      </c>
      <c r="M23" s="2" t="s">
        <v>141</v>
      </c>
      <c r="N23" s="2" t="s">
        <v>143</v>
      </c>
    </row>
    <row r="24" spans="1:14" x14ac:dyDescent="0.3">
      <c r="A24" t="s">
        <v>130</v>
      </c>
      <c r="B24">
        <v>3</v>
      </c>
      <c r="C24">
        <v>4</v>
      </c>
      <c r="D24">
        <v>4</v>
      </c>
      <c r="E24">
        <v>4</v>
      </c>
      <c r="F24" s="14"/>
      <c r="G24" s="14"/>
      <c r="H24" s="14"/>
      <c r="L24" s="19" t="s">
        <v>135</v>
      </c>
      <c r="M24" s="19" t="s">
        <v>135</v>
      </c>
      <c r="N24" s="19" t="s">
        <v>136</v>
      </c>
    </row>
    <row r="25" spans="1:14" x14ac:dyDescent="0.3">
      <c r="A25" t="s">
        <v>131</v>
      </c>
      <c r="B25">
        <v>5</v>
      </c>
      <c r="C25">
        <v>2</v>
      </c>
      <c r="D25">
        <v>5</v>
      </c>
      <c r="E25">
        <v>3</v>
      </c>
      <c r="F25" s="14"/>
      <c r="G25" s="14"/>
      <c r="H25" s="14"/>
      <c r="L25" s="19" t="s">
        <v>135</v>
      </c>
      <c r="M25" s="19" t="s">
        <v>136</v>
      </c>
      <c r="N25" s="19" t="s">
        <v>136</v>
      </c>
    </row>
    <row r="26" spans="1:14" x14ac:dyDescent="0.3">
      <c r="A26" t="s">
        <v>132</v>
      </c>
      <c r="B26">
        <v>2</v>
      </c>
      <c r="C26">
        <v>2</v>
      </c>
      <c r="D26">
        <v>2</v>
      </c>
      <c r="E26">
        <v>2</v>
      </c>
      <c r="F26" s="14"/>
      <c r="G26" s="14"/>
      <c r="H26" s="14"/>
      <c r="L26" s="19" t="s">
        <v>135</v>
      </c>
      <c r="M26" s="19" t="s">
        <v>135</v>
      </c>
      <c r="N26" s="19" t="s">
        <v>135</v>
      </c>
    </row>
    <row r="27" spans="1:14" x14ac:dyDescent="0.3">
      <c r="A27" t="s">
        <v>133</v>
      </c>
      <c r="B27">
        <v>3</v>
      </c>
      <c r="C27">
        <v>6</v>
      </c>
      <c r="D27">
        <v>7</v>
      </c>
      <c r="E27">
        <v>8</v>
      </c>
      <c r="F27" s="14"/>
      <c r="G27" s="14"/>
      <c r="H27" s="14"/>
      <c r="L27" s="19" t="s">
        <v>136</v>
      </c>
      <c r="M27" s="19" t="s">
        <v>136</v>
      </c>
      <c r="N27" s="19" t="s">
        <v>136</v>
      </c>
    </row>
    <row r="28" spans="1:14" x14ac:dyDescent="0.3">
      <c r="A28" t="s">
        <v>134</v>
      </c>
      <c r="B28">
        <v>3</v>
      </c>
      <c r="C28">
        <v>4</v>
      </c>
      <c r="D28">
        <v>1</v>
      </c>
      <c r="E28">
        <v>1</v>
      </c>
      <c r="F28" s="14"/>
      <c r="G28" s="14"/>
      <c r="H28" s="14"/>
      <c r="L28" s="19" t="s">
        <v>135</v>
      </c>
      <c r="M28" s="19" t="s">
        <v>136</v>
      </c>
      <c r="N28" s="19" t="s">
        <v>136</v>
      </c>
    </row>
    <row r="29" spans="1:14" x14ac:dyDescent="0.3">
      <c r="A29" t="s">
        <v>137</v>
      </c>
      <c r="B29">
        <v>2</v>
      </c>
      <c r="C29">
        <v>4</v>
      </c>
      <c r="D29">
        <v>2</v>
      </c>
      <c r="E29">
        <v>2</v>
      </c>
      <c r="F29" s="14"/>
      <c r="G29" s="14"/>
      <c r="H29" s="14"/>
      <c r="L29" s="19" t="s">
        <v>135</v>
      </c>
      <c r="M29" s="19" t="s">
        <v>135</v>
      </c>
      <c r="N29" s="19" t="s">
        <v>136</v>
      </c>
    </row>
    <row r="30" spans="1:14" x14ac:dyDescent="0.3">
      <c r="A30" t="s">
        <v>138</v>
      </c>
      <c r="B30">
        <v>6</v>
      </c>
      <c r="C30">
        <v>6</v>
      </c>
      <c r="D30">
        <v>6</v>
      </c>
      <c r="E30">
        <v>6</v>
      </c>
      <c r="F30" s="14"/>
      <c r="G30" s="14"/>
      <c r="H30" s="14"/>
      <c r="L30" s="19" t="s">
        <v>135</v>
      </c>
      <c r="M30" s="19" t="s">
        <v>135</v>
      </c>
      <c r="N30" s="19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serou</dc:creator>
  <cp:lastModifiedBy>KEMPENAER Natacha</cp:lastModifiedBy>
  <dcterms:created xsi:type="dcterms:W3CDTF">2015-06-05T18:19:34Z</dcterms:created>
  <dcterms:modified xsi:type="dcterms:W3CDTF">2025-03-01T18:34:02Z</dcterms:modified>
</cp:coreProperties>
</file>