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osfa\Desktop\Cours-MEDAS\Exercices\"/>
    </mc:Choice>
  </mc:AlternateContent>
  <xr:revisionPtr revIDLastSave="0" documentId="13_ncr:1_{809340ED-002A-48FE-9153-06C165B32130}" xr6:coauthVersionLast="47" xr6:coauthVersionMax="47" xr10:uidLastSave="{00000000-0000-0000-0000-000000000000}"/>
  <bookViews>
    <workbookView xWindow="-108" yWindow="-108" windowWidth="41496" windowHeight="16896" firstSheet="4" activeTab="9" xr2:uid="{00000000-000D-0000-FFFF-FFFF00000000}"/>
  </bookViews>
  <sheets>
    <sheet name="Introduction" sheetId="6" r:id="rId1"/>
    <sheet name="Bâtons" sheetId="2" r:id="rId2"/>
    <sheet name="Circulaire" sheetId="3" r:id="rId3"/>
    <sheet name="Anneaux" sheetId="18" r:id="rId4"/>
    <sheet name="Radar" sheetId="1" r:id="rId5"/>
    <sheet name="Courbe nuage de points" sheetId="4" r:id="rId6"/>
    <sheet name="Graphique à double échelle" sheetId="21" r:id="rId7"/>
    <sheet name="Graphiques groupés" sheetId="22" r:id="rId8"/>
    <sheet name="Histogrammes empilés" sheetId="10" r:id="rId9"/>
    <sheet name="Exercice 1" sheetId="8" r:id="rId10"/>
    <sheet name="Exercice 2" sheetId="11" r:id="rId11"/>
    <sheet name="Exercice 3" sheetId="12" r:id="rId12"/>
    <sheet name="Exercice 4" sheetId="13" r:id="rId13"/>
    <sheet name="Exercice 6" sheetId="17" r:id="rId14"/>
  </sheets>
  <externalReferences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4" i="4" l="1"/>
  <c r="G9" i="11"/>
  <c r="G6" i="11"/>
  <c r="G9" i="12"/>
  <c r="F9" i="12"/>
  <c r="E9" i="12"/>
  <c r="D9" i="12"/>
  <c r="C9" i="12"/>
  <c r="H10" i="11"/>
  <c r="G10" i="11"/>
  <c r="H9" i="11"/>
  <c r="H8" i="11"/>
  <c r="G8" i="11"/>
  <c r="H7" i="11"/>
  <c r="G7" i="11"/>
  <c r="H6" i="11"/>
  <c r="C106" i="3"/>
  <c r="D104" i="3"/>
  <c r="D103" i="3"/>
  <c r="D101" i="3"/>
  <c r="D100" i="3"/>
  <c r="C28" i="3"/>
  <c r="D24" i="3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104" i="4"/>
  <c r="B105" i="4"/>
  <c r="B106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07" i="4"/>
  <c r="D25" i="3"/>
  <c r="D26" i="3"/>
  <c r="D102" i="3"/>
</calcChain>
</file>

<file path=xl/sharedStrings.xml><?xml version="1.0" encoding="utf-8"?>
<sst xmlns="http://schemas.openxmlformats.org/spreadsheetml/2006/main" count="469" uniqueCount="361">
  <si>
    <t>Graphiques avancés</t>
  </si>
  <si>
    <t>Appareil 1</t>
  </si>
  <si>
    <t>Appareil 2</t>
  </si>
  <si>
    <t>Appareil 3</t>
  </si>
  <si>
    <t>Appareil 4</t>
  </si>
  <si>
    <t>Appareil 5</t>
  </si>
  <si>
    <t>Appareil 6</t>
  </si>
  <si>
    <t>Appareil 7</t>
  </si>
  <si>
    <t>Appareil 8</t>
  </si>
  <si>
    <t>Appareil 9</t>
  </si>
  <si>
    <t>Appareil 10</t>
  </si>
  <si>
    <t>Luminosité</t>
  </si>
  <si>
    <t>Couleur</t>
  </si>
  <si>
    <t>Netteté</t>
  </si>
  <si>
    <t>Rapidité</t>
  </si>
  <si>
    <t>Pixels</t>
  </si>
  <si>
    <t>L'objectif de cette série est de savoir réaliser un graphique à partir de n'importe quel type de tableau de données.</t>
  </si>
  <si>
    <t>Des exercices vous seront proposés : à vous de regarder les données, de les analyser et de choisir et créer ensuite le graphique le plus approprié.</t>
  </si>
  <si>
    <t>Diagramme en bâtons</t>
  </si>
  <si>
    <t>Le graphique radar est adapté lorsqu'on doit représenter des paramètres caractéristiques d'objets à comparer et qui ont des valeurs définies sur une même plage (personne, objet…) Exemple : vous avez un appareil photo avec des paramètres notés de 0 à 10 : rapidité, netteté, couleur, profondeur de champ,... ce type de graphique est adapté pour comparer les données de plusieurs appareils</t>
  </si>
  <si>
    <t>Source : Insee, recensements de la population.</t>
  </si>
  <si>
    <t>Paris</t>
  </si>
  <si>
    <t>Marseille</t>
  </si>
  <si>
    <t>Lyon</t>
  </si>
  <si>
    <t>Toulouse</t>
  </si>
  <si>
    <t>Nice</t>
  </si>
  <si>
    <t>Nantes</t>
  </si>
  <si>
    <t>Strasbourg</t>
  </si>
  <si>
    <t>Montpellier</t>
  </si>
  <si>
    <t>Bordeaux</t>
  </si>
  <si>
    <t>Lille</t>
  </si>
  <si>
    <t>Rennes</t>
  </si>
  <si>
    <t>Reims</t>
  </si>
  <si>
    <t>Le Havre</t>
  </si>
  <si>
    <t>Saint-Étienne</t>
  </si>
  <si>
    <t>Toulon</t>
  </si>
  <si>
    <t>Grenoble</t>
  </si>
  <si>
    <t>Dijon</t>
  </si>
  <si>
    <t>Angers</t>
  </si>
  <si>
    <t>Villeurbanne</t>
  </si>
  <si>
    <t>Saint-Denis (La Réunion)</t>
  </si>
  <si>
    <t>Le Mans</t>
  </si>
  <si>
    <t>Nîmes</t>
  </si>
  <si>
    <t>Aix-en-Provence</t>
  </si>
  <si>
    <t>Brest</t>
  </si>
  <si>
    <t>Clermont-Ferrand</t>
  </si>
  <si>
    <t>Limoges</t>
  </si>
  <si>
    <t>Tours</t>
  </si>
  <si>
    <t>Amiens</t>
  </si>
  <si>
    <t>Metz</t>
  </si>
  <si>
    <t>Perpignan</t>
  </si>
  <si>
    <t>Besançon</t>
  </si>
  <si>
    <t>Boulogne-Billancourt</t>
  </si>
  <si>
    <t>Orléans</t>
  </si>
  <si>
    <t>Rouen</t>
  </si>
  <si>
    <t>Mulhouse</t>
  </si>
  <si>
    <t>Caen</t>
  </si>
  <si>
    <t>Saint-Denis</t>
  </si>
  <si>
    <t>Nancy</t>
  </si>
  <si>
    <t>Saint-Paul</t>
  </si>
  <si>
    <t>Argenteuil</t>
  </si>
  <si>
    <t>Montreuil</t>
  </si>
  <si>
    <t>Roubaix</t>
  </si>
  <si>
    <t>Dunkerque</t>
  </si>
  <si>
    <t>Tourcoing</t>
  </si>
  <si>
    <t>Créteil</t>
  </si>
  <si>
    <t>Avignon</t>
  </si>
  <si>
    <t>Nanterre</t>
  </si>
  <si>
    <t>Poitiers</t>
  </si>
  <si>
    <t>Courbevoie</t>
  </si>
  <si>
    <t>Fort-de-France</t>
  </si>
  <si>
    <t>Versailles</t>
  </si>
  <si>
    <t>Vitry-sur-Seine</t>
  </si>
  <si>
    <t>Colombes</t>
  </si>
  <si>
    <t>Asnières-sur-Seine</t>
  </si>
  <si>
    <t>Aulnay-sous-Bois</t>
  </si>
  <si>
    <t>Pau</t>
  </si>
  <si>
    <t>Rueil-Malmaison</t>
  </si>
  <si>
    <t>Saint-Pierre (La Réunion)</t>
  </si>
  <si>
    <t>Aubervilliers</t>
  </si>
  <si>
    <t>Champigny-sur-Marne</t>
  </si>
  <si>
    <t>Classement</t>
  </si>
  <si>
    <t>Ville</t>
  </si>
  <si>
    <t>Population</t>
  </si>
  <si>
    <t>Temps (min)</t>
  </si>
  <si>
    <t>Concentration (mol.L-1)</t>
  </si>
  <si>
    <t>Dosage d'une espèce A en solution</t>
  </si>
  <si>
    <t>x</t>
  </si>
  <si>
    <t>f(x)</t>
  </si>
  <si>
    <t>Représentation de la droite d'équation y = 3x+2</t>
  </si>
  <si>
    <t>Calcium</t>
  </si>
  <si>
    <t>Cuivre</t>
  </si>
  <si>
    <t>Magnésium</t>
  </si>
  <si>
    <t>Manganèse</t>
  </si>
  <si>
    <t>Phosphore</t>
  </si>
  <si>
    <t>Potassium</t>
  </si>
  <si>
    <t>Sodium</t>
  </si>
  <si>
    <t>Sélénium</t>
  </si>
  <si>
    <t>Zinc</t>
  </si>
  <si>
    <t>Fer</t>
  </si>
  <si>
    <t>0,191 E-3</t>
  </si>
  <si>
    <t>0,017 E-3</t>
  </si>
  <si>
    <t>Protéines</t>
  </si>
  <si>
    <t>1,24 g</t>
  </si>
  <si>
    <t>Lipides</t>
  </si>
  <si>
    <t>0,2 g</t>
  </si>
  <si>
    <t>Glucides</t>
  </si>
  <si>
    <t>7,29 g</t>
  </si>
  <si>
    <t>Fibres</t>
  </si>
  <si>
    <t>3,1 g</t>
  </si>
  <si>
    <t>Eau</t>
  </si>
  <si>
    <t>90,21 g</t>
  </si>
  <si>
    <t>Composition du fenouil cru pour 100 grammes</t>
  </si>
  <si>
    <t>Poids</t>
  </si>
  <si>
    <t>Constituant</t>
  </si>
  <si>
    <t>TOTAL</t>
  </si>
  <si>
    <t>Pourcentage</t>
  </si>
  <si>
    <t>Poids (g)</t>
  </si>
  <si>
    <t>TAB 2</t>
  </si>
  <si>
    <t>TAB 3</t>
  </si>
  <si>
    <t>Sélectionnez insertion/secteurs</t>
  </si>
  <si>
    <t>glucides</t>
  </si>
  <si>
    <t>57,4 g</t>
  </si>
  <si>
    <t>eau</t>
  </si>
  <si>
    <t>27,2 g</t>
  </si>
  <si>
    <t>protéines</t>
  </si>
  <si>
    <t>8,6 g</t>
  </si>
  <si>
    <t>fibres alimentaires</t>
  </si>
  <si>
    <t>2,9 g</t>
  </si>
  <si>
    <t>lipides</t>
  </si>
  <si>
    <t>1,4 g</t>
  </si>
  <si>
    <t>Composition de la baguette de pain pour 100 grammes</t>
  </si>
  <si>
    <t>poids (g)</t>
  </si>
  <si>
    <t>Tableau 2</t>
  </si>
  <si>
    <t>Tableau 1</t>
  </si>
  <si>
    <t>Fibres alimentaires</t>
  </si>
  <si>
    <t>Créer le graphique ci-contre</t>
  </si>
  <si>
    <t>Element</t>
  </si>
  <si>
    <t>Minéraux et oligo-éléments dans le fenouil pour 100 g</t>
  </si>
  <si>
    <t>Créer le graphique ci-après</t>
  </si>
  <si>
    <t>TAB 1</t>
  </si>
  <si>
    <t>Créer le graphique des constituants du pain</t>
  </si>
  <si>
    <t>Voici un diagramme radar pour les appareils N°1 et N°10</t>
  </si>
  <si>
    <t>Le graphe ci-dessus est bon (nuage de points)</t>
  </si>
  <si>
    <t>Attention au choix du type de graphique !</t>
  </si>
  <si>
    <t>Le bon graphique avec nuage de points ci-dessous</t>
  </si>
  <si>
    <t>Exercice 1</t>
  </si>
  <si>
    <t>Exercice 2</t>
  </si>
  <si>
    <t>Exercice 4</t>
  </si>
  <si>
    <t>Exercice 3</t>
  </si>
  <si>
    <t>Représentation de la fonction logarithme népérien Ln(x) définie sur ]0;+infini[</t>
  </si>
  <si>
    <t>Tracer la fonction Racine carrée de x définie sur [0; +infini]</t>
  </si>
  <si>
    <t>Exercice 5</t>
  </si>
  <si>
    <t>Les abscisses sont à l'échelle !</t>
  </si>
  <si>
    <t>Il faut créer un tableau de valeurs</t>
  </si>
  <si>
    <t>Fonction Excel à utiliser :  LN(valeur)</t>
  </si>
  <si>
    <t>Fonction Excel à utiliser :  RACINE(valeur)</t>
  </si>
  <si>
    <t>Tracer la fonction f(x)=x*x définie sur R</t>
  </si>
  <si>
    <t>Exercice 1 (à partir du tableau 1 qui est donné)</t>
  </si>
  <si>
    <t>Diagramme bâton. L'échelle est "écrasée" car Paris compte plus de 2 millions d'habitants</t>
  </si>
  <si>
    <t>Tracer le graphe ci-après</t>
  </si>
  <si>
    <t>Joueur</t>
  </si>
  <si>
    <r>
      <rPr>
        <b/>
        <sz val="12"/>
        <color indexed="8"/>
        <rFont val="Arial"/>
        <family val="2"/>
      </rPr>
      <t>Rappel</t>
    </r>
    <r>
      <rPr>
        <sz val="12"/>
        <color theme="1"/>
        <rFont val="Arial"/>
        <family val="2"/>
      </rPr>
      <t xml:space="preserve"> : 6,60 E-05 vaut 0,000066</t>
    </r>
  </si>
  <si>
    <t>Créer le tableau 2 à partir du tableau 1</t>
  </si>
  <si>
    <t>Diagramme bâton. L'échelle est moins "écrasée" car Paris et Marseille ont été supprimées</t>
  </si>
  <si>
    <t>Il faut ensuite créer le tableau 3 à partir du tableau 2 avec le total et les pourcentages calculés</t>
  </si>
  <si>
    <t>Créer 2 graphiques circulaires à partir de tableaux que vous aurez créés.</t>
  </si>
  <si>
    <t>Créer les graphiques ci-contre</t>
  </si>
  <si>
    <t>On mesure la concentration d'une espèce A à intervalles de temps réguliers.</t>
  </si>
  <si>
    <t>Le type de graphique "Courbes" est utilisé ci-dessous</t>
  </si>
  <si>
    <t>Le type de graphique "Nuage de points" est utilisé ci-contre</t>
  </si>
  <si>
    <t>Rang</t>
  </si>
  <si>
    <t>Club</t>
  </si>
  <si>
    <t>pts</t>
  </si>
  <si>
    <t>Joués</t>
  </si>
  <si>
    <t>Gagnés</t>
  </si>
  <si>
    <t>Nuls</t>
  </si>
  <si>
    <t>Perdus</t>
  </si>
  <si>
    <t>Marqués</t>
  </si>
  <si>
    <t>Encaissés</t>
  </si>
  <si>
    <t>Différence</t>
  </si>
  <si>
    <t> Paris SG </t>
  </si>
  <si>
    <t> Marseille </t>
  </si>
  <si>
    <t> Lyon </t>
  </si>
  <si>
    <t> Saint-Etienne </t>
  </si>
  <si>
    <t> Nice </t>
  </si>
  <si>
    <t> Lille </t>
  </si>
  <si>
    <t> Montpellier </t>
  </si>
  <si>
    <t> Lorient </t>
  </si>
  <si>
    <t> Bordeaux </t>
  </si>
  <si>
    <t> Rennes </t>
  </si>
  <si>
    <t> Toulouse </t>
  </si>
  <si>
    <t> Bastia </t>
  </si>
  <si>
    <t> Reims </t>
  </si>
  <si>
    <t> Valenciennes </t>
  </si>
  <si>
    <t> Ajaccio </t>
  </si>
  <si>
    <t> Evian TG </t>
  </si>
  <si>
    <t> Sochaux </t>
  </si>
  <si>
    <t> Nancy </t>
  </si>
  <si>
    <t> Brest </t>
  </si>
  <si>
    <t> Troyes </t>
  </si>
  <si>
    <t>Le graphe ci-dessus est faux ! (courbes)</t>
  </si>
  <si>
    <t xml:space="preserve">L'échelle des abscisses ne va pas : il y a le même intervalle entre chaque valeur d'abscisse de point ! </t>
  </si>
  <si>
    <r>
      <rPr>
        <b/>
        <sz val="12"/>
        <color indexed="8"/>
        <rFont val="Arial"/>
        <family val="2"/>
      </rPr>
      <t xml:space="preserve">Rappel </t>
    </r>
    <r>
      <rPr>
        <sz val="12"/>
        <color theme="1"/>
        <rFont val="Arial"/>
        <family val="2"/>
      </rPr>
      <t>: axe des abscisses : axe horizontal ; axe des ordonnées : axe vertical.</t>
    </r>
  </si>
  <si>
    <t>Conseil : réaliser un tableau de valeurs.</t>
  </si>
  <si>
    <t>Une étude note de 0 à 10 des appareils photos sur des caractéristiques précises (luminosité, couleur,…)</t>
  </si>
  <si>
    <t>Le mauvais graphique avec "courbes" ci-dessous (la courbe n'est pas lissée et consiste uniquement en des tracés de segments entre les points). Les abscisses ne sont pas à l'échelle !</t>
  </si>
  <si>
    <t>Créer 3 graphiques de types différents à partir de tableaux que vous aurez créés.</t>
  </si>
  <si>
    <t>Créer 3 graphiques de types différents et appropriés à partir du tableau ci-après ou d'une partie de celui-ci.</t>
  </si>
  <si>
    <t>Il faut donc créer le tableau 2 à partir du tableau 1</t>
  </si>
  <si>
    <t>Attention ! Les cases de la colonne 2 de ce tableau 1 ne sont pas des valeurs numériques !</t>
  </si>
  <si>
    <t>Créer les 2 graphiques ci-contre et ci-dessous</t>
  </si>
  <si>
    <t>Histogrammes groupés</t>
  </si>
  <si>
    <t>Reproduisez le graphique suivant</t>
  </si>
  <si>
    <t>Créer les 2 graphiques ci-après à partir du tableau ci-dessous</t>
  </si>
  <si>
    <t>Pays</t>
  </si>
  <si>
    <t>Hommes</t>
  </si>
  <si>
    <t>Femmes</t>
  </si>
  <si>
    <t>Allemagne</t>
  </si>
  <si>
    <t>Espagne</t>
  </si>
  <si>
    <t>France</t>
  </si>
  <si>
    <t>Italie</t>
  </si>
  <si>
    <t>Royaume-Uni</t>
  </si>
  <si>
    <t>Source :</t>
  </si>
  <si>
    <t>http://www.worldometers.info/fr/population-mondiale/</t>
  </si>
  <si>
    <t>Citroën</t>
  </si>
  <si>
    <t>Peugeot</t>
  </si>
  <si>
    <t>Renault</t>
  </si>
  <si>
    <t>Total</t>
  </si>
  <si>
    <t xml:space="preserve">Source : </t>
  </si>
  <si>
    <t>http://www.ccfa.fr/Voitures-particulieres-en-France</t>
  </si>
  <si>
    <t>Fichier Février 2014 à télécharger format excel</t>
  </si>
  <si>
    <t>source</t>
  </si>
  <si>
    <t>http://sofifa.com/players?hl=fr-FR</t>
  </si>
  <si>
    <t>HAZARD</t>
  </si>
  <si>
    <t>OZIL</t>
  </si>
  <si>
    <t>RONALDO</t>
  </si>
  <si>
    <t>BENZEMA</t>
  </si>
  <si>
    <t>MESSI</t>
  </si>
  <si>
    <t>Position</t>
  </si>
  <si>
    <t>AT</t>
  </si>
  <si>
    <t>MI</t>
  </si>
  <si>
    <t>Age</t>
  </si>
  <si>
    <t>Attaque</t>
  </si>
  <si>
    <t>Défense</t>
  </si>
  <si>
    <t>Vitesse</t>
  </si>
  <si>
    <t>Dribbles</t>
  </si>
  <si>
    <t>Détente</t>
  </si>
  <si>
    <t>Reproduisez le graphique ci-après…</t>
  </si>
  <si>
    <t>Nombre de voitures françaises vendues en France entre 2010 et 2014, au mois de février</t>
  </si>
  <si>
    <t>% Hommes</t>
  </si>
  <si>
    <t>% Femmes</t>
  </si>
  <si>
    <t>Age entre 0 et 14 ans</t>
  </si>
  <si>
    <t>Age entre 15 et 24 ans</t>
  </si>
  <si>
    <t>Age entre 25 et 64 ans</t>
  </si>
  <si>
    <t>Age entre 65 et plus</t>
  </si>
  <si>
    <t>Reproduire les 2 graphiques ci-après…</t>
  </si>
  <si>
    <t>Populations pour l'année 2013</t>
  </si>
  <si>
    <t>Conseil : vous pouvez réaliser des calculs préalables sur le tableau (nouvelles cellules, colonnes ou lignes, filtres, tris...).</t>
  </si>
  <si>
    <t>Super carburants</t>
  </si>
  <si>
    <t xml:space="preserve">Alsace </t>
  </si>
  <si>
    <t xml:space="preserve">Aquitaine </t>
  </si>
  <si>
    <t>Auvergne</t>
  </si>
  <si>
    <t>Bourgogne</t>
  </si>
  <si>
    <t>Bretagne</t>
  </si>
  <si>
    <t>Centre</t>
  </si>
  <si>
    <t>Champagne-Ardenne</t>
  </si>
  <si>
    <t>Corse</t>
  </si>
  <si>
    <t>Franche-Comté</t>
  </si>
  <si>
    <t>Île-de-France</t>
  </si>
  <si>
    <t>Languedoc-Roussillon</t>
  </si>
  <si>
    <t>Limousin</t>
  </si>
  <si>
    <t>Lorraine</t>
  </si>
  <si>
    <t>Midi-Pyrénées</t>
  </si>
  <si>
    <t>Nord-Pas-de-Calais</t>
  </si>
  <si>
    <t>Basse-Normandie</t>
  </si>
  <si>
    <t>Haute-Normandie</t>
  </si>
  <si>
    <t>Pays de la Loire</t>
  </si>
  <si>
    <t>Picardie</t>
  </si>
  <si>
    <t>Poitou-Charentes</t>
  </si>
  <si>
    <t>Provence-Alpes-Côte d'Azur</t>
  </si>
  <si>
    <t>Rhône-Alpes</t>
  </si>
  <si>
    <t>Région</t>
  </si>
  <si>
    <t>Reproduire le diagramme ci-après…</t>
  </si>
  <si>
    <t>Aptitudes de joueurs de football pour différents items</t>
  </si>
  <si>
    <t>Exemple</t>
  </si>
  <si>
    <t>Matches gagnés</t>
  </si>
  <si>
    <t>Matches nuls</t>
  </si>
  <si>
    <t>Matches perdus</t>
  </si>
  <si>
    <t>Buts marqués</t>
  </si>
  <si>
    <t>Buts encaissés</t>
  </si>
  <si>
    <t>Différence de buts</t>
  </si>
  <si>
    <t>Points gagnés</t>
  </si>
  <si>
    <t>Match joués</t>
  </si>
  <si>
    <t>Rang de classement</t>
  </si>
  <si>
    <t>N'hésitez pas à jouer sur la taille, les polices, couleurs, étiquettes, légendes, titres en cliquant droit sur différentes zones du graphique</t>
  </si>
  <si>
    <t>Classement des consommations de supercarburant par région, en milliers de mètres cubes, en 2014</t>
  </si>
  <si>
    <t>Conseil</t>
  </si>
  <si>
    <t>Actions françaises</t>
  </si>
  <si>
    <t>Actions européennes</t>
  </si>
  <si>
    <t>SICAV</t>
  </si>
  <si>
    <t>Obligations françaises</t>
  </si>
  <si>
    <t>Constituants du fenouil</t>
  </si>
  <si>
    <t>Remarque : ce tableau ne permet pas de réaliser un graphique</t>
  </si>
  <si>
    <t>Type de placement</t>
  </si>
  <si>
    <t>Valeur en euros</t>
  </si>
  <si>
    <t>Graphiques groupés</t>
  </si>
  <si>
    <t>Regardez bien le tableau de données puis le graphique proposé. Puis, reproduisez ce dernier.</t>
  </si>
  <si>
    <t>Type d'objet</t>
  </si>
  <si>
    <t>T1</t>
  </si>
  <si>
    <t>T2</t>
  </si>
  <si>
    <t>T3</t>
  </si>
  <si>
    <t>Prix en euros</t>
  </si>
  <si>
    <t>Nombre d'achats</t>
  </si>
  <si>
    <t>Prix</t>
  </si>
  <si>
    <t>Reproduire le graphe ci-dessous.</t>
  </si>
  <si>
    <t>Année</t>
  </si>
  <si>
    <t>Ventes en euros</t>
  </si>
  <si>
    <t>Vous devrez savoir refaire tous les graphiques proposés dans cette série et répondre aux questions éventuellement posées.</t>
  </si>
  <si>
    <t xml:space="preserve">Regardez bien le tableau de données puis le graphique proposé. </t>
  </si>
  <si>
    <t>Vous observerez que le premier graphique n'est pas adapté car, comme il y a une seule échelle les valeurs "vertes" sont écrasées et donc non visibles</t>
  </si>
  <si>
    <t>Reproduisez les 2 graphiques l'un après l'autre.</t>
  </si>
  <si>
    <t>Graphe 2 (Ce graphique est adapté car il présente 2 échelles différentes)</t>
  </si>
  <si>
    <t>Graphe 1 ( Ce graphique est non adapté car il n'y a qu'une seule échelle de données)</t>
  </si>
  <si>
    <t>Nombre de commerciaux dans l'entreprise</t>
  </si>
  <si>
    <t>Reamraque : on n'est pas obligé de créer une colonne pourcentage : on peut sélectionner les étiquettes de données</t>
  </si>
  <si>
    <t>NOM_DEPT</t>
  </si>
  <si>
    <t>N_DEP</t>
  </si>
  <si>
    <t>NB_EC_2010_01_01</t>
  </si>
  <si>
    <t>NB_EC_2013_03_05</t>
  </si>
  <si>
    <t>NB_EC_2016_02_22</t>
  </si>
  <si>
    <t>NB_EC_2017_02_20</t>
  </si>
  <si>
    <t>LOIRE-ATLANTIQUE</t>
  </si>
  <si>
    <t>MAINE-ET-LOIRE</t>
  </si>
  <si>
    <t>MAYENNE</t>
  </si>
  <si>
    <t>SARTHE</t>
  </si>
  <si>
    <t>VENDEE</t>
  </si>
  <si>
    <t>Graphiques</t>
  </si>
  <si>
    <t xml:space="preserve">Pour réaliser un bon graphique il faut déjà posséder des données homogènes, organisées et adaptées à la situation. </t>
  </si>
  <si>
    <t>Le travail préliminaire sera donc de travailler sur le tableau de données initial pour créer de nouvelles colonnes ou lignes et/ou réorganiser la présentation ou les en-têtes de ces lignes et colonnes.</t>
  </si>
  <si>
    <t>Les courbes permettent de donner une tendance à partir de points reliés entre eux. Les points sont placés sur le graphique puis reliés entre eux par des segments. Attention ! Pour tracer des fonctions mathématiques : utiliser nuages de points puis lisser la courbe. Attention relier des points entre eux n'a pas toujours un sens !</t>
  </si>
  <si>
    <t>a</t>
  </si>
  <si>
    <t>Diagramme circulaire ou en secteurs</t>
  </si>
  <si>
    <t>Réaliser  le graphique empilant tous les appareils</t>
  </si>
  <si>
    <r>
      <t xml:space="preserve">Avec un graphique de type </t>
    </r>
    <r>
      <rPr>
        <b/>
        <sz val="12"/>
        <color theme="1"/>
        <rFont val="Arial"/>
        <family val="2"/>
      </rPr>
      <t>radar</t>
    </r>
  </si>
  <si>
    <r>
      <t xml:space="preserve">G2: </t>
    </r>
    <r>
      <rPr>
        <b/>
        <sz val="12"/>
        <color theme="1"/>
        <rFont val="Arial"/>
        <family val="2"/>
      </rPr>
      <t>Comparaison des profils "victoire, nul, défaite" des 3 meilleurs équipes</t>
    </r>
  </si>
  <si>
    <r>
      <t xml:space="preserve">G1 : </t>
    </r>
    <r>
      <rPr>
        <b/>
        <sz val="12"/>
        <color theme="1"/>
        <rFont val="Arial"/>
        <family val="2"/>
      </rPr>
      <t>Répartition du nombre de matchs gagnés, nuls et perdus par équipes</t>
    </r>
  </si>
  <si>
    <r>
      <t xml:space="preserve">Avec un </t>
    </r>
    <r>
      <rPr>
        <b/>
        <sz val="12"/>
        <color theme="1"/>
        <rFont val="Arial"/>
        <family val="2"/>
      </rPr>
      <t>histogramme horizontal empilé</t>
    </r>
  </si>
  <si>
    <r>
      <t xml:space="preserve">G3: </t>
    </r>
    <r>
      <rPr>
        <b/>
        <sz val="12"/>
        <color theme="1"/>
        <rFont val="Arial"/>
        <family val="2"/>
      </rPr>
      <t>Buts marqués VS buts encaissés pour chaque équipe</t>
    </r>
  </si>
  <si>
    <r>
      <t xml:space="preserve">Avec un </t>
    </r>
    <r>
      <rPr>
        <b/>
        <sz val="12"/>
        <color theme="1"/>
        <rFont val="Arial"/>
        <family val="2"/>
      </rPr>
      <t>histogramme vertical groupé</t>
    </r>
  </si>
  <si>
    <r>
      <t xml:space="preserve">G1 : </t>
    </r>
    <r>
      <rPr>
        <b/>
        <sz val="12"/>
        <color theme="1"/>
        <rFont val="Arial"/>
        <family val="2"/>
      </rPr>
      <t xml:space="preserve">Nombre d'EC par département au cours du temps </t>
    </r>
  </si>
  <si>
    <r>
      <t xml:space="preserve">G2 : </t>
    </r>
    <r>
      <rPr>
        <b/>
        <sz val="12"/>
        <color theme="1"/>
        <rFont val="Arial"/>
        <family val="2"/>
      </rPr>
      <t>Réparation des EC par département au cours du temps</t>
    </r>
  </si>
  <si>
    <r>
      <t xml:space="preserve">G3 : </t>
    </r>
    <r>
      <rPr>
        <b/>
        <sz val="12"/>
        <color theme="1"/>
        <rFont val="Arial"/>
        <family val="2"/>
      </rPr>
      <t>Répartition du nombre d'EC par département en 2017</t>
    </r>
  </si>
  <si>
    <t xml:space="preserve"> Cliquer sur le graphique puis menu contextuel &gt; Création graphique &gt; Ajouter un élément graphique</t>
  </si>
  <si>
    <t xml:space="preserve">Utilisez un graphique en barre empilé sur 100 </t>
  </si>
  <si>
    <t>Ajoutez une ligne de série</t>
  </si>
  <si>
    <t>Utilisez des courbes</t>
  </si>
  <si>
    <t>Sélectionnez les plages D5:D27 et B5:B27 puis créer un graphique points XY et sélectionnez les bulles</t>
  </si>
  <si>
    <t>Clic droit puis sélectionnez les données</t>
  </si>
  <si>
    <t xml:space="preserve">Dans le menu contextuel, sélectionnez "Super carburants" et cliquez sur "Modifier" </t>
  </si>
  <si>
    <t>En bas, dans la plage concernant la taille des bulles, sélectionnez la plage des supers carburants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</si>
</sst>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2"/>
      <color theme="1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b/>
      <sz val="16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05">
    <xf numFmtId="0" fontId="0" fillId="0" borderId="0" xfId="0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" fontId="0" fillId="0" borderId="0" xfId="0" applyNumberFormat="1" applyAlignment="1">
      <alignment horizontal="center"/>
    </xf>
    <xf numFmtId="0" fontId="10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11" fillId="0" borderId="0" xfId="0" applyFont="1"/>
    <xf numFmtId="0" fontId="12" fillId="0" borderId="0" xfId="0" applyFont="1"/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0" fillId="0" borderId="20" xfId="0" applyBorder="1" applyAlignment="1">
      <alignment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20" xfId="0" applyBorder="1" applyAlignment="1">
      <alignment horizontal="center" wrapText="1"/>
    </xf>
    <xf numFmtId="11" fontId="0" fillId="0" borderId="20" xfId="0" applyNumberFormat="1" applyBorder="1" applyAlignment="1">
      <alignment horizontal="center" wrapText="1"/>
    </xf>
    <xf numFmtId="0" fontId="0" fillId="3" borderId="0" xfId="0" applyFill="1"/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4" borderId="0" xfId="0" applyFill="1"/>
    <xf numFmtId="0" fontId="13" fillId="0" borderId="1" xfId="0" applyFont="1" applyBorder="1" applyAlignment="1">
      <alignment horizontal="justify" vertical="top" wrapText="1"/>
    </xf>
    <xf numFmtId="0" fontId="10" fillId="0" borderId="2" xfId="0" applyFont="1" applyBorder="1" applyAlignment="1">
      <alignment horizontal="justify" vertical="top" wrapText="1"/>
    </xf>
    <xf numFmtId="0" fontId="13" fillId="0" borderId="2" xfId="0" applyFont="1" applyBorder="1" applyAlignment="1">
      <alignment horizontal="justify" vertical="top" wrapText="1"/>
    </xf>
    <xf numFmtId="0" fontId="13" fillId="0" borderId="3" xfId="0" applyFont="1" applyBorder="1" applyAlignment="1">
      <alignment horizontal="justify" vertical="top" wrapText="1"/>
    </xf>
    <xf numFmtId="0" fontId="6" fillId="0" borderId="4" xfId="1" applyFont="1" applyBorder="1" applyAlignment="1" applyProtection="1">
      <alignment horizontal="justify" vertical="top" wrapText="1"/>
    </xf>
    <xf numFmtId="0" fontId="13" fillId="0" borderId="4" xfId="0" applyFont="1" applyBorder="1" applyAlignment="1">
      <alignment horizontal="justify" vertical="top" wrapText="1"/>
    </xf>
    <xf numFmtId="0" fontId="14" fillId="0" borderId="4" xfId="0" applyFont="1" applyBorder="1" applyAlignment="1">
      <alignment horizontal="justify" vertical="top"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2" fillId="0" borderId="0" xfId="2"/>
    <xf numFmtId="0" fontId="8" fillId="0" borderId="0" xfId="0" applyFont="1"/>
    <xf numFmtId="0" fontId="0" fillId="5" borderId="5" xfId="0" applyFill="1" applyBorder="1" applyAlignment="1">
      <alignment horizontal="center" vertical="center"/>
    </xf>
    <xf numFmtId="0" fontId="0" fillId="6" borderId="0" xfId="0" applyFill="1"/>
    <xf numFmtId="0" fontId="16" fillId="6" borderId="0" xfId="0" applyFont="1" applyFill="1"/>
    <xf numFmtId="0" fontId="7" fillId="6" borderId="0" xfId="1" applyFill="1" applyAlignment="1" applyProtection="1"/>
    <xf numFmtId="0" fontId="17" fillId="0" borderId="0" xfId="0" applyFont="1"/>
    <xf numFmtId="0" fontId="4" fillId="0" borderId="0" xfId="2" applyFont="1"/>
    <xf numFmtId="0" fontId="4" fillId="2" borderId="0" xfId="2" applyFont="1" applyFill="1"/>
    <xf numFmtId="0" fontId="2" fillId="2" borderId="0" xfId="2" applyFill="1"/>
    <xf numFmtId="1" fontId="5" fillId="7" borderId="6" xfId="2" applyNumberFormat="1" applyFont="1" applyFill="1" applyBorder="1" applyAlignment="1">
      <alignment horizontal="center" vertical="center"/>
    </xf>
    <xf numFmtId="1" fontId="5" fillId="7" borderId="7" xfId="2" applyNumberFormat="1" applyFont="1" applyFill="1" applyBorder="1" applyAlignment="1">
      <alignment horizontal="center" vertical="center"/>
    </xf>
    <xf numFmtId="1" fontId="5" fillId="7" borderId="8" xfId="2" applyNumberFormat="1" applyFont="1" applyFill="1" applyBorder="1" applyAlignment="1">
      <alignment horizontal="center" vertical="center"/>
    </xf>
    <xf numFmtId="3" fontId="4" fillId="8" borderId="9" xfId="2" applyNumberFormat="1" applyFont="1" applyFill="1" applyBorder="1" applyAlignment="1">
      <alignment horizontal="center" vertical="center"/>
    </xf>
    <xf numFmtId="3" fontId="4" fillId="0" borderId="10" xfId="2" applyNumberFormat="1" applyFont="1" applyBorder="1" applyAlignment="1">
      <alignment horizontal="center" vertical="center"/>
    </xf>
    <xf numFmtId="3" fontId="4" fillId="0" borderId="11" xfId="2" applyNumberFormat="1" applyFont="1" applyBorder="1" applyAlignment="1">
      <alignment horizontal="center" vertical="center"/>
    </xf>
    <xf numFmtId="3" fontId="4" fillId="8" borderId="12" xfId="2" applyNumberFormat="1" applyFont="1" applyFill="1" applyBorder="1" applyAlignment="1">
      <alignment horizontal="center" vertical="center"/>
    </xf>
    <xf numFmtId="3" fontId="4" fillId="0" borderId="5" xfId="2" applyNumberFormat="1" applyFont="1" applyBorder="1" applyAlignment="1">
      <alignment horizontal="center" vertical="center"/>
    </xf>
    <xf numFmtId="3" fontId="4" fillId="0" borderId="13" xfId="2" applyNumberFormat="1" applyFont="1" applyBorder="1" applyAlignment="1">
      <alignment horizontal="center" vertical="center"/>
    </xf>
    <xf numFmtId="3" fontId="5" fillId="8" borderId="14" xfId="2" applyNumberFormat="1" applyFont="1" applyFill="1" applyBorder="1" applyAlignment="1">
      <alignment horizontal="center" vertical="center"/>
    </xf>
    <xf numFmtId="3" fontId="5" fillId="0" borderId="15" xfId="2" applyNumberFormat="1" applyFont="1" applyBorder="1" applyAlignment="1">
      <alignment horizontal="center"/>
    </xf>
    <xf numFmtId="3" fontId="5" fillId="0" borderId="16" xfId="2" applyNumberFormat="1" applyFont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3" fontId="14" fillId="0" borderId="5" xfId="0" applyNumberFormat="1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3" fillId="0" borderId="0" xfId="2" applyFont="1" applyAlignment="1">
      <alignment horizontal="center" vertical="center" wrapText="1"/>
    </xf>
    <xf numFmtId="3" fontId="2" fillId="0" borderId="0" xfId="2" applyNumberFormat="1"/>
    <xf numFmtId="0" fontId="18" fillId="0" borderId="0" xfId="0" applyFont="1"/>
    <xf numFmtId="0" fontId="8" fillId="0" borderId="0" xfId="0" applyFont="1" applyAlignment="1">
      <alignment horizontal="center" vertical="center"/>
    </xf>
    <xf numFmtId="0" fontId="10" fillId="6" borderId="0" xfId="0" applyFont="1" applyFill="1"/>
    <xf numFmtId="0" fontId="0" fillId="0" borderId="0" xfId="0" applyAlignment="1">
      <alignment vertical="top" wrapText="1"/>
    </xf>
    <xf numFmtId="0" fontId="19" fillId="0" borderId="0" xfId="0" applyFont="1"/>
    <xf numFmtId="0" fontId="20" fillId="0" borderId="0" xfId="0" applyFont="1"/>
    <xf numFmtId="0" fontId="17" fillId="0" borderId="0" xfId="0" applyFont="1" applyAlignment="1">
      <alignment wrapText="1"/>
    </xf>
    <xf numFmtId="3" fontId="0" fillId="0" borderId="0" xfId="0" applyNumberFormat="1" applyAlignment="1">
      <alignment horizontal="center"/>
    </xf>
    <xf numFmtId="0" fontId="22" fillId="2" borderId="0" xfId="0" applyFont="1" applyFill="1"/>
    <xf numFmtId="0" fontId="23" fillId="0" borderId="0" xfId="0" applyFont="1"/>
    <xf numFmtId="0" fontId="24" fillId="0" borderId="0" xfId="0" applyFont="1"/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9" fillId="2" borderId="0" xfId="0" applyFont="1" applyFill="1"/>
    <xf numFmtId="0" fontId="0" fillId="0" borderId="32" xfId="0" applyBorder="1"/>
    <xf numFmtId="0" fontId="0" fillId="0" borderId="33" xfId="0" applyBorder="1"/>
    <xf numFmtId="0" fontId="0" fillId="0" borderId="14" xfId="0" applyBorder="1"/>
    <xf numFmtId="0" fontId="0" fillId="0" borderId="34" xfId="0" applyBorder="1"/>
    <xf numFmtId="0" fontId="0" fillId="0" borderId="4" xfId="0" applyBorder="1"/>
    <xf numFmtId="0" fontId="10" fillId="0" borderId="29" xfId="0" applyFont="1" applyBorder="1" applyAlignment="1">
      <alignment wrapText="1"/>
    </xf>
    <xf numFmtId="0" fontId="10" fillId="0" borderId="30" xfId="0" applyFont="1" applyBorder="1" applyAlignment="1">
      <alignment wrapText="1"/>
    </xf>
    <xf numFmtId="0" fontId="10" fillId="0" borderId="31" xfId="0" applyFont="1" applyBorder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11">
    <cellStyle name="Lien hypertexte" xfId="1" builtinId="8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Normal" xfId="0" builtinId="0"/>
    <cellStyle name="Normal 2" xfId="2" xr:uid="{00000000-0005-0000-0000-00000A000000}"/>
  </cellStyles>
  <dxfs count="13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Constituants en grammes d'une baguette de 100 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Bâtons!$B$40</c:f>
              <c:strCache>
                <c:ptCount val="1"/>
                <c:pt idx="0">
                  <c:v>Constituant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1.57418358748755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9E-4F67-957A-D4A952C7BBC0}"/>
                </c:ext>
              </c:extLst>
            </c:dLbl>
            <c:dLbl>
              <c:idx val="1"/>
              <c:layout>
                <c:manualLayout>
                  <c:x val="1.57418358748755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9E-4F67-957A-D4A952C7BBC0}"/>
                </c:ext>
              </c:extLst>
            </c:dLbl>
            <c:dLbl>
              <c:idx val="2"/>
              <c:layout>
                <c:manualLayout>
                  <c:x val="2.83353045747757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9E-4F67-957A-D4A952C7BBC0}"/>
                </c:ext>
              </c:extLst>
            </c:dLbl>
            <c:dLbl>
              <c:idx val="3"/>
              <c:layout>
                <c:manualLayout>
                  <c:x val="2.8335304574775799E-2"/>
                  <c:y val="2.36406575378980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9E-4F67-957A-D4A952C7BBC0}"/>
                </c:ext>
              </c:extLst>
            </c:dLbl>
            <c:dLbl>
              <c:idx val="4"/>
              <c:layout>
                <c:manualLayout>
                  <c:x val="1.88902030498506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9E-4F67-957A-D4A952C7BBC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aseline="0">
                    <a:latin typeface="Arial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Bâtons!$B$41:$B$45</c:f>
              <c:strCache>
                <c:ptCount val="5"/>
                <c:pt idx="0">
                  <c:v>Glucides</c:v>
                </c:pt>
                <c:pt idx="1">
                  <c:v>Eau</c:v>
                </c:pt>
                <c:pt idx="2">
                  <c:v>Protéines</c:v>
                </c:pt>
                <c:pt idx="3">
                  <c:v>Fibres alimentaires</c:v>
                </c:pt>
                <c:pt idx="4">
                  <c:v>Lipides</c:v>
                </c:pt>
              </c:strCache>
            </c:strRef>
          </c:cat>
          <c:val>
            <c:numRef>
              <c:f>Bâtons!$C$41:$C$45</c:f>
              <c:numCache>
                <c:formatCode>General</c:formatCode>
                <c:ptCount val="5"/>
                <c:pt idx="0">
                  <c:v>57.4</c:v>
                </c:pt>
                <c:pt idx="1">
                  <c:v>27.2</c:v>
                </c:pt>
                <c:pt idx="2">
                  <c:v>8.6</c:v>
                </c:pt>
                <c:pt idx="3">
                  <c:v>2.9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E-4F67-957A-D4A952C7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364728"/>
        <c:axId val="2090678392"/>
      </c:barChart>
      <c:catAx>
        <c:axId val="2090364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400" baseline="0">
                <a:latin typeface="Arial" pitchFamily="34" charset="0"/>
              </a:defRPr>
            </a:pPr>
            <a:endParaRPr lang="fr-FR"/>
          </a:p>
        </c:txPr>
        <c:crossAx val="2090678392"/>
        <c:crosses val="autoZero"/>
        <c:auto val="1"/>
        <c:lblAlgn val="ctr"/>
        <c:lblOffset val="100"/>
        <c:noMultiLvlLbl val="0"/>
      </c:catAx>
      <c:valAx>
        <c:axId val="2090678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364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i="0" u="none" strike="noStrike" baseline="0">
                <a:latin typeface="Arial"/>
                <a:ea typeface="Calibri"/>
                <a:cs typeface="Arial"/>
              </a:rPr>
              <a:t>Répartition du poids (g) des </a:t>
            </a:r>
          </a:p>
          <a:p>
            <a:pPr>
              <a:defRPr sz="2000"/>
            </a:pPr>
            <a:r>
              <a:rPr lang="fr-FR" sz="2000" b="1" i="0" u="none" strike="noStrike" baseline="0">
                <a:latin typeface="Arial"/>
                <a:ea typeface="Calibri"/>
                <a:cs typeface="Arial"/>
              </a:rPr>
              <a:t>constituants du fenouil cru sur une base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512633893736258"/>
          <c:y val="0.14838526123331355"/>
          <c:w val="0.54199971625168475"/>
          <c:h val="0.76976263460018346"/>
        </c:manualLayout>
      </c:layout>
      <c:pieChart>
        <c:varyColors val="1"/>
        <c:ser>
          <c:idx val="0"/>
          <c:order val="0"/>
          <c:spPr>
            <a:ln>
              <a:noFill/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9A-4E31-89BA-F114FAACA4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9A-4E31-89BA-F114FAACA4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9A-4E31-89BA-F114FAACA4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9A-4E31-89BA-F114FAACA4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9A-4E31-89BA-F114FAACA4F3}"/>
              </c:ext>
            </c:extLst>
          </c:dPt>
          <c:dLbls>
            <c:dLbl>
              <c:idx val="0"/>
              <c:layout>
                <c:manualLayout>
                  <c:x val="-1.8756473008441513E-3"/>
                  <c:y val="6.49357165179745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9A-4E31-89BA-F114FAACA4F3}"/>
                </c:ext>
              </c:extLst>
            </c:dLbl>
            <c:dLbl>
              <c:idx val="1"/>
              <c:layout>
                <c:manualLayout>
                  <c:x val="-4.6800595871462014E-2"/>
                  <c:y val="-2.06762565487909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9A-4E31-89BA-F114FAACA4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Circulaire!$B$16:$B$20</c:f>
              <c:strCache>
                <c:ptCount val="5"/>
                <c:pt idx="0">
                  <c:v>Protéines</c:v>
                </c:pt>
                <c:pt idx="1">
                  <c:v>Lipides</c:v>
                </c:pt>
                <c:pt idx="2">
                  <c:v>Glucides</c:v>
                </c:pt>
                <c:pt idx="3">
                  <c:v>Fibres</c:v>
                </c:pt>
                <c:pt idx="4">
                  <c:v>Eau</c:v>
                </c:pt>
              </c:strCache>
            </c:strRef>
          </c:cat>
          <c:val>
            <c:numRef>
              <c:f>Circulaire!$C$16:$C$20</c:f>
              <c:numCache>
                <c:formatCode>General</c:formatCode>
                <c:ptCount val="5"/>
                <c:pt idx="0">
                  <c:v>1.24</c:v>
                </c:pt>
                <c:pt idx="1">
                  <c:v>0.2</c:v>
                </c:pt>
                <c:pt idx="2">
                  <c:v>7.29</c:v>
                </c:pt>
                <c:pt idx="3">
                  <c:v>3.1</c:v>
                </c:pt>
                <c:pt idx="4">
                  <c:v>90.21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D-430A-BC29-1F97F129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5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Répartition d'un portefeuille en % de la valeur financière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B0C-4150-A4CB-DA6D268C162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8B0C-4150-A4CB-DA6D268C162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8B0C-4150-A4CB-DA6D268C162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8B0C-4150-A4CB-DA6D268C162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Anneaux!$B$4:$B$7</c:f>
              <c:strCache>
                <c:ptCount val="4"/>
                <c:pt idx="0">
                  <c:v>Actions françaises</c:v>
                </c:pt>
                <c:pt idx="1">
                  <c:v>Actions européennes</c:v>
                </c:pt>
                <c:pt idx="2">
                  <c:v>SICAV</c:v>
                </c:pt>
                <c:pt idx="3">
                  <c:v>Obligations françaises</c:v>
                </c:pt>
              </c:strCache>
            </c:strRef>
          </c:cat>
          <c:val>
            <c:numRef>
              <c:f>Anneaux!$C$4:$C$7</c:f>
              <c:numCache>
                <c:formatCode>0</c:formatCode>
                <c:ptCount val="4"/>
                <c:pt idx="0">
                  <c:v>2000</c:v>
                </c:pt>
                <c:pt idx="1">
                  <c:v>1200</c:v>
                </c:pt>
                <c:pt idx="2">
                  <c:v>6000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0C-4150-A4CB-DA6D268C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78384208823197"/>
          <c:y val="0.35187837050915299"/>
          <c:w val="0.18477780174738401"/>
          <c:h val="0.258301136795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9855763442414"/>
          <c:y val="0.16489259842519685"/>
          <c:w val="0.72669585109200796"/>
          <c:h val="0.79209847769028874"/>
        </c:manualLayout>
      </c:layout>
      <c:radarChart>
        <c:radarStyle val="marker"/>
        <c:varyColors val="0"/>
        <c:ser>
          <c:idx val="2"/>
          <c:order val="0"/>
          <c:tx>
            <c:strRef>
              <c:f>Radar!$B$8</c:f>
              <c:strCache>
                <c:ptCount val="1"/>
                <c:pt idx="0">
                  <c:v>Appareil 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Radar!$C$7:$G$7</c:f>
              <c:strCache>
                <c:ptCount val="5"/>
                <c:pt idx="0">
                  <c:v>Luminosité</c:v>
                </c:pt>
                <c:pt idx="1">
                  <c:v>Couleur</c:v>
                </c:pt>
                <c:pt idx="2">
                  <c:v>Netteté</c:v>
                </c:pt>
                <c:pt idx="3">
                  <c:v>Rapidité</c:v>
                </c:pt>
                <c:pt idx="4">
                  <c:v>Pixels</c:v>
                </c:pt>
              </c:strCache>
            </c:strRef>
          </c:cat>
          <c:val>
            <c:numRef>
              <c:f>Radar!$C$8:$G$8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82-4AD4-A2AA-C495C76CC594}"/>
            </c:ext>
          </c:extLst>
        </c:ser>
        <c:ser>
          <c:idx val="3"/>
          <c:order val="1"/>
          <c:tx>
            <c:strRef>
              <c:f>Radar!$B$8</c:f>
              <c:strCache>
                <c:ptCount val="1"/>
                <c:pt idx="0">
                  <c:v>Appareil 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Radar!$C$7:$G$7</c:f>
              <c:strCache>
                <c:ptCount val="5"/>
                <c:pt idx="0">
                  <c:v>Luminosité</c:v>
                </c:pt>
                <c:pt idx="1">
                  <c:v>Couleur</c:v>
                </c:pt>
                <c:pt idx="2">
                  <c:v>Netteté</c:v>
                </c:pt>
                <c:pt idx="3">
                  <c:v>Rapidité</c:v>
                </c:pt>
                <c:pt idx="4">
                  <c:v>Pixels</c:v>
                </c:pt>
              </c:strCache>
            </c:strRef>
          </c:cat>
          <c:val>
            <c:numRef>
              <c:f>Radar!$C$8:$G$8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82-4AD4-A2AA-C495C76CC594}"/>
            </c:ext>
          </c:extLst>
        </c:ser>
        <c:ser>
          <c:idx val="1"/>
          <c:order val="2"/>
          <c:tx>
            <c:strRef>
              <c:f>Radar!$B$8</c:f>
              <c:strCache>
                <c:ptCount val="1"/>
                <c:pt idx="0">
                  <c:v>Appareil 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Radar!$C$7:$G$7</c:f>
              <c:strCache>
                <c:ptCount val="5"/>
                <c:pt idx="0">
                  <c:v>Luminosité</c:v>
                </c:pt>
                <c:pt idx="1">
                  <c:v>Couleur</c:v>
                </c:pt>
                <c:pt idx="2">
                  <c:v>Netteté</c:v>
                </c:pt>
                <c:pt idx="3">
                  <c:v>Rapidité</c:v>
                </c:pt>
                <c:pt idx="4">
                  <c:v>Pixels</c:v>
                </c:pt>
              </c:strCache>
            </c:strRef>
          </c:cat>
          <c:val>
            <c:numRef>
              <c:f>Radar!$C$8:$G$8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82-4AD4-A2AA-C495C76CC594}"/>
            </c:ext>
          </c:extLst>
        </c:ser>
        <c:ser>
          <c:idx val="0"/>
          <c:order val="3"/>
          <c:tx>
            <c:strRef>
              <c:f>Radar!$B$8</c:f>
              <c:strCache>
                <c:ptCount val="1"/>
                <c:pt idx="0">
                  <c:v>Appareil 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Radar!$C$7:$G$7</c:f>
              <c:strCache>
                <c:ptCount val="5"/>
                <c:pt idx="0">
                  <c:v>Luminosité</c:v>
                </c:pt>
                <c:pt idx="1">
                  <c:v>Couleur</c:v>
                </c:pt>
                <c:pt idx="2">
                  <c:v>Netteté</c:v>
                </c:pt>
                <c:pt idx="3">
                  <c:v>Rapidité</c:v>
                </c:pt>
                <c:pt idx="4">
                  <c:v>Pixels</c:v>
                </c:pt>
              </c:strCache>
            </c:strRef>
          </c:cat>
          <c:val>
            <c:numRef>
              <c:f>Radar!$C$8:$G$8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82-4AD4-A2AA-C495C76C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43240"/>
        <c:axId val="-2130609240"/>
      </c:radarChart>
      <c:catAx>
        <c:axId val="-21396432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-2130609240"/>
        <c:crosses val="autoZero"/>
        <c:auto val="0"/>
        <c:lblAlgn val="ctr"/>
        <c:lblOffset val="100"/>
        <c:noMultiLvlLbl val="0"/>
      </c:catAx>
      <c:valAx>
        <c:axId val="-2130609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9643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37565266841644801"/>
          <c:y val="3.240740740740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991922531734704"/>
          <c:y val="0.1938586843311253"/>
          <c:w val="0.69121147356580426"/>
          <c:h val="0.76801274840644917"/>
        </c:manualLayout>
      </c:layout>
      <c:radarChart>
        <c:radarStyle val="marker"/>
        <c:varyColors val="0"/>
        <c:ser>
          <c:idx val="0"/>
          <c:order val="0"/>
          <c:tx>
            <c:strRef>
              <c:f>Radar!$B$17</c:f>
              <c:strCache>
                <c:ptCount val="1"/>
                <c:pt idx="0">
                  <c:v>Appareil 10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Radar!$C$7:$G$7</c:f>
              <c:strCache>
                <c:ptCount val="5"/>
                <c:pt idx="0">
                  <c:v>Luminosité</c:v>
                </c:pt>
                <c:pt idx="1">
                  <c:v>Couleur</c:v>
                </c:pt>
                <c:pt idx="2">
                  <c:v>Netteté</c:v>
                </c:pt>
                <c:pt idx="3">
                  <c:v>Rapidité</c:v>
                </c:pt>
                <c:pt idx="4">
                  <c:v>Pixels</c:v>
                </c:pt>
              </c:strCache>
            </c:strRef>
          </c:cat>
          <c:val>
            <c:numRef>
              <c:f>Radar!$C$17:$G$17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47F9-8B31-D39BD0A2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22968"/>
        <c:axId val="2090514504"/>
      </c:radarChart>
      <c:catAx>
        <c:axId val="209052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514504"/>
        <c:crosses val="autoZero"/>
        <c:auto val="0"/>
        <c:lblAlgn val="ctr"/>
        <c:lblOffset val="100"/>
        <c:noMultiLvlLbl val="0"/>
      </c:catAx>
      <c:valAx>
        <c:axId val="209051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52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Dosage d'une espèce A en solution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5400">
              <a:solidFill>
                <a:srgbClr val="99CCFF"/>
              </a:solidFill>
              <a:prstDash val="solid"/>
            </a:ln>
          </c:spPr>
          <c:marker>
            <c:spPr>
              <a:solidFill>
                <a:srgbClr val="91C3D5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numRef>
              <c:f>'Courbe nuage de points'!$B$12:$B$32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'Courbe nuage de points'!$C$12:$C$32</c:f>
              <c:numCache>
                <c:formatCode>General</c:formatCode>
                <c:ptCount val="21"/>
                <c:pt idx="0">
                  <c:v>1.5</c:v>
                </c:pt>
                <c:pt idx="1">
                  <c:v>1.48</c:v>
                </c:pt>
                <c:pt idx="2">
                  <c:v>1.42</c:v>
                </c:pt>
                <c:pt idx="3">
                  <c:v>1.41</c:v>
                </c:pt>
                <c:pt idx="4">
                  <c:v>1.38</c:v>
                </c:pt>
                <c:pt idx="5">
                  <c:v>1.34</c:v>
                </c:pt>
                <c:pt idx="6">
                  <c:v>1.29</c:v>
                </c:pt>
                <c:pt idx="7">
                  <c:v>1.24</c:v>
                </c:pt>
                <c:pt idx="8">
                  <c:v>1.18</c:v>
                </c:pt>
                <c:pt idx="9">
                  <c:v>1.1000000000000001</c:v>
                </c:pt>
                <c:pt idx="10">
                  <c:v>0.95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0.62</c:v>
                </c:pt>
                <c:pt idx="15">
                  <c:v>0.51</c:v>
                </c:pt>
                <c:pt idx="16">
                  <c:v>0.42</c:v>
                </c:pt>
                <c:pt idx="17">
                  <c:v>0.4</c:v>
                </c:pt>
                <c:pt idx="18">
                  <c:v>0.37</c:v>
                </c:pt>
                <c:pt idx="19">
                  <c:v>0.35</c:v>
                </c:pt>
                <c:pt idx="2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6-48BB-96FD-D0ABFC6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91752"/>
        <c:axId val="-2127383368"/>
      </c:lineChart>
      <c:catAx>
        <c:axId val="207879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Temps (minutes)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27383368"/>
        <c:crosses val="autoZero"/>
        <c:auto val="1"/>
        <c:lblAlgn val="ctr"/>
        <c:lblOffset val="100"/>
        <c:noMultiLvlLbl val="0"/>
      </c:catAx>
      <c:valAx>
        <c:axId val="-2127383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Concentration molaire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87917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26017845179957"/>
          <c:y val="0.53213327125883003"/>
          <c:w val="6.7817509247842106E-2"/>
          <c:h val="4.6272493573264802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Tracé de la droite d'équation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200" b="0" i="0" u="none" strike="noStrike" baseline="0">
                <a:latin typeface="Calibri"/>
                <a:ea typeface="Calibri"/>
                <a:cs typeface="Calibri"/>
              </a:rPr>
              <a:t>y=3x+2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808080"/>
              </a:solidFill>
              <a:prstDash val="solid"/>
            </a:ln>
          </c:spPr>
          <c:marker>
            <c:spPr>
              <a:solidFill>
                <a:srgbClr val="616161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xVal>
            <c:numRef>
              <c:f>'Courbe nuage de points'!$A$74:$A$91</c:f>
              <c:numCache>
                <c:formatCode>General</c:formatCode>
                <c:ptCount val="18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  <c:pt idx="6">
                  <c:v>0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40</c:v>
                </c:pt>
              </c:numCache>
            </c:numRef>
          </c:xVal>
          <c:yVal>
            <c:numRef>
              <c:f>'Courbe nuage de points'!$B$74:$B$91</c:f>
              <c:numCache>
                <c:formatCode>General</c:formatCode>
                <c:ptCount val="18"/>
                <c:pt idx="0">
                  <c:v>-58</c:v>
                </c:pt>
                <c:pt idx="1">
                  <c:v>-43</c:v>
                </c:pt>
                <c:pt idx="2">
                  <c:v>-28</c:v>
                </c:pt>
                <c:pt idx="3">
                  <c:v>-13</c:v>
                </c:pt>
                <c:pt idx="4">
                  <c:v>-7</c:v>
                </c:pt>
                <c:pt idx="5">
                  <c:v>-1</c:v>
                </c:pt>
                <c:pt idx="6">
                  <c:v>2</c:v>
                </c:pt>
                <c:pt idx="7">
                  <c:v>2.2999999999999998</c:v>
                </c:pt>
                <c:pt idx="8">
                  <c:v>3.5</c:v>
                </c:pt>
                <c:pt idx="9">
                  <c:v>5</c:v>
                </c:pt>
                <c:pt idx="10">
                  <c:v>6.5</c:v>
                </c:pt>
                <c:pt idx="11">
                  <c:v>8</c:v>
                </c:pt>
                <c:pt idx="12">
                  <c:v>14</c:v>
                </c:pt>
                <c:pt idx="13">
                  <c:v>26</c:v>
                </c:pt>
                <c:pt idx="14">
                  <c:v>32</c:v>
                </c:pt>
                <c:pt idx="15">
                  <c:v>47</c:v>
                </c:pt>
                <c:pt idx="16">
                  <c:v>62</c:v>
                </c:pt>
                <c:pt idx="17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9-4330-BCEA-2694748A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30808"/>
        <c:axId val="-2126115912"/>
      </c:scatterChart>
      <c:valAx>
        <c:axId val="-2139630808"/>
        <c:scaling>
          <c:orientation val="minMax"/>
        </c:scaling>
        <c:delete val="0"/>
        <c:axPos val="b"/>
        <c:title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-2126115912"/>
        <c:crosses val="autoZero"/>
        <c:crossBetween val="midCat"/>
      </c:valAx>
      <c:valAx>
        <c:axId val="-2126115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9630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658547467171502"/>
          <c:y val="0.53071214378301002"/>
          <c:w val="8.4226646248085693E-2"/>
          <c:h val="4.4226044226044203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'Courbe nuage de points'!$A$74:$A$91</c:f>
              <c:numCache>
                <c:formatCode>General</c:formatCode>
                <c:ptCount val="18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  <c:pt idx="6">
                  <c:v>0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40</c:v>
                </c:pt>
              </c:numCache>
            </c:numRef>
          </c:cat>
          <c:val>
            <c:numRef>
              <c:f>'Courbe nuage de points'!$B$74:$B$91</c:f>
              <c:numCache>
                <c:formatCode>General</c:formatCode>
                <c:ptCount val="18"/>
                <c:pt idx="0">
                  <c:v>-58</c:v>
                </c:pt>
                <c:pt idx="1">
                  <c:v>-43</c:v>
                </c:pt>
                <c:pt idx="2">
                  <c:v>-28</c:v>
                </c:pt>
                <c:pt idx="3">
                  <c:v>-13</c:v>
                </c:pt>
                <c:pt idx="4">
                  <c:v>-7</c:v>
                </c:pt>
                <c:pt idx="5">
                  <c:v>-1</c:v>
                </c:pt>
                <c:pt idx="6">
                  <c:v>2</c:v>
                </c:pt>
                <c:pt idx="7">
                  <c:v>2.2999999999999998</c:v>
                </c:pt>
                <c:pt idx="8">
                  <c:v>3.5</c:v>
                </c:pt>
                <c:pt idx="9">
                  <c:v>5</c:v>
                </c:pt>
                <c:pt idx="10">
                  <c:v>6.5</c:v>
                </c:pt>
                <c:pt idx="11">
                  <c:v>8</c:v>
                </c:pt>
                <c:pt idx="12">
                  <c:v>14</c:v>
                </c:pt>
                <c:pt idx="13">
                  <c:v>26</c:v>
                </c:pt>
                <c:pt idx="14">
                  <c:v>32</c:v>
                </c:pt>
                <c:pt idx="15">
                  <c:v>47</c:v>
                </c:pt>
                <c:pt idx="16">
                  <c:v>62</c:v>
                </c:pt>
                <c:pt idx="1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A-4996-B2EF-FC802D13B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585624"/>
        <c:axId val="-2139579336"/>
      </c:lineChart>
      <c:catAx>
        <c:axId val="-213958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9579336"/>
        <c:crosses val="autoZero"/>
        <c:auto val="0"/>
        <c:lblAlgn val="ctr"/>
        <c:lblOffset val="100"/>
        <c:noMultiLvlLbl val="0"/>
      </c:catAx>
      <c:valAx>
        <c:axId val="-2139579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9585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046456692913398"/>
          <c:y val="0.47665808972895601"/>
          <c:w val="0.127906976744186"/>
          <c:h val="4.4226044226044203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f(x)= Ln(x)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'Courbe nuage de points'!$B$103</c:f>
              <c:strCache>
                <c:ptCount val="1"/>
                <c:pt idx="0">
                  <c:v>f(x)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'Courbe nuage de points'!$A$104:$A$126</c:f>
              <c:numCache>
                <c:formatCode>General</c:formatCode>
                <c:ptCount val="23"/>
                <c:pt idx="0">
                  <c:v>9.9999999999999995E-21</c:v>
                </c:pt>
                <c:pt idx="1">
                  <c:v>1E-10</c:v>
                </c:pt>
                <c:pt idx="2">
                  <c:v>9.9999999999999995E-8</c:v>
                </c:pt>
                <c:pt idx="3">
                  <c:v>1.0000000000000001E-5</c:v>
                </c:pt>
                <c:pt idx="4">
                  <c:v>1E-4</c:v>
                </c:pt>
                <c:pt idx="5">
                  <c:v>1E-3</c:v>
                </c:pt>
                <c:pt idx="6">
                  <c:v>0.01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40</c:v>
                </c:pt>
                <c:pt idx="18">
                  <c:v>100</c:v>
                </c:pt>
                <c:pt idx="19">
                  <c:v>200</c:v>
                </c:pt>
                <c:pt idx="20">
                  <c:v>500</c:v>
                </c:pt>
                <c:pt idx="21">
                  <c:v>600</c:v>
                </c:pt>
                <c:pt idx="22">
                  <c:v>1000</c:v>
                </c:pt>
              </c:numCache>
            </c:numRef>
          </c:xVal>
          <c:yVal>
            <c:numRef>
              <c:f>'Courbe nuage de points'!$B$104:$B$126</c:f>
              <c:numCache>
                <c:formatCode>General</c:formatCode>
                <c:ptCount val="23"/>
                <c:pt idx="0">
                  <c:v>-46.051701859880914</c:v>
                </c:pt>
                <c:pt idx="1">
                  <c:v>-23.025850929940457</c:v>
                </c:pt>
                <c:pt idx="2">
                  <c:v>-16.11809565095832</c:v>
                </c:pt>
                <c:pt idx="3">
                  <c:v>-11.512925464970229</c:v>
                </c:pt>
                <c:pt idx="4">
                  <c:v>-9.2103403719761818</c:v>
                </c:pt>
                <c:pt idx="5">
                  <c:v>-6.9077552789821368</c:v>
                </c:pt>
                <c:pt idx="6">
                  <c:v>-4.6051701859880909</c:v>
                </c:pt>
                <c:pt idx="7">
                  <c:v>-2.3025850929940455</c:v>
                </c:pt>
                <c:pt idx="8">
                  <c:v>-0.69314718055994529</c:v>
                </c:pt>
                <c:pt idx="9">
                  <c:v>0</c:v>
                </c:pt>
                <c:pt idx="10">
                  <c:v>0.40546510810816438</c:v>
                </c:pt>
                <c:pt idx="11">
                  <c:v>0.69314718055994529</c:v>
                </c:pt>
                <c:pt idx="12">
                  <c:v>1.3862943611198906</c:v>
                </c:pt>
                <c:pt idx="13">
                  <c:v>2.0794415416798357</c:v>
                </c:pt>
                <c:pt idx="14">
                  <c:v>2.3025850929940459</c:v>
                </c:pt>
                <c:pt idx="15">
                  <c:v>2.7080502011022101</c:v>
                </c:pt>
                <c:pt idx="16">
                  <c:v>2.9957322735539909</c:v>
                </c:pt>
                <c:pt idx="17">
                  <c:v>3.6888794541139363</c:v>
                </c:pt>
                <c:pt idx="18">
                  <c:v>4.6051701859880918</c:v>
                </c:pt>
                <c:pt idx="19">
                  <c:v>5.2983173665480363</c:v>
                </c:pt>
                <c:pt idx="20">
                  <c:v>6.2146080984221914</c:v>
                </c:pt>
                <c:pt idx="21">
                  <c:v>6.3969296552161463</c:v>
                </c:pt>
                <c:pt idx="22">
                  <c:v>6.9077552789821368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4-4AF7-8B5A-FB05352B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62360"/>
        <c:axId val="2090451080"/>
      </c:scatterChart>
      <c:valAx>
        <c:axId val="209046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90451080"/>
        <c:crosses val="autoZero"/>
        <c:crossBetween val="midCat"/>
      </c:valAx>
      <c:valAx>
        <c:axId val="2090451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0462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'Courbe nuage de points'!$B$103</c:f>
              <c:strCache>
                <c:ptCount val="1"/>
                <c:pt idx="0">
                  <c:v>f(x)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'Courbe nuage de points'!$A$104:$A$126</c:f>
              <c:numCache>
                <c:formatCode>General</c:formatCode>
                <c:ptCount val="23"/>
                <c:pt idx="0">
                  <c:v>9.9999999999999995E-21</c:v>
                </c:pt>
                <c:pt idx="1">
                  <c:v>1E-10</c:v>
                </c:pt>
                <c:pt idx="2">
                  <c:v>9.9999999999999995E-8</c:v>
                </c:pt>
                <c:pt idx="3">
                  <c:v>1.0000000000000001E-5</c:v>
                </c:pt>
                <c:pt idx="4">
                  <c:v>1E-4</c:v>
                </c:pt>
                <c:pt idx="5">
                  <c:v>1E-3</c:v>
                </c:pt>
                <c:pt idx="6">
                  <c:v>0.01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40</c:v>
                </c:pt>
                <c:pt idx="18">
                  <c:v>100</c:v>
                </c:pt>
                <c:pt idx="19">
                  <c:v>200</c:v>
                </c:pt>
                <c:pt idx="20">
                  <c:v>500</c:v>
                </c:pt>
                <c:pt idx="21">
                  <c:v>600</c:v>
                </c:pt>
                <c:pt idx="22">
                  <c:v>1000</c:v>
                </c:pt>
              </c:numCache>
            </c:numRef>
          </c:cat>
          <c:val>
            <c:numRef>
              <c:f>'Courbe nuage de points'!$B$104:$B$126</c:f>
              <c:numCache>
                <c:formatCode>General</c:formatCode>
                <c:ptCount val="23"/>
                <c:pt idx="0">
                  <c:v>-46.051701859880914</c:v>
                </c:pt>
                <c:pt idx="1">
                  <c:v>-23.025850929940457</c:v>
                </c:pt>
                <c:pt idx="2">
                  <c:v>-16.11809565095832</c:v>
                </c:pt>
                <c:pt idx="3">
                  <c:v>-11.512925464970229</c:v>
                </c:pt>
                <c:pt idx="4">
                  <c:v>-9.2103403719761818</c:v>
                </c:pt>
                <c:pt idx="5">
                  <c:v>-6.9077552789821368</c:v>
                </c:pt>
                <c:pt idx="6">
                  <c:v>-4.6051701859880909</c:v>
                </c:pt>
                <c:pt idx="7">
                  <c:v>-2.3025850929940455</c:v>
                </c:pt>
                <c:pt idx="8">
                  <c:v>-0.69314718055994529</c:v>
                </c:pt>
                <c:pt idx="9">
                  <c:v>0</c:v>
                </c:pt>
                <c:pt idx="10">
                  <c:v>0.40546510810816438</c:v>
                </c:pt>
                <c:pt idx="11">
                  <c:v>0.69314718055994529</c:v>
                </c:pt>
                <c:pt idx="12">
                  <c:v>1.3862943611198906</c:v>
                </c:pt>
                <c:pt idx="13">
                  <c:v>2.0794415416798357</c:v>
                </c:pt>
                <c:pt idx="14">
                  <c:v>2.3025850929940459</c:v>
                </c:pt>
                <c:pt idx="15">
                  <c:v>2.7080502011022101</c:v>
                </c:pt>
                <c:pt idx="16">
                  <c:v>2.9957322735539909</c:v>
                </c:pt>
                <c:pt idx="17">
                  <c:v>3.6888794541139363</c:v>
                </c:pt>
                <c:pt idx="18">
                  <c:v>4.6051701859880918</c:v>
                </c:pt>
                <c:pt idx="19">
                  <c:v>5.2983173665480363</c:v>
                </c:pt>
                <c:pt idx="20">
                  <c:v>6.2146080984221914</c:v>
                </c:pt>
                <c:pt idx="21">
                  <c:v>6.3969296552161463</c:v>
                </c:pt>
                <c:pt idx="22">
                  <c:v>6.9077552789821368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5-49FE-B064-5B5E5F4E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04616"/>
        <c:axId val="2090359400"/>
      </c:lineChart>
      <c:catAx>
        <c:axId val="209040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0359400"/>
        <c:crosses val="autoZero"/>
        <c:auto val="1"/>
        <c:lblAlgn val="ctr"/>
        <c:lblOffset val="100"/>
        <c:noMultiLvlLbl val="0"/>
      </c:catAx>
      <c:valAx>
        <c:axId val="209035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0404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583875385142098"/>
          <c:y val="0.94252855462032803"/>
          <c:w val="6.8322981366459604E-2"/>
          <c:h val="4.1379310344827502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Dosage d'une espèce A en solution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91C3D5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'Courbe nuage de points'!$B$12:$B$32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'Courbe nuage de points'!$C$12:$C$32</c:f>
              <c:numCache>
                <c:formatCode>General</c:formatCode>
                <c:ptCount val="21"/>
                <c:pt idx="0">
                  <c:v>1.5</c:v>
                </c:pt>
                <c:pt idx="1">
                  <c:v>1.48</c:v>
                </c:pt>
                <c:pt idx="2">
                  <c:v>1.42</c:v>
                </c:pt>
                <c:pt idx="3">
                  <c:v>1.41</c:v>
                </c:pt>
                <c:pt idx="4">
                  <c:v>1.38</c:v>
                </c:pt>
                <c:pt idx="5">
                  <c:v>1.34</c:v>
                </c:pt>
                <c:pt idx="6">
                  <c:v>1.29</c:v>
                </c:pt>
                <c:pt idx="7">
                  <c:v>1.24</c:v>
                </c:pt>
                <c:pt idx="8">
                  <c:v>1.18</c:v>
                </c:pt>
                <c:pt idx="9">
                  <c:v>1.1000000000000001</c:v>
                </c:pt>
                <c:pt idx="10">
                  <c:v>0.95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0.62</c:v>
                </c:pt>
                <c:pt idx="15">
                  <c:v>0.51</c:v>
                </c:pt>
                <c:pt idx="16">
                  <c:v>0.42</c:v>
                </c:pt>
                <c:pt idx="17">
                  <c:v>0.4</c:v>
                </c:pt>
                <c:pt idx="18">
                  <c:v>0.37</c:v>
                </c:pt>
                <c:pt idx="19">
                  <c:v>0.35</c:v>
                </c:pt>
                <c:pt idx="20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FD9-9B5E-8273730D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13976"/>
        <c:axId val="2090292312"/>
      </c:scatterChart>
      <c:valAx>
        <c:axId val="209031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Temps (minutes)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90292312"/>
        <c:crosses val="autoZero"/>
        <c:crossBetween val="midCat"/>
      </c:valAx>
      <c:valAx>
        <c:axId val="2090292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Concentration molaire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0313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4081439265221301"/>
          <c:y val="0.52666701662292204"/>
          <c:w val="5.1787916152897698E-2"/>
          <c:h val="0.04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Minéraux et oligo-éléments dans le fenouil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Bâtons!$B$8:$B$17</c:f>
              <c:strCache>
                <c:ptCount val="10"/>
                <c:pt idx="0">
                  <c:v>Potassium</c:v>
                </c:pt>
                <c:pt idx="1">
                  <c:v>Phosphore</c:v>
                </c:pt>
                <c:pt idx="2">
                  <c:v>Calcium</c:v>
                </c:pt>
                <c:pt idx="3">
                  <c:v>Sodium</c:v>
                </c:pt>
                <c:pt idx="4">
                  <c:v>Magnésium</c:v>
                </c:pt>
                <c:pt idx="5">
                  <c:v>Fer</c:v>
                </c:pt>
                <c:pt idx="6">
                  <c:v>Zinc</c:v>
                </c:pt>
                <c:pt idx="7">
                  <c:v>Cuivre</c:v>
                </c:pt>
                <c:pt idx="8">
                  <c:v>Manganèse</c:v>
                </c:pt>
                <c:pt idx="9">
                  <c:v>Sélénium</c:v>
                </c:pt>
              </c:strCache>
            </c:strRef>
          </c:cat>
          <c:val>
            <c:numRef>
              <c:f>Bâtons!$C$8:$C$17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5.1999999999999998E-2</c:v>
                </c:pt>
                <c:pt idx="4">
                  <c:v>0</c:v>
                </c:pt>
                <c:pt idx="5">
                  <c:v>7.2999999999999995E-2</c:v>
                </c:pt>
                <c:pt idx="6">
                  <c:v>2E-3</c:v>
                </c:pt>
                <c:pt idx="7" formatCode="0.00E+00">
                  <c:v>6.6000000000000005E-5</c:v>
                </c:pt>
                <c:pt idx="8">
                  <c:v>0</c:v>
                </c:pt>
                <c:pt idx="9" formatCode="0.00E+00">
                  <c:v>6.9999999999999997E-7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D-4688-9C98-98424F7F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28606824"/>
        <c:axId val="2090834536"/>
      </c:barChart>
      <c:catAx>
        <c:axId val="-212860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Oligo-éléments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0834536"/>
        <c:crosses val="autoZero"/>
        <c:auto val="1"/>
        <c:lblAlgn val="ctr"/>
        <c:lblOffset val="100"/>
        <c:noMultiLvlLbl val="0"/>
      </c:catAx>
      <c:valAx>
        <c:axId val="2090834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Masse en grammes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8606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Ventes en euros et nombre de commerciaux</a:t>
            </a:r>
          </a:p>
          <a:p>
            <a:pPr>
              <a:defRPr/>
            </a:pPr>
            <a:endParaRPr lang="fr-F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'Graphique à double échelle'!$B$5</c:f>
              <c:strCache>
                <c:ptCount val="1"/>
                <c:pt idx="0">
                  <c:v>Ventes en euros</c:v>
                </c:pt>
              </c:strCache>
            </c:strRef>
          </c:tx>
          <c:spPr>
            <a:ln w="47625">
              <a:noFill/>
            </a:ln>
          </c:spPr>
          <c:xVal>
            <c:numRef>
              <c:f>'Graphique à double échelle'!$A$6:$A$13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'Graphique à double échelle'!$B$6:$B$13</c:f>
              <c:numCache>
                <c:formatCode>#,##0</c:formatCode>
                <c:ptCount val="8"/>
                <c:pt idx="0">
                  <c:v>350000</c:v>
                </c:pt>
                <c:pt idx="1">
                  <c:v>350000</c:v>
                </c:pt>
                <c:pt idx="2">
                  <c:v>380000</c:v>
                </c:pt>
                <c:pt idx="3">
                  <c:v>460000</c:v>
                </c:pt>
                <c:pt idx="4">
                  <c:v>790000</c:v>
                </c:pt>
                <c:pt idx="5">
                  <c:v>1200000</c:v>
                </c:pt>
                <c:pt idx="6">
                  <c:v>1350000</c:v>
                </c:pt>
                <c:pt idx="7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2-4DA8-8924-94AF0ABE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40136"/>
        <c:axId val="-2126034712"/>
      </c:scatterChart>
      <c:scatterChart>
        <c:scatterStyle val="lineMarker"/>
        <c:varyColors val="0"/>
        <c:ser>
          <c:idx val="1"/>
          <c:order val="1"/>
          <c:tx>
            <c:strRef>
              <c:f>'Graphique à double échelle'!$C$5</c:f>
              <c:strCache>
                <c:ptCount val="1"/>
                <c:pt idx="0">
                  <c:v>Nombre de commerciaux dans l'entreprise</c:v>
                </c:pt>
              </c:strCache>
            </c:strRef>
          </c:tx>
          <c:spPr>
            <a:ln w="47625">
              <a:noFill/>
            </a:ln>
          </c:spPr>
          <c:xVal>
            <c:numRef>
              <c:f>'Graphique à double échelle'!$A$6:$A$13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'Graphique à double échelle'!$C$6:$C$13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2-4DA8-8924-94AF0ABE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23368"/>
        <c:axId val="-2126029096"/>
      </c:scatterChart>
      <c:valAx>
        <c:axId val="-212604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Années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034712"/>
        <c:crosses val="autoZero"/>
        <c:crossBetween val="midCat"/>
      </c:valAx>
      <c:valAx>
        <c:axId val="-2126034712"/>
        <c:scaling>
          <c:orientation val="minMax"/>
          <c:max val="2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Ventes en euros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126040136"/>
        <c:crosses val="autoZero"/>
        <c:crossBetween val="midCat"/>
      </c:valAx>
      <c:valAx>
        <c:axId val="-2126029096"/>
        <c:scaling>
          <c:orientation val="minMax"/>
          <c:max val="2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Nombre</a:t>
                </a:r>
                <a:r>
                  <a:rPr lang="fr-FR" baseline="0"/>
                  <a:t> de commerciaux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023368"/>
        <c:crosses val="max"/>
        <c:crossBetween val="midCat"/>
      </c:valAx>
      <c:valAx>
        <c:axId val="-212602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6029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Prix</a:t>
            </a:r>
            <a:r>
              <a:rPr lang="fr-FR" baseline="0"/>
              <a:t> et nombre de ventes des objets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[1]Feuil1!$D$8</c:f>
              <c:strCache>
                <c:ptCount val="1"/>
                <c:pt idx="0">
                  <c:v>Prix en euros</c:v>
                </c:pt>
              </c:strCache>
            </c:strRef>
          </c:tx>
          <c:invertIfNegative val="0"/>
          <c:cat>
            <c:strRef>
              <c:f>[1]Feuil1!$E$7:$G$7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[1]Feuil1!$E$8:$G$8</c:f>
              <c:numCache>
                <c:formatCode>General</c:formatCode>
                <c:ptCount val="3"/>
                <c:pt idx="0">
                  <c:v>25</c:v>
                </c:pt>
                <c:pt idx="1">
                  <c:v>16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9-447C-AAB3-C6BED9BF8A4B}"/>
            </c:ext>
          </c:extLst>
        </c:ser>
        <c:ser>
          <c:idx val="1"/>
          <c:order val="1"/>
          <c:tx>
            <c:strRef>
              <c:f>[1]Feuil1!$D$9</c:f>
              <c:strCache>
                <c:ptCount val="1"/>
                <c:pt idx="0">
                  <c:v>Nombre d'achats</c:v>
                </c:pt>
              </c:strCache>
            </c:strRef>
          </c:tx>
          <c:invertIfNegative val="0"/>
          <c:cat>
            <c:strRef>
              <c:f>[1]Feuil1!$E$7:$G$7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[1]Feuil1!$E$9:$G$9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9-447C-AAB3-C6BED9BF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983640"/>
        <c:axId val="-2125978120"/>
      </c:barChart>
      <c:catAx>
        <c:axId val="-212598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Type d'objet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978120"/>
        <c:crosses val="autoZero"/>
        <c:auto val="1"/>
        <c:lblAlgn val="ctr"/>
        <c:lblOffset val="100"/>
        <c:noMultiLvlLbl val="0"/>
      </c:catAx>
      <c:valAx>
        <c:axId val="-2125978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Quantité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98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et nombre de ventes des objets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[1]Feuil1!$B$38</c:f>
              <c:strCache>
                <c:ptCount val="1"/>
                <c:pt idx="0">
                  <c:v>Prix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[1]Feuil1!$A$39:$A$41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[1]Feuil1!$B$39:$B$41</c:f>
              <c:numCache>
                <c:formatCode>General</c:formatCode>
                <c:ptCount val="3"/>
                <c:pt idx="0">
                  <c:v>25</c:v>
                </c:pt>
                <c:pt idx="1">
                  <c:v>16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0-4A1F-9B83-2918A05B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944136"/>
        <c:axId val="-2125938616"/>
      </c:barChart>
      <c:lineChart>
        <c:grouping val="standard"/>
        <c:varyColors val="0"/>
        <c:ser>
          <c:idx val="1"/>
          <c:order val="1"/>
          <c:tx>
            <c:strRef>
              <c:f>[1]Feuil1!$C$38</c:f>
              <c:strCache>
                <c:ptCount val="1"/>
                <c:pt idx="0">
                  <c:v>Nombre d'achats</c:v>
                </c:pt>
              </c:strCache>
            </c:strRef>
          </c:tx>
          <c:spPr>
            <a:ln w="539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[1]Feuil1!$A$39:$A$41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[1]Feuil1!$C$39:$C$41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0-4A1F-9B83-2918A05B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44136"/>
        <c:axId val="-2125938616"/>
      </c:lineChart>
      <c:catAx>
        <c:axId val="-212594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Type d'objet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5938616"/>
        <c:crosses val="autoZero"/>
        <c:auto val="1"/>
        <c:lblAlgn val="ctr"/>
        <c:lblOffset val="100"/>
        <c:noMultiLvlLbl val="0"/>
      </c:catAx>
      <c:valAx>
        <c:axId val="-21259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Quantité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594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Prix</a:t>
            </a:r>
            <a:r>
              <a:rPr lang="fr-FR" baseline="0"/>
              <a:t> et nombre d'achats</a:t>
            </a:r>
            <a:endParaRPr lang="fr-FR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[1]Feuil1!$D$70</c:f>
              <c:strCache>
                <c:ptCount val="1"/>
                <c:pt idx="0">
                  <c:v>Prix en euros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[1]Feuil1!$E$69:$G$69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[1]Feuil1!$E$70:$G$70</c:f>
              <c:numCache>
                <c:formatCode>General</c:formatCode>
                <c:ptCount val="3"/>
                <c:pt idx="0">
                  <c:v>2500</c:v>
                </c:pt>
                <c:pt idx="1">
                  <c:v>1600</c:v>
                </c:pt>
                <c:pt idx="2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8-4AC2-A9FE-9085F1B9F679}"/>
            </c:ext>
          </c:extLst>
        </c:ser>
        <c:ser>
          <c:idx val="1"/>
          <c:order val="1"/>
          <c:tx>
            <c:v>Nombre d'achats</c:v>
          </c:tx>
          <c:spPr>
            <a:solidFill>
              <a:srgbClr val="008000"/>
            </a:solidFill>
          </c:spPr>
          <c:invertIfNegative val="0"/>
          <c:val>
            <c:numRef>
              <c:f>[1]Feuil1!$E$71:$G$71</c:f>
              <c:numCache>
                <c:formatCode>General</c:formatCode>
                <c:ptCount val="3"/>
                <c:pt idx="0">
                  <c:v>300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8-4AC2-A9FE-9085F1B9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896472"/>
        <c:axId val="-2125890952"/>
      </c:barChart>
      <c:catAx>
        <c:axId val="-2125896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Type de bien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25890952"/>
        <c:crosses val="autoZero"/>
        <c:auto val="1"/>
        <c:lblAlgn val="ctr"/>
        <c:lblOffset val="100"/>
        <c:noMultiLvlLbl val="0"/>
      </c:catAx>
      <c:valAx>
        <c:axId val="-2125890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Quantité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89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Prix</a:t>
            </a:r>
            <a:r>
              <a:rPr lang="fr-FR" baseline="0"/>
              <a:t> et nombre d'achats</a:t>
            </a:r>
            <a:endParaRPr lang="fr-FR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[1]Feuil1!$D$70</c:f>
              <c:strCache>
                <c:ptCount val="1"/>
                <c:pt idx="0">
                  <c:v>Prix en euros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[1]Feuil1!$E$69:$G$69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[1]Feuil1!$E$70:$G$70</c:f>
              <c:numCache>
                <c:formatCode>General</c:formatCode>
                <c:ptCount val="3"/>
                <c:pt idx="0">
                  <c:v>2500</c:v>
                </c:pt>
                <c:pt idx="1">
                  <c:v>1600</c:v>
                </c:pt>
                <c:pt idx="2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C11-AC48-876278FA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25855496"/>
        <c:axId val="-2125849976"/>
      </c:barChart>
      <c:barChart>
        <c:barDir val="bar"/>
        <c:grouping val="clustered"/>
        <c:varyColors val="0"/>
        <c:ser>
          <c:idx val="1"/>
          <c:order val="1"/>
          <c:tx>
            <c:v>Nombre d'achats</c:v>
          </c:tx>
          <c:spPr>
            <a:solidFill>
              <a:srgbClr val="008000"/>
            </a:solidFill>
          </c:spPr>
          <c:invertIfNegative val="0"/>
          <c:val>
            <c:numRef>
              <c:f>[1]Feuil1!$E$71:$G$71</c:f>
              <c:numCache>
                <c:formatCode>General</c:formatCode>
                <c:ptCount val="3"/>
                <c:pt idx="0">
                  <c:v>300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C11-AC48-876278FA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25841352"/>
        <c:axId val="-2125844440"/>
      </c:barChart>
      <c:catAx>
        <c:axId val="-2125855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Type de bien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25849976"/>
        <c:crosses val="autoZero"/>
        <c:auto val="1"/>
        <c:lblAlgn val="ctr"/>
        <c:lblOffset val="100"/>
        <c:noMultiLvlLbl val="0"/>
      </c:catAx>
      <c:valAx>
        <c:axId val="-2125849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Quantité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855496"/>
        <c:crosses val="autoZero"/>
        <c:crossBetween val="between"/>
      </c:valAx>
      <c:valAx>
        <c:axId val="-21258444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-2125841352"/>
        <c:crosses val="max"/>
        <c:crossBetween val="between"/>
      </c:valAx>
      <c:catAx>
        <c:axId val="-2125841352"/>
        <c:scaling>
          <c:orientation val="minMax"/>
        </c:scaling>
        <c:delete val="1"/>
        <c:axPos val="l"/>
        <c:majorTickMark val="out"/>
        <c:minorTickMark val="none"/>
        <c:tickLblPos val="nextTo"/>
        <c:crossAx val="-2125844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Répartion des matches perdus, nuls ou gagnés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'Histogrammes empilés'!$F$6</c:f>
              <c:strCache>
                <c:ptCount val="1"/>
                <c:pt idx="0">
                  <c:v>Gagnés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'Histogrammes empilés'!$C$7:$C$26</c:f>
              <c:strCache>
                <c:ptCount val="20"/>
                <c:pt idx="0">
                  <c:v> Paris SG </c:v>
                </c:pt>
                <c:pt idx="1">
                  <c:v> Marseille </c:v>
                </c:pt>
                <c:pt idx="2">
                  <c:v> Lyon </c:v>
                </c:pt>
                <c:pt idx="3">
                  <c:v> Saint-Etienne </c:v>
                </c:pt>
                <c:pt idx="4">
                  <c:v> Nice </c:v>
                </c:pt>
                <c:pt idx="5">
                  <c:v> Lille </c:v>
                </c:pt>
                <c:pt idx="6">
                  <c:v> Montpellier </c:v>
                </c:pt>
                <c:pt idx="7">
                  <c:v> Lorient </c:v>
                </c:pt>
                <c:pt idx="8">
                  <c:v> Bordeaux </c:v>
                </c:pt>
                <c:pt idx="9">
                  <c:v> Rennes </c:v>
                </c:pt>
                <c:pt idx="10">
                  <c:v> Toulouse </c:v>
                </c:pt>
                <c:pt idx="11">
                  <c:v> Bastia </c:v>
                </c:pt>
                <c:pt idx="12">
                  <c:v> Reims </c:v>
                </c:pt>
                <c:pt idx="13">
                  <c:v> Valenciennes </c:v>
                </c:pt>
                <c:pt idx="14">
                  <c:v> Ajaccio </c:v>
                </c:pt>
                <c:pt idx="15">
                  <c:v> Evian TG </c:v>
                </c:pt>
                <c:pt idx="16">
                  <c:v> Sochaux </c:v>
                </c:pt>
                <c:pt idx="17">
                  <c:v> Nancy </c:v>
                </c:pt>
                <c:pt idx="18">
                  <c:v> Brest </c:v>
                </c:pt>
                <c:pt idx="19">
                  <c:v> Troyes </c:v>
                </c:pt>
              </c:strCache>
            </c:strRef>
          </c:cat>
          <c:val>
            <c:numRef>
              <c:f>'Histogrammes empilés'!$F$7:$F$26</c:f>
              <c:numCache>
                <c:formatCode>General</c:formatCode>
                <c:ptCount val="20"/>
                <c:pt idx="0">
                  <c:v>20</c:v>
                </c:pt>
                <c:pt idx="1">
                  <c:v>18</c:v>
                </c:pt>
                <c:pt idx="2">
                  <c:v>17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C-47BD-8BDE-17C8133AB18A}"/>
            </c:ext>
          </c:extLst>
        </c:ser>
        <c:ser>
          <c:idx val="1"/>
          <c:order val="1"/>
          <c:tx>
            <c:strRef>
              <c:f>'Histogrammes empilés'!$G$6</c:f>
              <c:strCache>
                <c:ptCount val="1"/>
                <c:pt idx="0">
                  <c:v>Nuls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'Histogrammes empilés'!$C$7:$C$26</c:f>
              <c:strCache>
                <c:ptCount val="20"/>
                <c:pt idx="0">
                  <c:v> Paris SG </c:v>
                </c:pt>
                <c:pt idx="1">
                  <c:v> Marseille </c:v>
                </c:pt>
                <c:pt idx="2">
                  <c:v> Lyon </c:v>
                </c:pt>
                <c:pt idx="3">
                  <c:v> Saint-Etienne </c:v>
                </c:pt>
                <c:pt idx="4">
                  <c:v> Nice </c:v>
                </c:pt>
                <c:pt idx="5">
                  <c:v> Lille </c:v>
                </c:pt>
                <c:pt idx="6">
                  <c:v> Montpellier </c:v>
                </c:pt>
                <c:pt idx="7">
                  <c:v> Lorient </c:v>
                </c:pt>
                <c:pt idx="8">
                  <c:v> Bordeaux </c:v>
                </c:pt>
                <c:pt idx="9">
                  <c:v> Rennes </c:v>
                </c:pt>
                <c:pt idx="10">
                  <c:v> Toulouse </c:v>
                </c:pt>
                <c:pt idx="11">
                  <c:v> Bastia </c:v>
                </c:pt>
                <c:pt idx="12">
                  <c:v> Reims </c:v>
                </c:pt>
                <c:pt idx="13">
                  <c:v> Valenciennes </c:v>
                </c:pt>
                <c:pt idx="14">
                  <c:v> Ajaccio </c:v>
                </c:pt>
                <c:pt idx="15">
                  <c:v> Evian TG </c:v>
                </c:pt>
                <c:pt idx="16">
                  <c:v> Sochaux </c:v>
                </c:pt>
                <c:pt idx="17">
                  <c:v> Nancy </c:v>
                </c:pt>
                <c:pt idx="18">
                  <c:v> Brest </c:v>
                </c:pt>
                <c:pt idx="19">
                  <c:v> Troyes </c:v>
                </c:pt>
              </c:strCache>
            </c:strRef>
          </c:cat>
          <c:val>
            <c:numRef>
              <c:f>'Histogrammes empilés'!$G$7:$G$26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10</c:v>
                </c:pt>
                <c:pt idx="18">
                  <c:v>5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C-47BD-8BDE-17C8133AB18A}"/>
            </c:ext>
          </c:extLst>
        </c:ser>
        <c:ser>
          <c:idx val="2"/>
          <c:order val="2"/>
          <c:tx>
            <c:strRef>
              <c:f>'Histogrammes empilés'!$H$6</c:f>
              <c:strCache>
                <c:ptCount val="1"/>
                <c:pt idx="0">
                  <c:v>Perdus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'Histogrammes empilés'!$C$7:$C$26</c:f>
              <c:strCache>
                <c:ptCount val="20"/>
                <c:pt idx="0">
                  <c:v> Paris SG </c:v>
                </c:pt>
                <c:pt idx="1">
                  <c:v> Marseille </c:v>
                </c:pt>
                <c:pt idx="2">
                  <c:v> Lyon </c:v>
                </c:pt>
                <c:pt idx="3">
                  <c:v> Saint-Etienne </c:v>
                </c:pt>
                <c:pt idx="4">
                  <c:v> Nice </c:v>
                </c:pt>
                <c:pt idx="5">
                  <c:v> Lille </c:v>
                </c:pt>
                <c:pt idx="6">
                  <c:v> Montpellier </c:v>
                </c:pt>
                <c:pt idx="7">
                  <c:v> Lorient </c:v>
                </c:pt>
                <c:pt idx="8">
                  <c:v> Bordeaux </c:v>
                </c:pt>
                <c:pt idx="9">
                  <c:v> Rennes </c:v>
                </c:pt>
                <c:pt idx="10">
                  <c:v> Toulouse </c:v>
                </c:pt>
                <c:pt idx="11">
                  <c:v> Bastia </c:v>
                </c:pt>
                <c:pt idx="12">
                  <c:v> Reims </c:v>
                </c:pt>
                <c:pt idx="13">
                  <c:v> Valenciennes </c:v>
                </c:pt>
                <c:pt idx="14">
                  <c:v> Ajaccio </c:v>
                </c:pt>
                <c:pt idx="15">
                  <c:v> Evian TG </c:v>
                </c:pt>
                <c:pt idx="16">
                  <c:v> Sochaux </c:v>
                </c:pt>
                <c:pt idx="17">
                  <c:v> Nancy </c:v>
                </c:pt>
                <c:pt idx="18">
                  <c:v> Brest </c:v>
                </c:pt>
                <c:pt idx="19">
                  <c:v> Troyes </c:v>
                </c:pt>
              </c:strCache>
            </c:strRef>
          </c:cat>
          <c:val>
            <c:numRef>
              <c:f>'Histogrammes empilés'!$H$7:$H$26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14</c:v>
                </c:pt>
                <c:pt idx="10">
                  <c:v>11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20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C-47BD-8BDE-17C8133A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510792"/>
        <c:axId val="-2130392232"/>
      </c:barChart>
      <c:catAx>
        <c:axId val="207851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30392232"/>
        <c:crosses val="autoZero"/>
        <c:auto val="1"/>
        <c:lblAlgn val="ctr"/>
        <c:lblOffset val="100"/>
        <c:noMultiLvlLbl val="0"/>
      </c:catAx>
      <c:valAx>
        <c:axId val="-2130392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fr-FR"/>
                  <a:t>Nombre de matches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8510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731620130947"/>
          <c:y val="0.39852456634802602"/>
          <c:w val="6.5067045128890957E-2"/>
          <c:h val="0.154115739083750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Buts marqués et encaissés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'Histogrammes empilés'!$I$6</c:f>
              <c:strCache>
                <c:ptCount val="1"/>
                <c:pt idx="0">
                  <c:v>Marqués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'Histogrammes empilés'!$C$7:$C$26</c:f>
              <c:strCache>
                <c:ptCount val="20"/>
                <c:pt idx="0">
                  <c:v> Paris SG </c:v>
                </c:pt>
                <c:pt idx="1">
                  <c:v> Marseille </c:v>
                </c:pt>
                <c:pt idx="2">
                  <c:v> Lyon </c:v>
                </c:pt>
                <c:pt idx="3">
                  <c:v> Saint-Etienne </c:v>
                </c:pt>
                <c:pt idx="4">
                  <c:v> Nice </c:v>
                </c:pt>
                <c:pt idx="5">
                  <c:v> Lille </c:v>
                </c:pt>
                <c:pt idx="6">
                  <c:v> Montpellier </c:v>
                </c:pt>
                <c:pt idx="7">
                  <c:v> Lorient </c:v>
                </c:pt>
                <c:pt idx="8">
                  <c:v> Bordeaux </c:v>
                </c:pt>
                <c:pt idx="9">
                  <c:v> Rennes </c:v>
                </c:pt>
                <c:pt idx="10">
                  <c:v> Toulouse </c:v>
                </c:pt>
                <c:pt idx="11">
                  <c:v> Bastia </c:v>
                </c:pt>
                <c:pt idx="12">
                  <c:v> Reims </c:v>
                </c:pt>
                <c:pt idx="13">
                  <c:v> Valenciennes </c:v>
                </c:pt>
                <c:pt idx="14">
                  <c:v> Ajaccio </c:v>
                </c:pt>
                <c:pt idx="15">
                  <c:v> Evian TG </c:v>
                </c:pt>
                <c:pt idx="16">
                  <c:v> Sochaux </c:v>
                </c:pt>
                <c:pt idx="17">
                  <c:v> Nancy </c:v>
                </c:pt>
                <c:pt idx="18">
                  <c:v> Brest </c:v>
                </c:pt>
                <c:pt idx="19">
                  <c:v> Troyes </c:v>
                </c:pt>
              </c:strCache>
            </c:strRef>
          </c:cat>
          <c:val>
            <c:numRef>
              <c:f>'Histogrammes empilés'!$I$7:$I$26</c:f>
              <c:numCache>
                <c:formatCode>General</c:formatCode>
                <c:ptCount val="20"/>
                <c:pt idx="0">
                  <c:v>57</c:v>
                </c:pt>
                <c:pt idx="1">
                  <c:v>37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48</c:v>
                </c:pt>
                <c:pt idx="6">
                  <c:v>50</c:v>
                </c:pt>
                <c:pt idx="7">
                  <c:v>52</c:v>
                </c:pt>
                <c:pt idx="8">
                  <c:v>33</c:v>
                </c:pt>
                <c:pt idx="9">
                  <c:v>43</c:v>
                </c:pt>
                <c:pt idx="10">
                  <c:v>40</c:v>
                </c:pt>
                <c:pt idx="11">
                  <c:v>43</c:v>
                </c:pt>
                <c:pt idx="12">
                  <c:v>31</c:v>
                </c:pt>
                <c:pt idx="13">
                  <c:v>41</c:v>
                </c:pt>
                <c:pt idx="14">
                  <c:v>33</c:v>
                </c:pt>
                <c:pt idx="15">
                  <c:v>38</c:v>
                </c:pt>
                <c:pt idx="16">
                  <c:v>32</c:v>
                </c:pt>
                <c:pt idx="17">
                  <c:v>30</c:v>
                </c:pt>
                <c:pt idx="18">
                  <c:v>29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D-4662-B865-1A14D20D0D5F}"/>
            </c:ext>
          </c:extLst>
        </c:ser>
        <c:ser>
          <c:idx val="1"/>
          <c:order val="1"/>
          <c:tx>
            <c:strRef>
              <c:f>'Histogrammes empilés'!$J$6</c:f>
              <c:strCache>
                <c:ptCount val="1"/>
                <c:pt idx="0">
                  <c:v>Encaissés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'Histogrammes empilés'!$C$7:$C$26</c:f>
              <c:strCache>
                <c:ptCount val="20"/>
                <c:pt idx="0">
                  <c:v> Paris SG </c:v>
                </c:pt>
                <c:pt idx="1">
                  <c:v> Marseille </c:v>
                </c:pt>
                <c:pt idx="2">
                  <c:v> Lyon </c:v>
                </c:pt>
                <c:pt idx="3">
                  <c:v> Saint-Etienne </c:v>
                </c:pt>
                <c:pt idx="4">
                  <c:v> Nice </c:v>
                </c:pt>
                <c:pt idx="5">
                  <c:v> Lille </c:v>
                </c:pt>
                <c:pt idx="6">
                  <c:v> Montpellier </c:v>
                </c:pt>
                <c:pt idx="7">
                  <c:v> Lorient </c:v>
                </c:pt>
                <c:pt idx="8">
                  <c:v> Bordeaux </c:v>
                </c:pt>
                <c:pt idx="9">
                  <c:v> Rennes </c:v>
                </c:pt>
                <c:pt idx="10">
                  <c:v> Toulouse </c:v>
                </c:pt>
                <c:pt idx="11">
                  <c:v> Bastia </c:v>
                </c:pt>
                <c:pt idx="12">
                  <c:v> Reims </c:v>
                </c:pt>
                <c:pt idx="13">
                  <c:v> Valenciennes </c:v>
                </c:pt>
                <c:pt idx="14">
                  <c:v> Ajaccio </c:v>
                </c:pt>
                <c:pt idx="15">
                  <c:v> Evian TG </c:v>
                </c:pt>
                <c:pt idx="16">
                  <c:v> Sochaux </c:v>
                </c:pt>
                <c:pt idx="17">
                  <c:v> Nancy </c:v>
                </c:pt>
                <c:pt idx="18">
                  <c:v> Brest </c:v>
                </c:pt>
                <c:pt idx="19">
                  <c:v> Troyes </c:v>
                </c:pt>
              </c:strCache>
            </c:strRef>
          </c:cat>
          <c:val>
            <c:numRef>
              <c:f>'Histogrammes empilés'!$J$7:$J$26</c:f>
              <c:numCache>
                <c:formatCode>General</c:formatCode>
                <c:ptCount val="20"/>
                <c:pt idx="0">
                  <c:v>20</c:v>
                </c:pt>
                <c:pt idx="1">
                  <c:v>32</c:v>
                </c:pt>
                <c:pt idx="2">
                  <c:v>35</c:v>
                </c:pt>
                <c:pt idx="3">
                  <c:v>25</c:v>
                </c:pt>
                <c:pt idx="4">
                  <c:v>37</c:v>
                </c:pt>
                <c:pt idx="5">
                  <c:v>31</c:v>
                </c:pt>
                <c:pt idx="6">
                  <c:v>43</c:v>
                </c:pt>
                <c:pt idx="7">
                  <c:v>51</c:v>
                </c:pt>
                <c:pt idx="8">
                  <c:v>28</c:v>
                </c:pt>
                <c:pt idx="9">
                  <c:v>47</c:v>
                </c:pt>
                <c:pt idx="10">
                  <c:v>41</c:v>
                </c:pt>
                <c:pt idx="11">
                  <c:v>60</c:v>
                </c:pt>
                <c:pt idx="12">
                  <c:v>37</c:v>
                </c:pt>
                <c:pt idx="13">
                  <c:v>48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48</c:v>
                </c:pt>
                <c:pt idx="18">
                  <c:v>51</c:v>
                </c:pt>
                <c:pt idx="1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D-4662-B865-1A14D20D0D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4670376"/>
        <c:axId val="2144664424"/>
      </c:barChart>
      <c:catAx>
        <c:axId val="214467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664424"/>
        <c:crosses val="autoZero"/>
        <c:auto val="1"/>
        <c:lblAlgn val="ctr"/>
        <c:lblOffset val="100"/>
        <c:noMultiLvlLbl val="0"/>
      </c:catAx>
      <c:valAx>
        <c:axId val="214466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Nombre</a:t>
                </a:r>
                <a:r>
                  <a:rPr lang="fr-FR" baseline="0"/>
                  <a:t> de buts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67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'Exercice 3'!$B$6</c:f>
              <c:strCache>
                <c:ptCount val="1"/>
                <c:pt idx="0">
                  <c:v>Citroën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'Exercice 3'!$C$5:$G$5</c:f>
              <c:numCache>
                <c:formatCode>0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'Exercice 3'!$C$6:$G$6</c:f>
              <c:numCache>
                <c:formatCode>#,##0</c:formatCode>
                <c:ptCount val="5"/>
                <c:pt idx="0">
                  <c:v>27788</c:v>
                </c:pt>
                <c:pt idx="1">
                  <c:v>30534</c:v>
                </c:pt>
                <c:pt idx="2">
                  <c:v>23698</c:v>
                </c:pt>
                <c:pt idx="3">
                  <c:v>18422</c:v>
                </c:pt>
                <c:pt idx="4">
                  <c:v>18528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6-4111-9F5D-72787A7A176A}"/>
            </c:ext>
          </c:extLst>
        </c:ser>
        <c:ser>
          <c:idx val="1"/>
          <c:order val="1"/>
          <c:tx>
            <c:strRef>
              <c:f>'Exercice 3'!$B$7</c:f>
              <c:strCache>
                <c:ptCount val="1"/>
                <c:pt idx="0">
                  <c:v>Peugeot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'Exercice 3'!$C$5:$G$5</c:f>
              <c:numCache>
                <c:formatCode>0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'Exercice 3'!$C$7:$G$7</c:f>
              <c:numCache>
                <c:formatCode>#,##0</c:formatCode>
                <c:ptCount val="5"/>
                <c:pt idx="0">
                  <c:v>34184</c:v>
                </c:pt>
                <c:pt idx="1">
                  <c:v>38094</c:v>
                </c:pt>
                <c:pt idx="2">
                  <c:v>24863</c:v>
                </c:pt>
                <c:pt idx="3">
                  <c:v>22581</c:v>
                </c:pt>
                <c:pt idx="4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6-4111-9F5D-72787A7A176A}"/>
            </c:ext>
          </c:extLst>
        </c:ser>
        <c:ser>
          <c:idx val="2"/>
          <c:order val="2"/>
          <c:tx>
            <c:strRef>
              <c:f>'Exercice 3'!$B$8</c:f>
              <c:strCache>
                <c:ptCount val="1"/>
                <c:pt idx="0">
                  <c:v>Renault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'Exercice 3'!$C$5:$G$5</c:f>
              <c:numCache>
                <c:formatCode>0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'Exercice 3'!$C$8:$G$8</c:f>
              <c:numCache>
                <c:formatCode>#,##0</c:formatCode>
                <c:ptCount val="5"/>
                <c:pt idx="0">
                  <c:v>41490</c:v>
                </c:pt>
                <c:pt idx="1">
                  <c:v>48610</c:v>
                </c:pt>
                <c:pt idx="2">
                  <c:v>33430</c:v>
                </c:pt>
                <c:pt idx="3">
                  <c:v>26900</c:v>
                </c:pt>
                <c:pt idx="4">
                  <c:v>26654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6-4111-9F5D-72787A7A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17807"/>
        <c:axId val="1845216847"/>
      </c:areaChart>
      <c:catAx>
        <c:axId val="1845217807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216847"/>
        <c:crosses val="autoZero"/>
        <c:auto val="1"/>
        <c:lblAlgn val="ctr"/>
        <c:lblOffset val="100"/>
        <c:noMultiLvlLbl val="0"/>
      </c:catAx>
      <c:valAx>
        <c:axId val="18452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5217807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Population des grandes villes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françaises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Bâtons!$C$91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strRef>
              <c:f>Bâtons!$B$92:$B$151</c:f>
              <c:strCache>
                <c:ptCount val="60"/>
                <c:pt idx="0">
                  <c:v>Paris</c:v>
                </c:pt>
                <c:pt idx="1">
                  <c:v>Marseille</c:v>
                </c:pt>
                <c:pt idx="2">
                  <c:v>Lyon</c:v>
                </c:pt>
                <c:pt idx="3">
                  <c:v>Toulouse</c:v>
                </c:pt>
                <c:pt idx="4">
                  <c:v>Nice</c:v>
                </c:pt>
                <c:pt idx="5">
                  <c:v>Nantes</c:v>
                </c:pt>
                <c:pt idx="6">
                  <c:v>Strasbourg</c:v>
                </c:pt>
                <c:pt idx="7">
                  <c:v>Montpellier</c:v>
                </c:pt>
                <c:pt idx="8">
                  <c:v>Bordeaux</c:v>
                </c:pt>
                <c:pt idx="9">
                  <c:v>Lille</c:v>
                </c:pt>
                <c:pt idx="10">
                  <c:v>Rennes</c:v>
                </c:pt>
                <c:pt idx="11">
                  <c:v>Reims</c:v>
                </c:pt>
                <c:pt idx="12">
                  <c:v>Le Havre</c:v>
                </c:pt>
                <c:pt idx="13">
                  <c:v>Saint-Étienne</c:v>
                </c:pt>
                <c:pt idx="14">
                  <c:v>Toulon</c:v>
                </c:pt>
                <c:pt idx="15">
                  <c:v>Grenoble</c:v>
                </c:pt>
                <c:pt idx="16">
                  <c:v>Dijon</c:v>
                </c:pt>
                <c:pt idx="17">
                  <c:v>Angers</c:v>
                </c:pt>
                <c:pt idx="18">
                  <c:v>Villeurbanne</c:v>
                </c:pt>
                <c:pt idx="19">
                  <c:v>Saint-Denis (La Réunion)</c:v>
                </c:pt>
                <c:pt idx="20">
                  <c:v>Le Mans</c:v>
                </c:pt>
                <c:pt idx="21">
                  <c:v>Nîmes</c:v>
                </c:pt>
                <c:pt idx="22">
                  <c:v>Aix-en-Provence</c:v>
                </c:pt>
                <c:pt idx="23">
                  <c:v>Brest</c:v>
                </c:pt>
                <c:pt idx="24">
                  <c:v>Clermont-Ferrand</c:v>
                </c:pt>
                <c:pt idx="25">
                  <c:v>Limoges</c:v>
                </c:pt>
                <c:pt idx="26">
                  <c:v>Tours</c:v>
                </c:pt>
                <c:pt idx="27">
                  <c:v>Amiens</c:v>
                </c:pt>
                <c:pt idx="28">
                  <c:v>Metz</c:v>
                </c:pt>
                <c:pt idx="29">
                  <c:v>Perpignan</c:v>
                </c:pt>
                <c:pt idx="30">
                  <c:v>Besançon</c:v>
                </c:pt>
                <c:pt idx="31">
                  <c:v>Boulogne-Billancourt</c:v>
                </c:pt>
                <c:pt idx="32">
                  <c:v>Orléans</c:v>
                </c:pt>
                <c:pt idx="33">
                  <c:v>Rouen</c:v>
                </c:pt>
                <c:pt idx="34">
                  <c:v>Mulhouse</c:v>
                </c:pt>
                <c:pt idx="35">
                  <c:v>Caen</c:v>
                </c:pt>
                <c:pt idx="36">
                  <c:v>Saint-Denis</c:v>
                </c:pt>
                <c:pt idx="37">
                  <c:v>Nancy</c:v>
                </c:pt>
                <c:pt idx="38">
                  <c:v>Saint-Paul</c:v>
                </c:pt>
                <c:pt idx="39">
                  <c:v>Argenteuil</c:v>
                </c:pt>
                <c:pt idx="40">
                  <c:v>Montreuil</c:v>
                </c:pt>
                <c:pt idx="41">
                  <c:v>Roubaix</c:v>
                </c:pt>
                <c:pt idx="42">
                  <c:v>Dunkerque</c:v>
                </c:pt>
                <c:pt idx="43">
                  <c:v>Tourcoing</c:v>
                </c:pt>
                <c:pt idx="44">
                  <c:v>Créteil</c:v>
                </c:pt>
                <c:pt idx="45">
                  <c:v>Avignon</c:v>
                </c:pt>
                <c:pt idx="46">
                  <c:v>Nanterre</c:v>
                </c:pt>
                <c:pt idx="47">
                  <c:v>Poitiers</c:v>
                </c:pt>
                <c:pt idx="48">
                  <c:v>Courbevoie</c:v>
                </c:pt>
                <c:pt idx="49">
                  <c:v>Fort-de-France</c:v>
                </c:pt>
                <c:pt idx="50">
                  <c:v>Versailles</c:v>
                </c:pt>
                <c:pt idx="51">
                  <c:v>Vitry-sur-Seine</c:v>
                </c:pt>
                <c:pt idx="52">
                  <c:v>Colombes</c:v>
                </c:pt>
                <c:pt idx="53">
                  <c:v>Asnières-sur-Seine</c:v>
                </c:pt>
                <c:pt idx="54">
                  <c:v>Aulnay-sous-Bois</c:v>
                </c:pt>
                <c:pt idx="55">
                  <c:v>Pau</c:v>
                </c:pt>
                <c:pt idx="56">
                  <c:v>Rueil-Malmaison</c:v>
                </c:pt>
                <c:pt idx="57">
                  <c:v>Saint-Pierre (La Réunion)</c:v>
                </c:pt>
                <c:pt idx="58">
                  <c:v>Aubervilliers</c:v>
                </c:pt>
                <c:pt idx="59">
                  <c:v>Champigny-sur-Marne</c:v>
                </c:pt>
              </c:strCache>
            </c:strRef>
          </c:cat>
          <c:val>
            <c:numRef>
              <c:f>Bâtons!$C$92:$C$151</c:f>
              <c:numCache>
                <c:formatCode>#,##0</c:formatCode>
                <c:ptCount val="60"/>
                <c:pt idx="0">
                  <c:v>2243833</c:v>
                </c:pt>
                <c:pt idx="1">
                  <c:v>850726</c:v>
                </c:pt>
                <c:pt idx="2">
                  <c:v>484344</c:v>
                </c:pt>
                <c:pt idx="3">
                  <c:v>441802</c:v>
                </c:pt>
                <c:pt idx="4">
                  <c:v>343304</c:v>
                </c:pt>
                <c:pt idx="5">
                  <c:v>284970</c:v>
                </c:pt>
                <c:pt idx="6">
                  <c:v>271782</c:v>
                </c:pt>
                <c:pt idx="7">
                  <c:v>257351</c:v>
                </c:pt>
                <c:pt idx="8">
                  <c:v>239157</c:v>
                </c:pt>
                <c:pt idx="9">
                  <c:v>227560</c:v>
                </c:pt>
                <c:pt idx="10">
                  <c:v>207178</c:v>
                </c:pt>
                <c:pt idx="11">
                  <c:v>179992</c:v>
                </c:pt>
                <c:pt idx="12">
                  <c:v>175497</c:v>
                </c:pt>
                <c:pt idx="13">
                  <c:v>171260</c:v>
                </c:pt>
                <c:pt idx="14">
                  <c:v>164532</c:v>
                </c:pt>
                <c:pt idx="15">
                  <c:v>155637</c:v>
                </c:pt>
                <c:pt idx="16">
                  <c:v>151212</c:v>
                </c:pt>
                <c:pt idx="17">
                  <c:v>147571</c:v>
                </c:pt>
                <c:pt idx="18">
                  <c:v>145150</c:v>
                </c:pt>
                <c:pt idx="19">
                  <c:v>145022</c:v>
                </c:pt>
                <c:pt idx="20">
                  <c:v>142626</c:v>
                </c:pt>
                <c:pt idx="21">
                  <c:v>142205</c:v>
                </c:pt>
                <c:pt idx="22">
                  <c:v>141438</c:v>
                </c:pt>
                <c:pt idx="23">
                  <c:v>141303</c:v>
                </c:pt>
                <c:pt idx="24">
                  <c:v>139860</c:v>
                </c:pt>
                <c:pt idx="25">
                  <c:v>139150</c:v>
                </c:pt>
                <c:pt idx="26">
                  <c:v>134817</c:v>
                </c:pt>
                <c:pt idx="27">
                  <c:v>133448</c:v>
                </c:pt>
                <c:pt idx="28">
                  <c:v>120738</c:v>
                </c:pt>
                <c:pt idx="29">
                  <c:v>117419</c:v>
                </c:pt>
                <c:pt idx="30">
                  <c:v>116914</c:v>
                </c:pt>
                <c:pt idx="31">
                  <c:v>114205</c:v>
                </c:pt>
                <c:pt idx="32">
                  <c:v>114167</c:v>
                </c:pt>
                <c:pt idx="33">
                  <c:v>110933</c:v>
                </c:pt>
                <c:pt idx="34">
                  <c:v>109588</c:v>
                </c:pt>
                <c:pt idx="35">
                  <c:v>108954</c:v>
                </c:pt>
                <c:pt idx="36">
                  <c:v>106785</c:v>
                </c:pt>
                <c:pt idx="37">
                  <c:v>105421</c:v>
                </c:pt>
                <c:pt idx="38">
                  <c:v>103346</c:v>
                </c:pt>
                <c:pt idx="39">
                  <c:v>103125</c:v>
                </c:pt>
                <c:pt idx="40">
                  <c:v>102770</c:v>
                </c:pt>
                <c:pt idx="41">
                  <c:v>94713</c:v>
                </c:pt>
                <c:pt idx="42">
                  <c:v>92005</c:v>
                </c:pt>
                <c:pt idx="43">
                  <c:v>91923</c:v>
                </c:pt>
                <c:pt idx="44">
                  <c:v>89985</c:v>
                </c:pt>
                <c:pt idx="45">
                  <c:v>89683</c:v>
                </c:pt>
                <c:pt idx="46">
                  <c:v>89185</c:v>
                </c:pt>
                <c:pt idx="47">
                  <c:v>87697</c:v>
                </c:pt>
                <c:pt idx="48">
                  <c:v>87469</c:v>
                </c:pt>
                <c:pt idx="49">
                  <c:v>87216</c:v>
                </c:pt>
                <c:pt idx="50">
                  <c:v>86110</c:v>
                </c:pt>
                <c:pt idx="51">
                  <c:v>85413</c:v>
                </c:pt>
                <c:pt idx="52">
                  <c:v>85398</c:v>
                </c:pt>
                <c:pt idx="53">
                  <c:v>82327</c:v>
                </c:pt>
                <c:pt idx="54">
                  <c:v>82120</c:v>
                </c:pt>
                <c:pt idx="55">
                  <c:v>81166</c:v>
                </c:pt>
                <c:pt idx="56">
                  <c:v>79426</c:v>
                </c:pt>
                <c:pt idx="57">
                  <c:v>79228</c:v>
                </c:pt>
                <c:pt idx="58">
                  <c:v>76087</c:v>
                </c:pt>
                <c:pt idx="59">
                  <c:v>75510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1-4685-B43E-79D61594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2090750856"/>
        <c:axId val="2090754168"/>
      </c:barChart>
      <c:catAx>
        <c:axId val="209075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0754168"/>
        <c:crosses val="autoZero"/>
        <c:auto val="1"/>
        <c:lblAlgn val="ctr"/>
        <c:lblOffset val="100"/>
        <c:noMultiLvlLbl val="0"/>
      </c:catAx>
      <c:valAx>
        <c:axId val="2090754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0750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Population des grandes villes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françaises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Bâtons!$C$88</c:f>
              <c:strCache>
                <c:ptCount val="1"/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strRef>
              <c:f>Bâtons!$B$94:$B$151</c:f>
              <c:strCache>
                <c:ptCount val="58"/>
                <c:pt idx="0">
                  <c:v>Lyon</c:v>
                </c:pt>
                <c:pt idx="1">
                  <c:v>Toulouse</c:v>
                </c:pt>
                <c:pt idx="2">
                  <c:v>Nice</c:v>
                </c:pt>
                <c:pt idx="3">
                  <c:v>Nantes</c:v>
                </c:pt>
                <c:pt idx="4">
                  <c:v>Strasbourg</c:v>
                </c:pt>
                <c:pt idx="5">
                  <c:v>Montpellier</c:v>
                </c:pt>
                <c:pt idx="6">
                  <c:v>Bordeaux</c:v>
                </c:pt>
                <c:pt idx="7">
                  <c:v>Lille</c:v>
                </c:pt>
                <c:pt idx="8">
                  <c:v>Rennes</c:v>
                </c:pt>
                <c:pt idx="9">
                  <c:v>Reims</c:v>
                </c:pt>
                <c:pt idx="10">
                  <c:v>Le Havre</c:v>
                </c:pt>
                <c:pt idx="11">
                  <c:v>Saint-Étienne</c:v>
                </c:pt>
                <c:pt idx="12">
                  <c:v>Toulon</c:v>
                </c:pt>
                <c:pt idx="13">
                  <c:v>Grenoble</c:v>
                </c:pt>
                <c:pt idx="14">
                  <c:v>Dijon</c:v>
                </c:pt>
                <c:pt idx="15">
                  <c:v>Angers</c:v>
                </c:pt>
                <c:pt idx="16">
                  <c:v>Villeurbanne</c:v>
                </c:pt>
                <c:pt idx="17">
                  <c:v>Saint-Denis (La Réunion)</c:v>
                </c:pt>
                <c:pt idx="18">
                  <c:v>Le Mans</c:v>
                </c:pt>
                <c:pt idx="19">
                  <c:v>Nîmes</c:v>
                </c:pt>
                <c:pt idx="20">
                  <c:v>Aix-en-Provence</c:v>
                </c:pt>
                <c:pt idx="21">
                  <c:v>Brest</c:v>
                </c:pt>
                <c:pt idx="22">
                  <c:v>Clermont-Ferrand</c:v>
                </c:pt>
                <c:pt idx="23">
                  <c:v>Limoges</c:v>
                </c:pt>
                <c:pt idx="24">
                  <c:v>Tours</c:v>
                </c:pt>
                <c:pt idx="25">
                  <c:v>Amiens</c:v>
                </c:pt>
                <c:pt idx="26">
                  <c:v>Metz</c:v>
                </c:pt>
                <c:pt idx="27">
                  <c:v>Perpignan</c:v>
                </c:pt>
                <c:pt idx="28">
                  <c:v>Besançon</c:v>
                </c:pt>
                <c:pt idx="29">
                  <c:v>Boulogne-Billancourt</c:v>
                </c:pt>
                <c:pt idx="30">
                  <c:v>Orléans</c:v>
                </c:pt>
                <c:pt idx="31">
                  <c:v>Rouen</c:v>
                </c:pt>
                <c:pt idx="32">
                  <c:v>Mulhouse</c:v>
                </c:pt>
                <c:pt idx="33">
                  <c:v>Caen</c:v>
                </c:pt>
                <c:pt idx="34">
                  <c:v>Saint-Denis</c:v>
                </c:pt>
                <c:pt idx="35">
                  <c:v>Nancy</c:v>
                </c:pt>
                <c:pt idx="36">
                  <c:v>Saint-Paul</c:v>
                </c:pt>
                <c:pt idx="37">
                  <c:v>Argenteuil</c:v>
                </c:pt>
                <c:pt idx="38">
                  <c:v>Montreuil</c:v>
                </c:pt>
                <c:pt idx="39">
                  <c:v>Roubaix</c:v>
                </c:pt>
                <c:pt idx="40">
                  <c:v>Dunkerque</c:v>
                </c:pt>
                <c:pt idx="41">
                  <c:v>Tourcoing</c:v>
                </c:pt>
                <c:pt idx="42">
                  <c:v>Créteil</c:v>
                </c:pt>
                <c:pt idx="43">
                  <c:v>Avignon</c:v>
                </c:pt>
                <c:pt idx="44">
                  <c:v>Nanterre</c:v>
                </c:pt>
                <c:pt idx="45">
                  <c:v>Poitiers</c:v>
                </c:pt>
                <c:pt idx="46">
                  <c:v>Courbevoie</c:v>
                </c:pt>
                <c:pt idx="47">
                  <c:v>Fort-de-France</c:v>
                </c:pt>
                <c:pt idx="48">
                  <c:v>Versailles</c:v>
                </c:pt>
                <c:pt idx="49">
                  <c:v>Vitry-sur-Seine</c:v>
                </c:pt>
                <c:pt idx="50">
                  <c:v>Colombes</c:v>
                </c:pt>
                <c:pt idx="51">
                  <c:v>Asnières-sur-Seine</c:v>
                </c:pt>
                <c:pt idx="52">
                  <c:v>Aulnay-sous-Bois</c:v>
                </c:pt>
                <c:pt idx="53">
                  <c:v>Pau</c:v>
                </c:pt>
                <c:pt idx="54">
                  <c:v>Rueil-Malmaison</c:v>
                </c:pt>
                <c:pt idx="55">
                  <c:v>Saint-Pierre (La Réunion)</c:v>
                </c:pt>
                <c:pt idx="56">
                  <c:v>Aubervilliers</c:v>
                </c:pt>
                <c:pt idx="57">
                  <c:v>Champigny-sur-Marne</c:v>
                </c:pt>
              </c:strCache>
            </c:strRef>
          </c:cat>
          <c:val>
            <c:numRef>
              <c:f>Bâtons!$C$94:$C$151</c:f>
              <c:numCache>
                <c:formatCode>#,##0</c:formatCode>
                <c:ptCount val="58"/>
                <c:pt idx="0">
                  <c:v>484344</c:v>
                </c:pt>
                <c:pt idx="1">
                  <c:v>441802</c:v>
                </c:pt>
                <c:pt idx="2">
                  <c:v>343304</c:v>
                </c:pt>
                <c:pt idx="3">
                  <c:v>284970</c:v>
                </c:pt>
                <c:pt idx="4">
                  <c:v>271782</c:v>
                </c:pt>
                <c:pt idx="5">
                  <c:v>257351</c:v>
                </c:pt>
                <c:pt idx="6">
                  <c:v>239157</c:v>
                </c:pt>
                <c:pt idx="7">
                  <c:v>227560</c:v>
                </c:pt>
                <c:pt idx="8">
                  <c:v>207178</c:v>
                </c:pt>
                <c:pt idx="9">
                  <c:v>179992</c:v>
                </c:pt>
                <c:pt idx="10">
                  <c:v>175497</c:v>
                </c:pt>
                <c:pt idx="11">
                  <c:v>171260</c:v>
                </c:pt>
                <c:pt idx="12">
                  <c:v>164532</c:v>
                </c:pt>
                <c:pt idx="13">
                  <c:v>155637</c:v>
                </c:pt>
                <c:pt idx="14">
                  <c:v>151212</c:v>
                </c:pt>
                <c:pt idx="15">
                  <c:v>147571</c:v>
                </c:pt>
                <c:pt idx="16">
                  <c:v>145150</c:v>
                </c:pt>
                <c:pt idx="17">
                  <c:v>145022</c:v>
                </c:pt>
                <c:pt idx="18">
                  <c:v>142626</c:v>
                </c:pt>
                <c:pt idx="19">
                  <c:v>142205</c:v>
                </c:pt>
                <c:pt idx="20">
                  <c:v>141438</c:v>
                </c:pt>
                <c:pt idx="21">
                  <c:v>141303</c:v>
                </c:pt>
                <c:pt idx="22">
                  <c:v>139860</c:v>
                </c:pt>
                <c:pt idx="23">
                  <c:v>139150</c:v>
                </c:pt>
                <c:pt idx="24">
                  <c:v>134817</c:v>
                </c:pt>
                <c:pt idx="25">
                  <c:v>133448</c:v>
                </c:pt>
                <c:pt idx="26">
                  <c:v>120738</c:v>
                </c:pt>
                <c:pt idx="27">
                  <c:v>117419</c:v>
                </c:pt>
                <c:pt idx="28">
                  <c:v>116914</c:v>
                </c:pt>
                <c:pt idx="29">
                  <c:v>114205</c:v>
                </c:pt>
                <c:pt idx="30">
                  <c:v>114167</c:v>
                </c:pt>
                <c:pt idx="31">
                  <c:v>110933</c:v>
                </c:pt>
                <c:pt idx="32">
                  <c:v>109588</c:v>
                </c:pt>
                <c:pt idx="33">
                  <c:v>108954</c:v>
                </c:pt>
                <c:pt idx="34">
                  <c:v>106785</c:v>
                </c:pt>
                <c:pt idx="35">
                  <c:v>105421</c:v>
                </c:pt>
                <c:pt idx="36">
                  <c:v>103346</c:v>
                </c:pt>
                <c:pt idx="37">
                  <c:v>103125</c:v>
                </c:pt>
                <c:pt idx="38">
                  <c:v>102770</c:v>
                </c:pt>
                <c:pt idx="39">
                  <c:v>94713</c:v>
                </c:pt>
                <c:pt idx="40">
                  <c:v>92005</c:v>
                </c:pt>
                <c:pt idx="41">
                  <c:v>91923</c:v>
                </c:pt>
                <c:pt idx="42">
                  <c:v>89985</c:v>
                </c:pt>
                <c:pt idx="43">
                  <c:v>89683</c:v>
                </c:pt>
                <c:pt idx="44">
                  <c:v>89185</c:v>
                </c:pt>
                <c:pt idx="45">
                  <c:v>87697</c:v>
                </c:pt>
                <c:pt idx="46">
                  <c:v>87469</c:v>
                </c:pt>
                <c:pt idx="47">
                  <c:v>87216</c:v>
                </c:pt>
                <c:pt idx="48">
                  <c:v>86110</c:v>
                </c:pt>
                <c:pt idx="49">
                  <c:v>85413</c:v>
                </c:pt>
                <c:pt idx="50">
                  <c:v>85398</c:v>
                </c:pt>
                <c:pt idx="51">
                  <c:v>82327</c:v>
                </c:pt>
                <c:pt idx="52">
                  <c:v>82120</c:v>
                </c:pt>
                <c:pt idx="53">
                  <c:v>81166</c:v>
                </c:pt>
                <c:pt idx="54">
                  <c:v>79426</c:v>
                </c:pt>
                <c:pt idx="55">
                  <c:v>79228</c:v>
                </c:pt>
                <c:pt idx="56">
                  <c:v>76087</c:v>
                </c:pt>
                <c:pt idx="57">
                  <c:v>75510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9-49F2-BE40-6D93F69F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2090706328"/>
        <c:axId val="2090705000"/>
      </c:barChart>
      <c:catAx>
        <c:axId val="209070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0705000"/>
        <c:crosses val="autoZero"/>
        <c:auto val="1"/>
        <c:lblAlgn val="ctr"/>
        <c:lblOffset val="100"/>
        <c:noMultiLvlLbl val="0"/>
      </c:catAx>
      <c:valAx>
        <c:axId val="2090705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0706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Constituants du fenouil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75340291765801E-2"/>
          <c:y val="0.132272797451121"/>
          <c:w val="0.90845775703837217"/>
          <c:h val="0.76902522211461599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5-4B19-8580-B933DB20E66C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5-4B19-8580-B933DB20E66C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chemeClr val="accent2"/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85-4B19-8580-B933DB20E66C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85-4B19-8580-B933DB20E66C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lt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F85-4B19-8580-B933DB20E66C}"/>
              </c:ext>
            </c:extLst>
          </c:dPt>
          <c:dLbls>
            <c:dLbl>
              <c:idx val="0"/>
              <c:spPr>
                <a:solidFill>
                  <a:schemeClr val="accent2">
                    <a:shade val="53000"/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F85-4B19-8580-B933DB20E66C}"/>
                </c:ext>
              </c:extLst>
            </c:dLbl>
            <c:dLbl>
              <c:idx val="1"/>
              <c:spPr>
                <a:solidFill>
                  <a:schemeClr val="accent2">
                    <a:shade val="76000"/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F85-4B19-8580-B933DB20E66C}"/>
                </c:ext>
              </c:extLst>
            </c:dLbl>
            <c:dLbl>
              <c:idx val="2"/>
              <c:spPr>
                <a:solidFill>
                  <a:schemeClr val="accent2"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F85-4B19-8580-B933DB20E66C}"/>
                </c:ext>
              </c:extLst>
            </c:dLbl>
            <c:dLbl>
              <c:idx val="3"/>
              <c:spPr>
                <a:solidFill>
                  <a:schemeClr val="accent2">
                    <a:tint val="77000"/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F85-4B19-8580-B933DB20E66C}"/>
                </c:ext>
              </c:extLst>
            </c:dLbl>
            <c:dLbl>
              <c:idx val="4"/>
              <c:spPr>
                <a:solidFill>
                  <a:schemeClr val="accent2">
                    <a:tint val="54000"/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F85-4B19-8580-B933DB20E66C}"/>
                </c:ext>
              </c:extLst>
            </c:dLbl>
            <c:spPr>
              <a:solidFill>
                <a:srgbClr val="C0504D">
                  <a:alpha val="70000"/>
                </a:srgbClr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Circulaire!$B$16:$B$20</c:f>
              <c:strCache>
                <c:ptCount val="5"/>
                <c:pt idx="0">
                  <c:v>Protéines</c:v>
                </c:pt>
                <c:pt idx="1">
                  <c:v>Lipides</c:v>
                </c:pt>
                <c:pt idx="2">
                  <c:v>Glucides</c:v>
                </c:pt>
                <c:pt idx="3">
                  <c:v>Fibres</c:v>
                </c:pt>
                <c:pt idx="4">
                  <c:v>Eau</c:v>
                </c:pt>
              </c:strCache>
            </c:strRef>
          </c:cat>
          <c:val>
            <c:numRef>
              <c:f>Circulaire!$C$16:$C$20</c:f>
              <c:numCache>
                <c:formatCode>General</c:formatCode>
                <c:ptCount val="5"/>
                <c:pt idx="0">
                  <c:v>1.24</c:v>
                </c:pt>
                <c:pt idx="1">
                  <c:v>0.2</c:v>
                </c:pt>
                <c:pt idx="2">
                  <c:v>7.29</c:v>
                </c:pt>
                <c:pt idx="3">
                  <c:v>3.1</c:v>
                </c:pt>
                <c:pt idx="4">
                  <c:v>90.21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85-4B19-8580-B933DB20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90587384"/>
        <c:axId val="2090593496"/>
      </c:barChart>
      <c:catAx>
        <c:axId val="209058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Constituants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593496"/>
        <c:crosses val="autoZero"/>
        <c:auto val="1"/>
        <c:lblAlgn val="ctr"/>
        <c:lblOffset val="100"/>
        <c:noMultiLvlLbl val="0"/>
      </c:catAx>
      <c:valAx>
        <c:axId val="2090593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Masse en grammes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58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en % </a:t>
            </a:r>
          </a:p>
          <a:p>
            <a:pPr>
              <a:defRPr/>
            </a:pPr>
            <a:r>
              <a:rPr lang="fr-FR"/>
              <a:t>des contituants du fenouil cru</a:t>
            </a:r>
          </a:p>
          <a:p>
            <a:pPr>
              <a:defRPr/>
            </a:pP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308-4A07-8149-A80D4D7E3D05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08-4A07-8149-A80D4D7E3D05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08-4A07-8149-A80D4D7E3D05}"/>
              </c:ext>
            </c:extLst>
          </c:dPt>
          <c:dLbls>
            <c:dLbl>
              <c:idx val="1"/>
              <c:layout>
                <c:manualLayout>
                  <c:x val="-4.9015151515151519E-2"/>
                  <c:y val="-4.01325659822341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08-4A07-8149-A80D4D7E3D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Circulaire!$B$24:$B$26</c:f>
              <c:strCache>
                <c:ptCount val="3"/>
                <c:pt idx="0">
                  <c:v>Protéines</c:v>
                </c:pt>
                <c:pt idx="1">
                  <c:v>Lipides</c:v>
                </c:pt>
                <c:pt idx="2">
                  <c:v>Glucides</c:v>
                </c:pt>
              </c:strCache>
            </c:strRef>
          </c:cat>
          <c:val>
            <c:numRef>
              <c:f>Circulaire!$D$24:$D$26</c:f>
              <c:numCache>
                <c:formatCode>0.00%</c:formatCode>
                <c:ptCount val="3"/>
                <c:pt idx="0">
                  <c:v>0.1420389461626575</c:v>
                </c:pt>
                <c:pt idx="1">
                  <c:v>2.2909507445589922E-2</c:v>
                </c:pt>
                <c:pt idx="2">
                  <c:v>0.8350515463917525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8-4A07-8149-A80D4D7E3D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14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000" b="1" i="0" u="none" strike="noStrike" baseline="0">
                <a:latin typeface="Arial"/>
                <a:ea typeface="Calibri"/>
                <a:cs typeface="Arial"/>
              </a:rPr>
              <a:t>Répartition du poids (g) des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2000" b="1" i="0" u="none" strike="noStrike" baseline="0">
                <a:latin typeface="Arial"/>
                <a:ea typeface="Calibri"/>
                <a:cs typeface="Arial"/>
              </a:rPr>
              <a:t>constituants du fenouil cru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 sz="1200" b="0" i="0" u="none" strike="noStrike" baseline="0">
              <a:latin typeface="Calibri"/>
              <a:ea typeface="Calibri"/>
              <a:cs typeface="Calibri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12912105499008"/>
          <c:y val="0.13410617221234442"/>
          <c:w val="0.64379066641060112"/>
          <c:h val="0.85146507493014989"/>
        </c:manualLayout>
      </c:layout>
      <c:pieChart>
        <c:varyColors val="1"/>
        <c:ser>
          <c:idx val="0"/>
          <c:order val="0"/>
          <c:tx>
            <c:strRef>
              <c:f>Circulaire!$C$15</c:f>
              <c:strCache>
                <c:ptCount val="1"/>
                <c:pt idx="0">
                  <c:v>Poids (g)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C31-4198-A971-960D547B405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BC31-4198-A971-960D547B405A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BC31-4198-A971-960D547B405A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BC31-4198-A971-960D547B405A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BC31-4198-A971-960D547B405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aseline="0"/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Circulaire!$B$16:$B$20</c:f>
              <c:strCache>
                <c:ptCount val="5"/>
                <c:pt idx="0">
                  <c:v>Protéines</c:v>
                </c:pt>
                <c:pt idx="1">
                  <c:v>Lipides</c:v>
                </c:pt>
                <c:pt idx="2">
                  <c:v>Glucides</c:v>
                </c:pt>
                <c:pt idx="3">
                  <c:v>Fibres</c:v>
                </c:pt>
                <c:pt idx="4">
                  <c:v>Eau</c:v>
                </c:pt>
              </c:strCache>
            </c:strRef>
          </c:cat>
          <c:val>
            <c:numRef>
              <c:f>Circulaire!$C$16:$C$20</c:f>
              <c:numCache>
                <c:formatCode>General</c:formatCode>
                <c:ptCount val="5"/>
                <c:pt idx="0">
                  <c:v>1.24</c:v>
                </c:pt>
                <c:pt idx="1">
                  <c:v>0.2</c:v>
                </c:pt>
                <c:pt idx="2">
                  <c:v>7.29</c:v>
                </c:pt>
                <c:pt idx="3">
                  <c:v>3.1</c:v>
                </c:pt>
                <c:pt idx="4">
                  <c:v>90.21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31-4198-A971-960D547B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9"/>
      </c:pieChart>
    </c:plotArea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Répartition en % massique des constituants du pain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1"/>
      <c:rotY val="168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39D-4179-A9FB-82E35AC25A8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39D-4179-A9FB-82E35AC25A86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439D-4179-A9FB-82E35AC25A86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439D-4179-A9FB-82E35AC25A86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439D-4179-A9FB-82E35AC25A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aseline="0">
                    <a:latin typeface="Arial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Circulaire!$B$100:$B$104</c:f>
              <c:strCache>
                <c:ptCount val="5"/>
                <c:pt idx="0">
                  <c:v>Glucides</c:v>
                </c:pt>
                <c:pt idx="1">
                  <c:v>Eau</c:v>
                </c:pt>
                <c:pt idx="2">
                  <c:v>Protéines</c:v>
                </c:pt>
                <c:pt idx="3">
                  <c:v>Fibres alimentaires</c:v>
                </c:pt>
                <c:pt idx="4">
                  <c:v>Lipides</c:v>
                </c:pt>
              </c:strCache>
            </c:strRef>
          </c:cat>
          <c:val>
            <c:numRef>
              <c:f>Circulaire!$D$100:$D$104</c:f>
              <c:numCache>
                <c:formatCode>0.00%</c:formatCode>
                <c:ptCount val="5"/>
                <c:pt idx="0">
                  <c:v>0.58871794871794869</c:v>
                </c:pt>
                <c:pt idx="1">
                  <c:v>0.27897435897435896</c:v>
                </c:pt>
                <c:pt idx="2">
                  <c:v>8.82051282051282E-2</c:v>
                </c:pt>
                <c:pt idx="3">
                  <c:v>2.9743589743589743E-2</c:v>
                </c:pt>
                <c:pt idx="4">
                  <c:v>1.4358974358974357E-2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9D-4179-A9FB-82E35AC2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923987336634404"/>
          <c:y val="0.63573015426643098"/>
          <c:w val="0.28934670021917402"/>
          <c:h val="0.29947171782098703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400" baseline="0">
              <a:latin typeface="Arial" pitchFamily="34" charset="0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7F-4FDB-B88D-6EEE0432A9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7F-4FDB-B88D-6EEE0432A9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7F-4FDB-B88D-6EEE0432A9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7F-4FDB-B88D-6EEE0432A9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7F-4FDB-B88D-6EEE0432A94B}"/>
              </c:ext>
            </c:extLst>
          </c:dPt>
          <c:cat>
            <c:strRef>
              <c:f>Circulaire!$B$16:$B$20</c:f>
              <c:strCache>
                <c:ptCount val="5"/>
                <c:pt idx="0">
                  <c:v>Protéines</c:v>
                </c:pt>
                <c:pt idx="1">
                  <c:v>Lipides</c:v>
                </c:pt>
                <c:pt idx="2">
                  <c:v>Glucides</c:v>
                </c:pt>
                <c:pt idx="3">
                  <c:v>Fibres</c:v>
                </c:pt>
                <c:pt idx="4">
                  <c:v>Eau</c:v>
                </c:pt>
              </c:strCache>
            </c:strRef>
          </c:cat>
          <c:val>
            <c:numRef>
              <c:f>Circulaire!$C$16:$C$20</c:f>
              <c:numCache>
                <c:formatCode>General</c:formatCode>
                <c:ptCount val="5"/>
                <c:pt idx="0">
                  <c:v>1.24</c:v>
                </c:pt>
                <c:pt idx="1">
                  <c:v>0.2</c:v>
                </c:pt>
                <c:pt idx="2">
                  <c:v>7.29</c:v>
                </c:pt>
                <c:pt idx="3">
                  <c:v>3.1</c:v>
                </c:pt>
                <c:pt idx="4">
                  <c:v>90.21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D-430A-BC29-1F97F129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24</xdr:row>
      <xdr:rowOff>187326</xdr:rowOff>
    </xdr:from>
    <xdr:to>
      <xdr:col>12</xdr:col>
      <xdr:colOff>28575</xdr:colOff>
      <xdr:row>39</xdr:row>
      <xdr:rowOff>142875</xdr:rowOff>
    </xdr:to>
    <xdr:graphicFrame macro="">
      <xdr:nvGraphicFramePr>
        <xdr:cNvPr id="3670" name="Graphique 26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612775</xdr:colOff>
      <xdr:row>2</xdr:row>
      <xdr:rowOff>107950</xdr:rowOff>
    </xdr:from>
    <xdr:to>
      <xdr:col>10</xdr:col>
      <xdr:colOff>600075</xdr:colOff>
      <xdr:row>21</xdr:row>
      <xdr:rowOff>152400</xdr:rowOff>
    </xdr:to>
    <xdr:graphicFrame macro="">
      <xdr:nvGraphicFramePr>
        <xdr:cNvPr id="3671" name="Graphique 27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88</xdr:row>
      <xdr:rowOff>127000</xdr:rowOff>
    </xdr:from>
    <xdr:to>
      <xdr:col>16</xdr:col>
      <xdr:colOff>673100</xdr:colOff>
      <xdr:row>125</xdr:row>
      <xdr:rowOff>0</xdr:rowOff>
    </xdr:to>
    <xdr:graphicFrame macro="">
      <xdr:nvGraphicFramePr>
        <xdr:cNvPr id="3672" name="Graphique 28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129</xdr:row>
      <xdr:rowOff>66675</xdr:rowOff>
    </xdr:from>
    <xdr:to>
      <xdr:col>16</xdr:col>
      <xdr:colOff>457200</xdr:colOff>
      <xdr:row>156</xdr:row>
      <xdr:rowOff>152400</xdr:rowOff>
    </xdr:to>
    <xdr:graphicFrame macro="">
      <xdr:nvGraphicFramePr>
        <xdr:cNvPr id="3673" name="Graphique 4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57</xdr:row>
      <xdr:rowOff>174625</xdr:rowOff>
    </xdr:from>
    <xdr:to>
      <xdr:col>7</xdr:col>
      <xdr:colOff>866775</xdr:colOff>
      <xdr:row>82</xdr:row>
      <xdr:rowOff>85725</xdr:rowOff>
    </xdr:to>
    <xdr:graphicFrame macro="">
      <xdr:nvGraphicFramePr>
        <xdr:cNvPr id="3674" name="Graphique 4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419100</xdr:colOff>
      <xdr:row>39</xdr:row>
      <xdr:rowOff>12700</xdr:rowOff>
    </xdr:from>
    <xdr:to>
      <xdr:col>5</xdr:col>
      <xdr:colOff>317500</xdr:colOff>
      <xdr:row>46</xdr:row>
      <xdr:rowOff>546100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18000" y="7899400"/>
          <a:ext cx="18034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500"/>
            </a:lnSpc>
          </a:pPr>
          <a:r>
            <a:rPr lang="fr-FR" sz="1400" b="1"/>
            <a:t>Remarque</a:t>
          </a:r>
        </a:p>
        <a:p>
          <a:pPr>
            <a:lnSpc>
              <a:spcPts val="1400"/>
            </a:lnSpc>
          </a:pPr>
          <a:r>
            <a:rPr lang="fr-FR" sz="1400"/>
            <a:t>On a du modifier le tableau 1 pour avoir des données numériques afin de pouvoir réaliser ensuite un graphique</a:t>
          </a:r>
          <a:r>
            <a:rPr lang="fr-FR" sz="1400" baseline="0"/>
            <a:t> !</a:t>
          </a:r>
          <a:endParaRPr lang="fr-FR" sz="1400"/>
        </a:p>
      </xdr:txBody>
    </xdr:sp>
    <xdr:clientData/>
  </xdr:twoCellAnchor>
  <xdr:twoCellAnchor>
    <xdr:from>
      <xdr:col>2</xdr:col>
      <xdr:colOff>558800</xdr:colOff>
      <xdr:row>32</xdr:row>
      <xdr:rowOff>25400</xdr:rowOff>
    </xdr:from>
    <xdr:to>
      <xdr:col>3</xdr:col>
      <xdr:colOff>368300</xdr:colOff>
      <xdr:row>40</xdr:row>
      <xdr:rowOff>127000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3505200" y="6159500"/>
          <a:ext cx="762000" cy="2044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787400</xdr:colOff>
      <xdr:row>43</xdr:row>
      <xdr:rowOff>0</xdr:rowOff>
    </xdr:from>
    <xdr:to>
      <xdr:col>3</xdr:col>
      <xdr:colOff>330200</xdr:colOff>
      <xdr:row>43</xdr:row>
      <xdr:rowOff>50800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3733800" y="8648700"/>
          <a:ext cx="495300" cy="50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414618</xdr:colOff>
      <xdr:row>12</xdr:row>
      <xdr:rowOff>89647</xdr:rowOff>
    </xdr:from>
    <xdr:to>
      <xdr:col>10</xdr:col>
      <xdr:colOff>655215</xdr:colOff>
      <xdr:row>38</xdr:row>
      <xdr:rowOff>118498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C59FF33-8DFE-49BF-A456-02F9F6904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8" y="3485029"/>
          <a:ext cx="10169009" cy="4993057"/>
        </a:xfrm>
        <a:prstGeom prst="rect">
          <a:avLst/>
        </a:prstGeom>
      </xdr:spPr>
    </xdr:pic>
    <xdr:clientData/>
  </xdr:twoCellAnchor>
  <xdr:twoCellAnchor editAs="oneCell">
    <xdr:from>
      <xdr:col>0</xdr:col>
      <xdr:colOff>353786</xdr:colOff>
      <xdr:row>39</xdr:row>
      <xdr:rowOff>122464</xdr:rowOff>
    </xdr:from>
    <xdr:to>
      <xdr:col>11</xdr:col>
      <xdr:colOff>700959</xdr:colOff>
      <xdr:row>69</xdr:row>
      <xdr:rowOff>150394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1A13278-B52C-4DBD-B780-E39DF9B34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786" y="8667750"/>
          <a:ext cx="11613887" cy="574293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28575</xdr:rowOff>
    </xdr:from>
    <xdr:to>
      <xdr:col>7</xdr:col>
      <xdr:colOff>754124</xdr:colOff>
      <xdr:row>31</xdr:row>
      <xdr:rowOff>14405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D979F26-C0D0-4E7E-90A5-2A0F0A193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933575"/>
          <a:ext cx="5840474" cy="3548180"/>
        </a:xfrm>
        <a:prstGeom prst="rect">
          <a:avLst/>
        </a:prstGeom>
      </xdr:spPr>
    </xdr:pic>
    <xdr:clientData/>
  </xdr:twoCellAnchor>
  <xdr:twoCellAnchor>
    <xdr:from>
      <xdr:col>9</xdr:col>
      <xdr:colOff>541020</xdr:colOff>
      <xdr:row>10</xdr:row>
      <xdr:rowOff>30480</xdr:rowOff>
    </xdr:from>
    <xdr:to>
      <xdr:col>15</xdr:col>
      <xdr:colOff>175260</xdr:colOff>
      <xdr:row>26</xdr:row>
      <xdr:rowOff>91440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949D370-86C5-9017-69FD-B027E414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134471</xdr:colOff>
      <xdr:row>11</xdr:row>
      <xdr:rowOff>89647</xdr:rowOff>
    </xdr:from>
    <xdr:to>
      <xdr:col>8</xdr:col>
      <xdr:colOff>780363</xdr:colOff>
      <xdr:row>40</xdr:row>
      <xdr:rowOff>21540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41C7DAE-5045-41E4-8737-12B009104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353" y="2218765"/>
          <a:ext cx="7078069" cy="545639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161364</xdr:rowOff>
    </xdr:from>
    <xdr:to>
      <xdr:col>12</xdr:col>
      <xdr:colOff>488138</xdr:colOff>
      <xdr:row>72</xdr:row>
      <xdr:rowOff>27061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51B315-5DB6-4ED7-8315-814F6634D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32493"/>
          <a:ext cx="11720914" cy="70195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12</xdr:row>
      <xdr:rowOff>127000</xdr:rowOff>
    </xdr:from>
    <xdr:to>
      <xdr:col>13</xdr:col>
      <xdr:colOff>571500</xdr:colOff>
      <xdr:row>35</xdr:row>
      <xdr:rowOff>63500</xdr:rowOff>
    </xdr:to>
    <xdr:graphicFrame macro="">
      <xdr:nvGraphicFramePr>
        <xdr:cNvPr id="8464" name="Graphique 25">
          <a:extLst>
            <a:ext uri="{FF2B5EF4-FFF2-40B4-BE49-F238E27FC236}">
              <a16:creationId xmlns:a16="http://schemas.microsoft.com/office/drawing/2014/main" id="{00000000-0008-0000-0200-0000102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38</xdr:row>
      <xdr:rowOff>6350</xdr:rowOff>
    </xdr:from>
    <xdr:to>
      <xdr:col>8</xdr:col>
      <xdr:colOff>447675</xdr:colOff>
      <xdr:row>62</xdr:row>
      <xdr:rowOff>161925</xdr:rowOff>
    </xdr:to>
    <xdr:graphicFrame macro="">
      <xdr:nvGraphicFramePr>
        <xdr:cNvPr id="8465" name="Graphique 26">
          <a:extLst>
            <a:ext uri="{FF2B5EF4-FFF2-40B4-BE49-F238E27FC236}">
              <a16:creationId xmlns:a16="http://schemas.microsoft.com/office/drawing/2014/main" id="{00000000-0008-0000-0200-0000112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95</xdr:row>
      <xdr:rowOff>177800</xdr:rowOff>
    </xdr:from>
    <xdr:to>
      <xdr:col>12</xdr:col>
      <xdr:colOff>673100</xdr:colOff>
      <xdr:row>121</xdr:row>
      <xdr:rowOff>12700</xdr:rowOff>
    </xdr:to>
    <xdr:graphicFrame macro="">
      <xdr:nvGraphicFramePr>
        <xdr:cNvPr id="8466" name="Graphique 6">
          <a:extLst>
            <a:ext uri="{FF2B5EF4-FFF2-40B4-BE49-F238E27FC236}">
              <a16:creationId xmlns:a16="http://schemas.microsoft.com/office/drawing/2014/main" id="{00000000-0008-0000-0200-0000122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139700</xdr:colOff>
      <xdr:row>108</xdr:row>
      <xdr:rowOff>165100</xdr:rowOff>
    </xdr:from>
    <xdr:to>
      <xdr:col>5</xdr:col>
      <xdr:colOff>0</xdr:colOff>
      <xdr:row>113</xdr:row>
      <xdr:rowOff>139700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857500" y="22682200"/>
          <a:ext cx="2717800" cy="92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latin typeface="Arial"/>
              <a:cs typeface="Arial"/>
            </a:rPr>
            <a:t>Conseil</a:t>
          </a:r>
          <a:r>
            <a:rPr lang="fr-FR" sz="1200">
              <a:latin typeface="Arial"/>
              <a:cs typeface="Arial"/>
            </a:rPr>
            <a:t> : une fois le graphique créé, vous pouvez le cliquer droit puis "rotation 3 D" pour faire tourner le "camembert" dans l'espace.</a:t>
          </a:r>
        </a:p>
      </xdr:txBody>
    </xdr:sp>
    <xdr:clientData/>
  </xdr:twoCellAnchor>
  <xdr:twoCellAnchor>
    <xdr:from>
      <xdr:col>4</xdr:col>
      <xdr:colOff>393700</xdr:colOff>
      <xdr:row>13</xdr:row>
      <xdr:rowOff>254000</xdr:rowOff>
    </xdr:from>
    <xdr:to>
      <xdr:col>6</xdr:col>
      <xdr:colOff>279400</xdr:colOff>
      <xdr:row>20</xdr:row>
      <xdr:rowOff>177800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16500" y="2768600"/>
          <a:ext cx="17907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latin typeface="Arial"/>
              <a:cs typeface="Arial"/>
            </a:rPr>
            <a:t>Remarque</a:t>
          </a:r>
          <a:r>
            <a:rPr lang="fr-FR" sz="1200">
              <a:latin typeface="Arial"/>
              <a:cs typeface="Arial"/>
            </a:rPr>
            <a:t> : on n'est pas obligé de créer une colonne pourcentage : on peut sélectionner les étiquettes de données puis clic droit "mise en forme" et cocher "pourcentage".</a:t>
          </a:r>
        </a:p>
      </xdr:txBody>
    </xdr:sp>
    <xdr:clientData/>
  </xdr:twoCellAnchor>
  <xdr:twoCellAnchor>
    <xdr:from>
      <xdr:col>4</xdr:col>
      <xdr:colOff>127000</xdr:colOff>
      <xdr:row>21</xdr:row>
      <xdr:rowOff>76200</xdr:rowOff>
    </xdr:from>
    <xdr:to>
      <xdr:col>5</xdr:col>
      <xdr:colOff>419100</xdr:colOff>
      <xdr:row>22</xdr:row>
      <xdr:rowOff>165100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4749800" y="4495800"/>
          <a:ext cx="1244600" cy="10414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891540</xdr:colOff>
      <xdr:row>38</xdr:row>
      <xdr:rowOff>7620</xdr:rowOff>
    </xdr:from>
    <xdr:to>
      <xdr:col>16</xdr:col>
      <xdr:colOff>624840</xdr:colOff>
      <xdr:row>62</xdr:row>
      <xdr:rowOff>160020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1DB8B5D-13EB-5DD3-8744-B2813EF7B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861060</xdr:colOff>
      <xdr:row>38</xdr:row>
      <xdr:rowOff>7620</xdr:rowOff>
    </xdr:from>
    <xdr:to>
      <xdr:col>16</xdr:col>
      <xdr:colOff>594360</xdr:colOff>
      <xdr:row>62</xdr:row>
      <xdr:rowOff>160020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32B6CFF-921B-4C70-BE8E-B1DA9195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8</xdr:row>
      <xdr:rowOff>114300</xdr:rowOff>
    </xdr:from>
    <xdr:to>
      <xdr:col>8</xdr:col>
      <xdr:colOff>101600</xdr:colOff>
      <xdr:row>29</xdr:row>
      <xdr:rowOff>63500</xdr:rowOff>
    </xdr:to>
    <xdr:graphicFrame macro="">
      <xdr:nvGraphicFramePr>
        <xdr:cNvPr id="1105924" name="Graphique 1">
          <a:extLst>
            <a:ext uri="{FF2B5EF4-FFF2-40B4-BE49-F238E27FC236}">
              <a16:creationId xmlns:a16="http://schemas.microsoft.com/office/drawing/2014/main" id="{00000000-0008-0000-0300-000004E0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1800226</xdr:colOff>
      <xdr:row>19</xdr:row>
      <xdr:rowOff>182880</xdr:rowOff>
    </xdr:from>
    <xdr:to>
      <xdr:col>5</xdr:col>
      <xdr:colOff>787401</xdr:colOff>
      <xdr:row>44</xdr:row>
      <xdr:rowOff>182880</xdr:rowOff>
    </xdr:to>
    <xdr:graphicFrame macro="">
      <xdr:nvGraphicFramePr>
        <xdr:cNvPr id="19633" name="Graphique 4">
          <a:extLst>
            <a:ext uri="{FF2B5EF4-FFF2-40B4-BE49-F238E27FC236}">
              <a16:creationId xmlns:a16="http://schemas.microsoft.com/office/drawing/2014/main" id="{00000000-0008-0000-0400-0000B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847724</xdr:colOff>
      <xdr:row>19</xdr:row>
      <xdr:rowOff>180975</xdr:rowOff>
    </xdr:from>
    <xdr:to>
      <xdr:col>11</xdr:col>
      <xdr:colOff>885825</xdr:colOff>
      <xdr:row>45</xdr:row>
      <xdr:rowOff>28575</xdr:rowOff>
    </xdr:to>
    <xdr:graphicFrame macro="">
      <xdr:nvGraphicFramePr>
        <xdr:cNvPr id="19634" name="Graphique 5">
          <a:extLst>
            <a:ext uri="{FF2B5EF4-FFF2-40B4-BE49-F238E27FC236}">
              <a16:creationId xmlns:a16="http://schemas.microsoft.com/office/drawing/2014/main" id="{00000000-0008-0000-0400-0000B2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7</xdr:row>
      <xdr:rowOff>177800</xdr:rowOff>
    </xdr:from>
    <xdr:to>
      <xdr:col>15</xdr:col>
      <xdr:colOff>63500</xdr:colOff>
      <xdr:row>33</xdr:row>
      <xdr:rowOff>165100</xdr:rowOff>
    </xdr:to>
    <xdr:graphicFrame macro="">
      <xdr:nvGraphicFramePr>
        <xdr:cNvPr id="11803" name="Graphique 1">
          <a:extLst>
            <a:ext uri="{FF2B5EF4-FFF2-40B4-BE49-F238E27FC236}">
              <a16:creationId xmlns:a16="http://schemas.microsoft.com/office/drawing/2014/main" id="{00000000-0008-0000-0500-00001B2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508000</xdr:colOff>
      <xdr:row>66</xdr:row>
      <xdr:rowOff>114300</xdr:rowOff>
    </xdr:from>
    <xdr:to>
      <xdr:col>10</xdr:col>
      <xdr:colOff>863600</xdr:colOff>
      <xdr:row>93</xdr:row>
      <xdr:rowOff>139700</xdr:rowOff>
    </xdr:to>
    <xdr:graphicFrame macro="">
      <xdr:nvGraphicFramePr>
        <xdr:cNvPr id="11804" name="Graphique 4">
          <a:extLst>
            <a:ext uri="{FF2B5EF4-FFF2-40B4-BE49-F238E27FC236}">
              <a16:creationId xmlns:a16="http://schemas.microsoft.com/office/drawing/2014/main" id="{00000000-0008-0000-0500-00001C2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66</xdr:row>
      <xdr:rowOff>139700</xdr:rowOff>
    </xdr:from>
    <xdr:to>
      <xdr:col>16</xdr:col>
      <xdr:colOff>736600</xdr:colOff>
      <xdr:row>93</xdr:row>
      <xdr:rowOff>165100</xdr:rowOff>
    </xdr:to>
    <xdr:graphicFrame macro="">
      <xdr:nvGraphicFramePr>
        <xdr:cNvPr id="11805" name="Graphique 5">
          <a:extLst>
            <a:ext uri="{FF2B5EF4-FFF2-40B4-BE49-F238E27FC236}">
              <a16:creationId xmlns:a16="http://schemas.microsoft.com/office/drawing/2014/main" id="{00000000-0008-0000-0500-00001D2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88900</xdr:colOff>
      <xdr:row>129</xdr:row>
      <xdr:rowOff>127000</xdr:rowOff>
    </xdr:from>
    <xdr:to>
      <xdr:col>7</xdr:col>
      <xdr:colOff>304800</xdr:colOff>
      <xdr:row>158</xdr:row>
      <xdr:rowOff>139700</xdr:rowOff>
    </xdr:to>
    <xdr:graphicFrame macro="">
      <xdr:nvGraphicFramePr>
        <xdr:cNvPr id="11806" name="Graphique 8">
          <a:extLst>
            <a:ext uri="{FF2B5EF4-FFF2-40B4-BE49-F238E27FC236}">
              <a16:creationId xmlns:a16="http://schemas.microsoft.com/office/drawing/2014/main" id="{00000000-0008-0000-0500-00001E2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130</xdr:row>
      <xdr:rowOff>0</xdr:rowOff>
    </xdr:from>
    <xdr:to>
      <xdr:col>17</xdr:col>
      <xdr:colOff>558800</xdr:colOff>
      <xdr:row>159</xdr:row>
      <xdr:rowOff>0</xdr:rowOff>
    </xdr:to>
    <xdr:graphicFrame macro="">
      <xdr:nvGraphicFramePr>
        <xdr:cNvPr id="11807" name="Graphique 9">
          <a:extLst>
            <a:ext uri="{FF2B5EF4-FFF2-40B4-BE49-F238E27FC236}">
              <a16:creationId xmlns:a16="http://schemas.microsoft.com/office/drawing/2014/main" id="{00000000-0008-0000-0500-00001F2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558800</xdr:colOff>
      <xdr:row>34</xdr:row>
      <xdr:rowOff>165100</xdr:rowOff>
    </xdr:from>
    <xdr:to>
      <xdr:col>15</xdr:col>
      <xdr:colOff>63500</xdr:colOff>
      <xdr:row>64</xdr:row>
      <xdr:rowOff>165100</xdr:rowOff>
    </xdr:to>
    <xdr:graphicFrame macro="">
      <xdr:nvGraphicFramePr>
        <xdr:cNvPr id="11808" name="Graphique 10">
          <a:extLst>
            <a:ext uri="{FF2B5EF4-FFF2-40B4-BE49-F238E27FC236}">
              <a16:creationId xmlns:a16="http://schemas.microsoft.com/office/drawing/2014/main" id="{00000000-0008-0000-0500-0000202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0</xdr:row>
      <xdr:rowOff>88900</xdr:rowOff>
    </xdr:from>
    <xdr:to>
      <xdr:col>12</xdr:col>
      <xdr:colOff>711200</xdr:colOff>
      <xdr:row>16</xdr:row>
      <xdr:rowOff>165100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308600" y="88900"/>
          <a:ext cx="7861300" cy="312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000" b="1">
              <a:latin typeface="Arial"/>
              <a:cs typeface="Arial"/>
            </a:rPr>
            <a:t>Réaliser un graphique à double échelle</a:t>
          </a:r>
        </a:p>
        <a:p>
          <a:endParaRPr lang="fr-FR" sz="1400">
            <a:latin typeface="Arial"/>
            <a:cs typeface="Arial"/>
          </a:endParaRPr>
        </a:p>
        <a:p>
          <a:r>
            <a:rPr lang="fr-FR" sz="1400">
              <a:latin typeface="Arial"/>
              <a:cs typeface="Arial"/>
            </a:rPr>
            <a:t>Sélectionner tout le tableau</a:t>
          </a:r>
        </a:p>
        <a:p>
          <a:r>
            <a:rPr lang="fr-FR" sz="1400">
              <a:latin typeface="Arial"/>
              <a:cs typeface="Arial"/>
            </a:rPr>
            <a:t>puis</a:t>
          </a:r>
          <a:r>
            <a:rPr lang="fr-FR" sz="1400" baseline="0">
              <a:latin typeface="Arial"/>
              <a:cs typeface="Arial"/>
            </a:rPr>
            <a:t> : insertion/graphique</a:t>
          </a:r>
        </a:p>
        <a:p>
          <a:r>
            <a:rPr lang="fr-FR" sz="1400" baseline="0">
              <a:latin typeface="Arial"/>
              <a:cs typeface="Arial"/>
            </a:rPr>
            <a:t>Choisir : nuage de points</a:t>
          </a:r>
        </a:p>
        <a:p>
          <a:endParaRPr lang="fr-FR" sz="1400" baseline="0">
            <a:latin typeface="Arial"/>
            <a:cs typeface="Arial"/>
          </a:endParaRPr>
        </a:p>
        <a:p>
          <a:r>
            <a:rPr lang="fr-FR" sz="1400" baseline="0">
              <a:latin typeface="Arial"/>
              <a:cs typeface="Arial"/>
            </a:rPr>
            <a:t>Les deux graphiques s'affichent ; cliquer le graphique du "nombre de commerciaux"  : tous les points du graphique sont alors sélectionnés.</a:t>
          </a:r>
        </a:p>
        <a:p>
          <a:r>
            <a:rPr lang="fr-FR" sz="1400" baseline="0">
              <a:latin typeface="Arial"/>
              <a:cs typeface="Arial"/>
            </a:rPr>
            <a:t>Puis clic droit et choisir "Mettre en forme une série de données"</a:t>
          </a:r>
        </a:p>
        <a:p>
          <a:r>
            <a:rPr lang="fr-FR" sz="1400" baseline="0">
              <a:latin typeface="Arial"/>
              <a:cs typeface="Arial"/>
            </a:rPr>
            <a:t>Choisir ensuite le menu "Axe" et cochez, à droite "Axe secondaire".</a:t>
          </a:r>
        </a:p>
        <a:p>
          <a:r>
            <a:rPr lang="fr-FR" sz="1400" baseline="0">
              <a:latin typeface="Arial"/>
              <a:cs typeface="Arial"/>
            </a:rPr>
            <a:t>Un second axe apparait alors, avec des valeurs adaptées à cette série.</a:t>
          </a:r>
        </a:p>
        <a:p>
          <a:r>
            <a:rPr lang="fr-FR" sz="1400" baseline="0">
              <a:latin typeface="Arial"/>
              <a:cs typeface="Arial"/>
            </a:rPr>
            <a:t>Vous pouvez changer l'échelle des axes : sélectionner l'axe que vous voulez modifier puis cliquer droit sur "Format de l'axe", puis sélectionner le menu "Axe" : changer alors les paramètres (unité principale, min, max...)</a:t>
          </a:r>
        </a:p>
        <a:p>
          <a:endParaRPr lang="fr-FR" sz="1100"/>
        </a:p>
      </xdr:txBody>
    </xdr:sp>
    <xdr:clientData/>
  </xdr:twoCellAnchor>
  <xdr:twoCellAnchor>
    <xdr:from>
      <xdr:col>0</xdr:col>
      <xdr:colOff>812800</xdr:colOff>
      <xdr:row>19</xdr:row>
      <xdr:rowOff>127000</xdr:rowOff>
    </xdr:from>
    <xdr:to>
      <xdr:col>10</xdr:col>
      <xdr:colOff>876300</xdr:colOff>
      <xdr:row>48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10</xdr:row>
      <xdr:rowOff>44450</xdr:rowOff>
    </xdr:from>
    <xdr:to>
      <xdr:col>7</xdr:col>
      <xdr:colOff>260350</xdr:colOff>
      <xdr:row>31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41</xdr:row>
      <xdr:rowOff>123825</xdr:rowOff>
    </xdr:from>
    <xdr:to>
      <xdr:col>4</xdr:col>
      <xdr:colOff>466726</xdr:colOff>
      <xdr:row>59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76</xdr:row>
      <xdr:rowOff>38100</xdr:rowOff>
    </xdr:from>
    <xdr:to>
      <xdr:col>8</xdr:col>
      <xdr:colOff>711200</xdr:colOff>
      <xdr:row>93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698500</xdr:colOff>
      <xdr:row>115</xdr:row>
      <xdr:rowOff>101600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507999</xdr:colOff>
      <xdr:row>1</xdr:row>
      <xdr:rowOff>142875</xdr:rowOff>
    </xdr:from>
    <xdr:to>
      <xdr:col>5</xdr:col>
      <xdr:colOff>473049</xdr:colOff>
      <xdr:row>3</xdr:row>
      <xdr:rowOff>904875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476499" y="333375"/>
          <a:ext cx="3152776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200"/>
            </a:lnSpc>
          </a:pPr>
          <a:r>
            <a:rPr lang="fr-FR" sz="1100"/>
            <a:t>Les</a:t>
          </a:r>
          <a:r>
            <a:rPr lang="fr-FR" sz="1100" baseline="0"/>
            <a:t> histogrammes groupés vont permettre de faire apparaître plusieurs données simultanément. Exemple : on s'intéresse aux clubs de football de ligue 1 et on veut représenter simultanément le nombre de matches gagnés, perdus et nuls (égalité). </a:t>
          </a:r>
          <a:endParaRPr lang="fr-FR" sz="1100"/>
        </a:p>
      </xdr:txBody>
    </xdr:sp>
    <xdr:clientData/>
  </xdr:twoCellAnchor>
  <xdr:twoCellAnchor>
    <xdr:from>
      <xdr:col>0</xdr:col>
      <xdr:colOff>177800</xdr:colOff>
      <xdr:row>29</xdr:row>
      <xdr:rowOff>88900</xdr:rowOff>
    </xdr:from>
    <xdr:to>
      <xdr:col>9</xdr:col>
      <xdr:colOff>241300</xdr:colOff>
      <xdr:row>52</xdr:row>
      <xdr:rowOff>177800</xdr:rowOff>
    </xdr:to>
    <xdr:graphicFrame macro="">
      <xdr:nvGraphicFramePr>
        <xdr:cNvPr id="591014" name="Graphique 4">
          <a:extLst>
            <a:ext uri="{FF2B5EF4-FFF2-40B4-BE49-F238E27FC236}">
              <a16:creationId xmlns:a16="http://schemas.microsoft.com/office/drawing/2014/main" id="{00000000-0008-0000-0800-0000A604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56</xdr:row>
      <xdr:rowOff>114300</xdr:rowOff>
    </xdr:from>
    <xdr:to>
      <xdr:col>7</xdr:col>
      <xdr:colOff>812800</xdr:colOff>
      <xdr:row>81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1</xdr:row>
      <xdr:rowOff>127000</xdr:rowOff>
    </xdr:from>
    <xdr:to>
      <xdr:col>10</xdr:col>
      <xdr:colOff>774700</xdr:colOff>
      <xdr:row>3</xdr:row>
      <xdr:rowOff>292100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7327900" y="419100"/>
          <a:ext cx="3314700" cy="54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Sélectionnez ces 3 colonnes puis sélectionnez le graphique de votre choix.</a:t>
          </a:r>
        </a:p>
      </xdr:txBody>
    </xdr:sp>
    <xdr:clientData/>
  </xdr:twoCellAnchor>
  <xdr:twoCellAnchor>
    <xdr:from>
      <xdr:col>5</xdr:col>
      <xdr:colOff>533400</xdr:colOff>
      <xdr:row>3</xdr:row>
      <xdr:rowOff>203200</xdr:rowOff>
    </xdr:from>
    <xdr:to>
      <xdr:col>8</xdr:col>
      <xdr:colOff>76200</xdr:colOff>
      <xdr:row>4</xdr:row>
      <xdr:rowOff>139700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H="1">
          <a:off x="5638800" y="876300"/>
          <a:ext cx="2400300" cy="10795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3</xdr:row>
      <xdr:rowOff>254000</xdr:rowOff>
    </xdr:from>
    <xdr:to>
      <xdr:col>8</xdr:col>
      <xdr:colOff>165100</xdr:colOff>
      <xdr:row>4</xdr:row>
      <xdr:rowOff>50800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H="1">
          <a:off x="6477000" y="927100"/>
          <a:ext cx="1651000" cy="939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3</xdr:row>
      <xdr:rowOff>266700</xdr:rowOff>
    </xdr:from>
    <xdr:to>
      <xdr:col>8</xdr:col>
      <xdr:colOff>406400</xdr:colOff>
      <xdr:row>5</xdr:row>
      <xdr:rowOff>25400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H="1">
          <a:off x="7531100" y="939800"/>
          <a:ext cx="838200" cy="1104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174625</xdr:colOff>
      <xdr:row>3</xdr:row>
      <xdr:rowOff>177800</xdr:rowOff>
    </xdr:from>
    <xdr:to>
      <xdr:col>14</xdr:col>
      <xdr:colOff>212725</xdr:colOff>
      <xdr:row>26</xdr:row>
      <xdr:rowOff>28575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1280775" y="892175"/>
          <a:ext cx="3009900" cy="4841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000" b="1"/>
            <a:t>Vocabulaire</a:t>
          </a:r>
        </a:p>
        <a:p>
          <a:r>
            <a:rPr lang="fr-FR" sz="1100" b="1"/>
            <a:t>Exemple</a:t>
          </a:r>
          <a:r>
            <a:rPr lang="fr-FR" sz="1100"/>
            <a:t> :</a:t>
          </a:r>
        </a:p>
        <a:p>
          <a:r>
            <a:rPr lang="fr-FR" sz="1100"/>
            <a:t>Soit le résultat du match : Marseille</a:t>
          </a:r>
          <a:r>
            <a:rPr lang="fr-FR" sz="1100" baseline="0"/>
            <a:t> / Nice 2-1 :</a:t>
          </a:r>
        </a:p>
        <a:p>
          <a:endParaRPr lang="fr-FR" sz="1100" baseline="0"/>
        </a:p>
        <a:p>
          <a:r>
            <a:rPr lang="fr-FR" sz="1100" baseline="0"/>
            <a:t>Marseille a </a:t>
          </a:r>
          <a:r>
            <a:rPr lang="fr-FR" sz="1100" b="1" baseline="0"/>
            <a:t>marqué</a:t>
          </a:r>
          <a:r>
            <a:rPr lang="fr-FR" sz="1100" baseline="0"/>
            <a:t> 2 buts</a:t>
          </a:r>
        </a:p>
        <a:p>
          <a:r>
            <a:rPr lang="fr-FR" sz="1100" baseline="0"/>
            <a:t>Nice a </a:t>
          </a:r>
          <a:r>
            <a:rPr lang="fr-FR" sz="1100" b="1" baseline="0"/>
            <a:t>encaissé</a:t>
          </a:r>
          <a:r>
            <a:rPr lang="fr-FR" sz="1100" baseline="0"/>
            <a:t> 2 buts</a:t>
          </a:r>
        </a:p>
        <a:p>
          <a:r>
            <a:rPr lang="fr-FR" sz="1100" baseline="0"/>
            <a:t>Nice a marqué 1 but</a:t>
          </a:r>
        </a:p>
        <a:p>
          <a:r>
            <a:rPr lang="fr-FR" sz="1100" baseline="0"/>
            <a:t>Marseille a encaissé 1 but</a:t>
          </a:r>
        </a:p>
        <a:p>
          <a:r>
            <a:rPr lang="fr-FR" sz="1100" baseline="0"/>
            <a:t>Marseille a gagné</a:t>
          </a:r>
        </a:p>
        <a:p>
          <a:r>
            <a:rPr lang="fr-FR" sz="1100" baseline="0"/>
            <a:t>Nice a perdu.</a:t>
          </a:r>
        </a:p>
        <a:p>
          <a:endParaRPr lang="fr-FR" sz="1100" baseline="0"/>
        </a:p>
        <a:p>
          <a:r>
            <a:rPr lang="fr-FR" sz="1100" baseline="0"/>
            <a:t>Quand les 2 équipes ont marqué le même nombre de buts il n'y a ni vainqueur ni perdant : on dit qu'il y a </a:t>
          </a:r>
          <a:r>
            <a:rPr lang="fr-FR" sz="1100" b="1" baseline="0"/>
            <a:t>match nul</a:t>
          </a:r>
          <a:r>
            <a:rPr lang="fr-FR" sz="1100" baseline="0"/>
            <a:t>.</a:t>
          </a:r>
        </a:p>
        <a:p>
          <a:endParaRPr lang="fr-FR" sz="1100" baseline="0"/>
        </a:p>
        <a:p>
          <a:r>
            <a:rPr lang="fr-FR" sz="1100" baseline="0"/>
            <a:t>Une </a:t>
          </a:r>
          <a:r>
            <a:rPr lang="fr-FR" sz="1100" b="1" baseline="0"/>
            <a:t>victoire</a:t>
          </a:r>
          <a:r>
            <a:rPr lang="fr-FR" sz="1100" baseline="0"/>
            <a:t> rapporte 3 points</a:t>
          </a:r>
        </a:p>
        <a:p>
          <a:r>
            <a:rPr lang="fr-FR" sz="1100" baseline="0"/>
            <a:t>Un </a:t>
          </a:r>
          <a:r>
            <a:rPr lang="fr-FR" sz="1100" b="1" baseline="0"/>
            <a:t>match nul </a:t>
          </a:r>
          <a:r>
            <a:rPr lang="fr-FR" sz="1100" baseline="0"/>
            <a:t>rapporte 1 point</a:t>
          </a:r>
        </a:p>
        <a:p>
          <a:r>
            <a:rPr lang="fr-FR" sz="1100" baseline="0"/>
            <a:t>Une </a:t>
          </a:r>
          <a:r>
            <a:rPr lang="fr-FR" sz="1100" b="1" baseline="0"/>
            <a:t>défaite</a:t>
          </a:r>
          <a:r>
            <a:rPr lang="fr-FR" sz="1100" baseline="0"/>
            <a:t> rapporte 0 point</a:t>
          </a:r>
        </a:p>
        <a:p>
          <a:endParaRPr lang="fr-FR" sz="1100" baseline="0"/>
        </a:p>
        <a:p>
          <a:r>
            <a:rPr lang="fr-FR" sz="1100" baseline="0"/>
            <a:t>La </a:t>
          </a:r>
          <a:r>
            <a:rPr lang="fr-FR" sz="1100" b="1" baseline="0"/>
            <a:t>différence de buts </a:t>
          </a:r>
          <a:r>
            <a:rPr lang="fr-FR" sz="1100" baseline="0"/>
            <a:t>correspond à la différence entre le nombre de buts marqués et le nombre de buts encaissés.</a:t>
          </a:r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/Desktop/Cours/Enseignements%202016%202017/NFE002/Autres%20th&#232;mes%20&#224;%20traiter%20bient&#244;t/graphiques%20superpos&#233;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/Desktop/COURS%20UEs/2014%202015%20ISUPFERE%20FA1%20TRAVAUX%20et%20notes%20Apprentis/ISUPFEREFA1SCHWARTZCESAR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</sheetNames>
    <sheetDataSet>
      <sheetData sheetId="0">
        <row r="7">
          <cell r="E7" t="str">
            <v>T1</v>
          </cell>
          <cell r="F7" t="str">
            <v>T2</v>
          </cell>
          <cell r="G7" t="str">
            <v>T3</v>
          </cell>
        </row>
        <row r="8">
          <cell r="D8" t="str">
            <v>Prix en euros</v>
          </cell>
          <cell r="E8">
            <v>25</v>
          </cell>
          <cell r="F8">
            <v>16</v>
          </cell>
          <cell r="G8">
            <v>23</v>
          </cell>
        </row>
        <row r="9">
          <cell r="D9" t="str">
            <v>Nombre d'achats</v>
          </cell>
          <cell r="E9">
            <v>3</v>
          </cell>
          <cell r="F9">
            <v>7</v>
          </cell>
          <cell r="G9">
            <v>4</v>
          </cell>
        </row>
        <row r="38">
          <cell r="B38" t="str">
            <v>Prix</v>
          </cell>
          <cell r="C38" t="str">
            <v>Nombre d'achats</v>
          </cell>
        </row>
        <row r="39">
          <cell r="A39" t="str">
            <v>T1</v>
          </cell>
          <cell r="B39">
            <v>25</v>
          </cell>
          <cell r="C39">
            <v>3</v>
          </cell>
        </row>
        <row r="40">
          <cell r="A40" t="str">
            <v>T2</v>
          </cell>
          <cell r="B40">
            <v>16</v>
          </cell>
          <cell r="C40">
            <v>7</v>
          </cell>
        </row>
        <row r="41">
          <cell r="A41" t="str">
            <v>T3</v>
          </cell>
          <cell r="B41">
            <v>23</v>
          </cell>
          <cell r="C41">
            <v>4</v>
          </cell>
        </row>
        <row r="69">
          <cell r="E69" t="str">
            <v>T1</v>
          </cell>
          <cell r="F69" t="str">
            <v>T2</v>
          </cell>
          <cell r="G69" t="str">
            <v>T3</v>
          </cell>
        </row>
        <row r="70">
          <cell r="D70" t="str">
            <v>Prix en euros</v>
          </cell>
          <cell r="E70">
            <v>2500</v>
          </cell>
          <cell r="F70">
            <v>1600</v>
          </cell>
          <cell r="G70">
            <v>2300</v>
          </cell>
        </row>
        <row r="71">
          <cell r="E71">
            <v>300</v>
          </cell>
          <cell r="F71">
            <v>7</v>
          </cell>
          <cell r="G71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HERCHEH"/>
      <sheetName val="RECHERCHEV"/>
      <sheetName val="RECHERCHEH(RECHERCHEV)"/>
      <sheetName val="EQUIV"/>
      <sheetName val="INDEX"/>
      <sheetName val="INDEX(EQUIV)"/>
      <sheetName val="RECHERCHEV(EQUIV)"/>
      <sheetName val="DATE"/>
      <sheetName val="GRAPHIQUES (1)"/>
      <sheetName val="GRAPHIQUES (2)"/>
      <sheetName val="GRAPHIQUES (3)"/>
      <sheetName val="GRAPHIQUES (4)"/>
      <sheetName val="MULTICRITERES (1)"/>
      <sheetName val="MULTICRITERES (2)"/>
      <sheetName val="FORMULES IMBRIQUEES (1)"/>
      <sheetName val="FORMULES IMBRIQUEES (2)"/>
      <sheetName val="FORMULES IMBRIQUEES (3)"/>
      <sheetName val="SOLVEUR"/>
      <sheetName val="DATA(TCD) (1)"/>
      <sheetName val="TCD (1)"/>
      <sheetName val="DATA(TCD) (2)"/>
      <sheetName val="TCD (2)"/>
      <sheetName val="DATA(TCD) (3)"/>
      <sheetName val="TCD (3)"/>
      <sheetName val="DATA(TCD) (4)"/>
      <sheetName val="TCD (4)"/>
      <sheetName val="DATA(TCD) (5)"/>
      <sheetName val="TCD (5)"/>
      <sheetName val="DATA(TCD) (6)"/>
      <sheetName val="TCD (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G4" t="str">
            <v>Hommes</v>
          </cell>
          <cell r="H4" t="str">
            <v>Femmes</v>
          </cell>
        </row>
        <row r="5">
          <cell r="C5" t="str">
            <v>Allemagne</v>
          </cell>
          <cell r="G5">
            <v>40618773.365999997</v>
          </cell>
          <cell r="H5">
            <v>42107852.634000003</v>
          </cell>
        </row>
        <row r="6">
          <cell r="C6" t="str">
            <v>Espagne</v>
          </cell>
          <cell r="G6">
            <v>23181919.721999999</v>
          </cell>
          <cell r="H6">
            <v>23745043.278000001</v>
          </cell>
        </row>
        <row r="7">
          <cell r="C7" t="str">
            <v>France</v>
          </cell>
          <cell r="G7">
            <v>31116979.52</v>
          </cell>
          <cell r="H7">
            <v>33174300.48</v>
          </cell>
        </row>
        <row r="8">
          <cell r="C8" t="str">
            <v>Italie</v>
          </cell>
          <cell r="G8">
            <v>29641274.621999998</v>
          </cell>
          <cell r="H8">
            <v>31349002.378000002</v>
          </cell>
        </row>
        <row r="9">
          <cell r="C9" t="str">
            <v>Royaume-Uni</v>
          </cell>
          <cell r="G9">
            <v>31126178.645</v>
          </cell>
          <cell r="H9">
            <v>32010086.355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6:I11" totalsRowShown="0" headerRowDxfId="12" dataDxfId="10" headerRowBorderDxfId="11" tableBorderDxfId="9" totalsRowBorderDxfId="8">
  <autoFilter ref="B6:I11" xr:uid="{00000000-0009-0000-0100-000001000000}">
    <filterColumn colId="6">
      <filters>
        <filter val="87"/>
      </filters>
    </filterColumn>
  </autoFilter>
  <tableColumns count="8">
    <tableColumn id="1" xr3:uid="{00000000-0010-0000-0000-000001000000}" name="Joueur" dataDxfId="7"/>
    <tableColumn id="2" xr3:uid="{00000000-0010-0000-0000-000002000000}" name="Position" dataDxfId="6"/>
    <tableColumn id="3" xr3:uid="{00000000-0010-0000-0000-000003000000}" name="Age" dataDxfId="5"/>
    <tableColumn id="4" xr3:uid="{00000000-0010-0000-0000-000004000000}" name="Attaque" dataDxfId="4"/>
    <tableColumn id="5" xr3:uid="{00000000-0010-0000-0000-000005000000}" name="Défense" dataDxfId="3"/>
    <tableColumn id="6" xr3:uid="{00000000-0010-0000-0000-000006000000}" name="Vitesse" dataDxfId="2"/>
    <tableColumn id="7" xr3:uid="{00000000-0010-0000-0000-000007000000}" name="Dribbles" dataDxfId="1"/>
    <tableColumn id="8" xr3:uid="{00000000-0010-0000-0000-000008000000}" name="Déten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occerstats.fr/team.asp?league=france&amp;teamid=2" TargetMode="External"/><Relationship Id="rId13" Type="http://schemas.openxmlformats.org/officeDocument/2006/relationships/hyperlink" Target="http://www.soccerstats.fr/team.asp?league=france&amp;teamid=9" TargetMode="External"/><Relationship Id="rId18" Type="http://schemas.openxmlformats.org/officeDocument/2006/relationships/hyperlink" Target="http://www.soccerstats.fr/team.asp?league=france&amp;teamid=10" TargetMode="External"/><Relationship Id="rId3" Type="http://schemas.openxmlformats.org/officeDocument/2006/relationships/hyperlink" Target="http://www.soccerstats.fr/team.asp?league=france&amp;teamid=13" TargetMode="External"/><Relationship Id="rId21" Type="http://schemas.openxmlformats.org/officeDocument/2006/relationships/drawing" Target="../drawings/drawing9.xml"/><Relationship Id="rId7" Type="http://schemas.openxmlformats.org/officeDocument/2006/relationships/hyperlink" Target="http://www.soccerstats.fr/team.asp?league=france&amp;teamid=20" TargetMode="External"/><Relationship Id="rId12" Type="http://schemas.openxmlformats.org/officeDocument/2006/relationships/hyperlink" Target="http://www.soccerstats.fr/team.asp?league=france&amp;teamid=5" TargetMode="External"/><Relationship Id="rId17" Type="http://schemas.openxmlformats.org/officeDocument/2006/relationships/hyperlink" Target="http://www.soccerstats.fr/team.asp?league=france&amp;teamid=17" TargetMode="External"/><Relationship Id="rId2" Type="http://schemas.openxmlformats.org/officeDocument/2006/relationships/hyperlink" Target="http://www.soccerstats.fr/team.asp?league=france&amp;teamid=6" TargetMode="External"/><Relationship Id="rId16" Type="http://schemas.openxmlformats.org/officeDocument/2006/relationships/hyperlink" Target="http://www.soccerstats.fr/team.asp?league=france&amp;teamid=14" TargetMode="External"/><Relationship Id="rId20" Type="http://schemas.openxmlformats.org/officeDocument/2006/relationships/hyperlink" Target="http://www.soccerstats.fr/team.asp?league=france&amp;teamid=15" TargetMode="External"/><Relationship Id="rId1" Type="http://schemas.openxmlformats.org/officeDocument/2006/relationships/hyperlink" Target="http://www.soccerstats.fr/team.asp?league=france&amp;teamid=3" TargetMode="External"/><Relationship Id="rId6" Type="http://schemas.openxmlformats.org/officeDocument/2006/relationships/hyperlink" Target="http://www.soccerstats.fr/team.asp?league=france&amp;teamid=4" TargetMode="External"/><Relationship Id="rId11" Type="http://schemas.openxmlformats.org/officeDocument/2006/relationships/hyperlink" Target="http://www.soccerstats.fr/team.asp?league=france&amp;teamid=16" TargetMode="External"/><Relationship Id="rId5" Type="http://schemas.openxmlformats.org/officeDocument/2006/relationships/hyperlink" Target="http://www.soccerstats.fr/team.asp?league=france&amp;teamid=7" TargetMode="External"/><Relationship Id="rId15" Type="http://schemas.openxmlformats.org/officeDocument/2006/relationships/hyperlink" Target="http://www.soccerstats.fr/team.asp?league=france&amp;teamid=8" TargetMode="External"/><Relationship Id="rId10" Type="http://schemas.openxmlformats.org/officeDocument/2006/relationships/hyperlink" Target="http://www.soccerstats.fr/team.asp?league=france&amp;teamid=19" TargetMode="External"/><Relationship Id="rId19" Type="http://schemas.openxmlformats.org/officeDocument/2006/relationships/hyperlink" Target="http://www.soccerstats.fr/team.asp?league=france&amp;teamid=11" TargetMode="External"/><Relationship Id="rId4" Type="http://schemas.openxmlformats.org/officeDocument/2006/relationships/hyperlink" Target="http://www.soccerstats.fr/team.asp?league=france&amp;teamid=18" TargetMode="External"/><Relationship Id="rId9" Type="http://schemas.openxmlformats.org/officeDocument/2006/relationships/hyperlink" Target="http://www.soccerstats.fr/team.asp?league=france&amp;teamid=1" TargetMode="External"/><Relationship Id="rId14" Type="http://schemas.openxmlformats.org/officeDocument/2006/relationships/hyperlink" Target="http://www.soccerstats.fr/team.asp?league=france&amp;teamid=1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2.xml"/><Relationship Id="rId1" Type="http://schemas.openxmlformats.org/officeDocument/2006/relationships/hyperlink" Target="http://sofifa.com/players?hl=fr-FR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occerstats.fr/team.asp?league=france&amp;teamid=9" TargetMode="External"/><Relationship Id="rId13" Type="http://schemas.openxmlformats.org/officeDocument/2006/relationships/hyperlink" Target="http://www.soccerstats.fr/team.asp?league=france&amp;teamid=2" TargetMode="External"/><Relationship Id="rId18" Type="http://schemas.openxmlformats.org/officeDocument/2006/relationships/hyperlink" Target="http://www.soccerstats.fr/team.asp?league=france&amp;teamid=13" TargetMode="External"/><Relationship Id="rId3" Type="http://schemas.openxmlformats.org/officeDocument/2006/relationships/hyperlink" Target="http://www.soccerstats.fr/team.asp?league=france&amp;teamid=10" TargetMode="External"/><Relationship Id="rId21" Type="http://schemas.openxmlformats.org/officeDocument/2006/relationships/drawing" Target="../drawings/drawing8.xml"/><Relationship Id="rId7" Type="http://schemas.openxmlformats.org/officeDocument/2006/relationships/hyperlink" Target="http://www.soccerstats.fr/team.asp?league=france&amp;teamid=12" TargetMode="External"/><Relationship Id="rId12" Type="http://schemas.openxmlformats.org/officeDocument/2006/relationships/hyperlink" Target="http://www.soccerstats.fr/team.asp?league=france&amp;teamid=1" TargetMode="External"/><Relationship Id="rId17" Type="http://schemas.openxmlformats.org/officeDocument/2006/relationships/hyperlink" Target="http://www.soccerstats.fr/team.asp?league=france&amp;teamid=18" TargetMode="External"/><Relationship Id="rId2" Type="http://schemas.openxmlformats.org/officeDocument/2006/relationships/hyperlink" Target="http://www.soccerstats.fr/team.asp?league=france&amp;teamid=11" TargetMode="External"/><Relationship Id="rId16" Type="http://schemas.openxmlformats.org/officeDocument/2006/relationships/hyperlink" Target="http://www.soccerstats.fr/team.asp?league=france&amp;teamid=7" TargetMode="External"/><Relationship Id="rId20" Type="http://schemas.openxmlformats.org/officeDocument/2006/relationships/hyperlink" Target="http://www.soccerstats.fr/team.asp?league=france&amp;teamid=3" TargetMode="External"/><Relationship Id="rId1" Type="http://schemas.openxmlformats.org/officeDocument/2006/relationships/hyperlink" Target="http://www.soccerstats.fr/team.asp?league=france&amp;teamid=15" TargetMode="External"/><Relationship Id="rId6" Type="http://schemas.openxmlformats.org/officeDocument/2006/relationships/hyperlink" Target="http://www.soccerstats.fr/team.asp?league=france&amp;teamid=8" TargetMode="External"/><Relationship Id="rId11" Type="http://schemas.openxmlformats.org/officeDocument/2006/relationships/hyperlink" Target="http://www.soccerstats.fr/team.asp?league=france&amp;teamid=19" TargetMode="External"/><Relationship Id="rId5" Type="http://schemas.openxmlformats.org/officeDocument/2006/relationships/hyperlink" Target="http://www.soccerstats.fr/team.asp?league=france&amp;teamid=14" TargetMode="External"/><Relationship Id="rId15" Type="http://schemas.openxmlformats.org/officeDocument/2006/relationships/hyperlink" Target="http://www.soccerstats.fr/team.asp?league=france&amp;teamid=4" TargetMode="External"/><Relationship Id="rId10" Type="http://schemas.openxmlformats.org/officeDocument/2006/relationships/hyperlink" Target="http://www.soccerstats.fr/team.asp?league=france&amp;teamid=16" TargetMode="External"/><Relationship Id="rId19" Type="http://schemas.openxmlformats.org/officeDocument/2006/relationships/hyperlink" Target="http://www.soccerstats.fr/team.asp?league=france&amp;teamid=6" TargetMode="External"/><Relationship Id="rId4" Type="http://schemas.openxmlformats.org/officeDocument/2006/relationships/hyperlink" Target="http://www.soccerstats.fr/team.asp?league=france&amp;teamid=17" TargetMode="External"/><Relationship Id="rId9" Type="http://schemas.openxmlformats.org/officeDocument/2006/relationships/hyperlink" Target="http://www.soccerstats.fr/team.asp?league=france&amp;teamid=5" TargetMode="External"/><Relationship Id="rId14" Type="http://schemas.openxmlformats.org/officeDocument/2006/relationships/hyperlink" Target="http://www.soccerstats.fr/team.asp?league=france&amp;teamid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E9"/>
  <sheetViews>
    <sheetView workbookViewId="0">
      <selection activeCell="A12" sqref="A12"/>
    </sheetView>
  </sheetViews>
  <sheetFormatPr baseColWidth="10" defaultRowHeight="15" x14ac:dyDescent="0.25"/>
  <cols>
    <col min="1" max="1" width="32.7265625" customWidth="1"/>
    <col min="3" max="3" width="17" customWidth="1"/>
  </cols>
  <sheetData>
    <row r="1" spans="1:5" ht="30" x14ac:dyDescent="0.5">
      <c r="A1" s="9" t="s">
        <v>337</v>
      </c>
    </row>
    <row r="3" spans="1:5" x14ac:dyDescent="0.25">
      <c r="A3" t="s">
        <v>16</v>
      </c>
      <c r="C3" s="8"/>
      <c r="E3" s="8"/>
    </row>
    <row r="5" spans="1:5" x14ac:dyDescent="0.25">
      <c r="A5" s="7" t="s">
        <v>318</v>
      </c>
      <c r="B5" s="7"/>
      <c r="C5" s="7"/>
      <c r="D5" s="7"/>
      <c r="E5" s="7"/>
    </row>
    <row r="6" spans="1:5" x14ac:dyDescent="0.25">
      <c r="A6" t="s">
        <v>17</v>
      </c>
    </row>
    <row r="8" spans="1:5" x14ac:dyDescent="0.25">
      <c r="A8" t="s">
        <v>338</v>
      </c>
    </row>
    <row r="9" spans="1:5" x14ac:dyDescent="0.25">
      <c r="A9" t="s">
        <v>339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/>
  <dimension ref="A1:AT39"/>
  <sheetViews>
    <sheetView tabSelected="1" topLeftCell="A6" zoomScale="85" zoomScaleNormal="85" workbookViewId="0">
      <selection activeCell="N38" sqref="N38"/>
    </sheetView>
  </sheetViews>
  <sheetFormatPr baseColWidth="10" defaultRowHeight="15" x14ac:dyDescent="0.25"/>
  <cols>
    <col min="2" max="2" width="11.81640625" customWidth="1"/>
    <col min="3" max="3" width="13.7265625" customWidth="1"/>
    <col min="15" max="15" width="10.90625" customWidth="1"/>
  </cols>
  <sheetData>
    <row r="1" spans="1:46" x14ac:dyDescent="0.25">
      <c r="AT1" t="s">
        <v>341</v>
      </c>
    </row>
    <row r="2" spans="1:46" ht="24.6" x14ac:dyDescent="0.4">
      <c r="A2" s="93" t="s">
        <v>146</v>
      </c>
    </row>
    <row r="3" spans="1:46" ht="15.6" x14ac:dyDescent="0.3">
      <c r="A3" s="7" t="s">
        <v>208</v>
      </c>
      <c r="B3" s="7"/>
      <c r="C3" s="7"/>
      <c r="D3" s="7"/>
      <c r="E3" s="7"/>
      <c r="F3" s="7"/>
      <c r="G3" s="7"/>
      <c r="H3" s="7"/>
      <c r="I3" s="7"/>
      <c r="Q3" t="s">
        <v>346</v>
      </c>
      <c r="Y3" t="s">
        <v>345</v>
      </c>
      <c r="AG3" t="s">
        <v>348</v>
      </c>
    </row>
    <row r="4" spans="1:46" ht="15.6" x14ac:dyDescent="0.3">
      <c r="A4" s="22" t="s">
        <v>258</v>
      </c>
      <c r="B4" s="22"/>
      <c r="C4" s="22"/>
      <c r="D4" s="22"/>
      <c r="E4" s="22"/>
      <c r="F4" s="22"/>
      <c r="G4" s="22"/>
      <c r="H4" s="22"/>
      <c r="I4" s="22"/>
      <c r="Q4" t="s">
        <v>347</v>
      </c>
      <c r="Y4" t="s">
        <v>344</v>
      </c>
      <c r="AG4" t="s">
        <v>349</v>
      </c>
    </row>
    <row r="5" spans="1:46" ht="15.6" thickBot="1" x14ac:dyDescent="0.3"/>
    <row r="6" spans="1:46" ht="31.8" thickBot="1" x14ac:dyDescent="0.3">
      <c r="B6" s="27" t="s">
        <v>294</v>
      </c>
      <c r="C6" s="28" t="s">
        <v>172</v>
      </c>
      <c r="D6" s="29" t="s">
        <v>292</v>
      </c>
      <c r="E6" s="29" t="s">
        <v>293</v>
      </c>
      <c r="F6" s="29" t="s">
        <v>286</v>
      </c>
      <c r="G6" s="29" t="s">
        <v>287</v>
      </c>
      <c r="H6" s="29" t="s">
        <v>288</v>
      </c>
      <c r="I6" s="29" t="s">
        <v>289</v>
      </c>
      <c r="J6" s="29" t="s">
        <v>290</v>
      </c>
      <c r="K6" s="29" t="s">
        <v>291</v>
      </c>
    </row>
    <row r="7" spans="1:46" ht="16.2" thickBot="1" x14ac:dyDescent="0.3">
      <c r="B7" s="30">
        <v>1</v>
      </c>
      <c r="C7" s="31" t="s">
        <v>181</v>
      </c>
      <c r="D7" s="32">
        <v>67</v>
      </c>
      <c r="E7" s="33">
        <v>32</v>
      </c>
      <c r="F7" s="33">
        <v>20</v>
      </c>
      <c r="G7" s="33">
        <v>7</v>
      </c>
      <c r="H7" s="33">
        <v>5</v>
      </c>
      <c r="I7" s="33">
        <v>57</v>
      </c>
      <c r="J7" s="33">
        <v>20</v>
      </c>
      <c r="K7" s="33">
        <v>37</v>
      </c>
    </row>
    <row r="8" spans="1:46" ht="16.2" thickBot="1" x14ac:dyDescent="0.3">
      <c r="B8" s="30">
        <v>2</v>
      </c>
      <c r="C8" s="31" t="s">
        <v>182</v>
      </c>
      <c r="D8" s="32">
        <v>61</v>
      </c>
      <c r="E8" s="33">
        <v>33</v>
      </c>
      <c r="F8" s="33">
        <v>18</v>
      </c>
      <c r="G8" s="33">
        <v>7</v>
      </c>
      <c r="H8" s="33">
        <v>8</v>
      </c>
      <c r="I8" s="33">
        <v>37</v>
      </c>
      <c r="J8" s="33">
        <v>32</v>
      </c>
      <c r="K8" s="33">
        <v>5</v>
      </c>
    </row>
    <row r="9" spans="1:46" ht="16.2" thickBot="1" x14ac:dyDescent="0.3">
      <c r="B9" s="30">
        <v>3</v>
      </c>
      <c r="C9" s="31" t="s">
        <v>183</v>
      </c>
      <c r="D9" s="32">
        <v>59</v>
      </c>
      <c r="E9" s="33">
        <v>33</v>
      </c>
      <c r="F9" s="33">
        <v>17</v>
      </c>
      <c r="G9" s="33">
        <v>8</v>
      </c>
      <c r="H9" s="33">
        <v>8</v>
      </c>
      <c r="I9" s="33">
        <v>54</v>
      </c>
      <c r="J9" s="33">
        <v>35</v>
      </c>
      <c r="K9" s="33">
        <v>19</v>
      </c>
    </row>
    <row r="10" spans="1:46" ht="16.2" thickBot="1" x14ac:dyDescent="0.3">
      <c r="B10" s="30">
        <v>4</v>
      </c>
      <c r="C10" s="31" t="s">
        <v>184</v>
      </c>
      <c r="D10" s="32">
        <v>54</v>
      </c>
      <c r="E10" s="33">
        <v>32</v>
      </c>
      <c r="F10" s="33">
        <v>14</v>
      </c>
      <c r="G10" s="33">
        <v>12</v>
      </c>
      <c r="H10" s="33">
        <v>6</v>
      </c>
      <c r="I10" s="33">
        <v>51</v>
      </c>
      <c r="J10" s="33">
        <v>25</v>
      </c>
      <c r="K10" s="33">
        <v>26</v>
      </c>
    </row>
    <row r="11" spans="1:46" ht="16.2" thickBot="1" x14ac:dyDescent="0.3">
      <c r="B11" s="30">
        <v>5</v>
      </c>
      <c r="C11" s="31" t="s">
        <v>185</v>
      </c>
      <c r="D11" s="32">
        <v>54</v>
      </c>
      <c r="E11" s="33">
        <v>32</v>
      </c>
      <c r="F11" s="33">
        <v>15</v>
      </c>
      <c r="G11" s="33">
        <v>9</v>
      </c>
      <c r="H11" s="33">
        <v>8</v>
      </c>
      <c r="I11" s="33">
        <v>48</v>
      </c>
      <c r="J11" s="33">
        <v>37</v>
      </c>
      <c r="K11" s="33">
        <v>11</v>
      </c>
    </row>
    <row r="12" spans="1:46" ht="16.2" thickBot="1" x14ac:dyDescent="0.3">
      <c r="B12" s="30">
        <v>6</v>
      </c>
      <c r="C12" s="31" t="s">
        <v>186</v>
      </c>
      <c r="D12" s="32">
        <v>53</v>
      </c>
      <c r="E12" s="33">
        <v>32</v>
      </c>
      <c r="F12" s="33">
        <v>14</v>
      </c>
      <c r="G12" s="33">
        <v>11</v>
      </c>
      <c r="H12" s="33">
        <v>7</v>
      </c>
      <c r="I12" s="33">
        <v>48</v>
      </c>
      <c r="J12" s="33">
        <v>31</v>
      </c>
      <c r="K12" s="33">
        <v>17</v>
      </c>
    </row>
    <row r="13" spans="1:46" ht="16.2" thickBot="1" x14ac:dyDescent="0.3">
      <c r="B13" s="30">
        <v>7</v>
      </c>
      <c r="C13" s="31" t="s">
        <v>187</v>
      </c>
      <c r="D13" s="32">
        <v>48</v>
      </c>
      <c r="E13" s="33">
        <v>33</v>
      </c>
      <c r="F13" s="33">
        <v>14</v>
      </c>
      <c r="G13" s="33">
        <v>6</v>
      </c>
      <c r="H13" s="33">
        <v>13</v>
      </c>
      <c r="I13" s="33">
        <v>50</v>
      </c>
      <c r="J13" s="33">
        <v>43</v>
      </c>
      <c r="K13" s="33">
        <v>7</v>
      </c>
    </row>
    <row r="14" spans="1:46" ht="16.2" thickBot="1" x14ac:dyDescent="0.3">
      <c r="B14" s="30">
        <v>8</v>
      </c>
      <c r="C14" s="31" t="s">
        <v>188</v>
      </c>
      <c r="D14" s="32">
        <v>47</v>
      </c>
      <c r="E14" s="33">
        <v>32</v>
      </c>
      <c r="F14" s="33">
        <v>12</v>
      </c>
      <c r="G14" s="33">
        <v>11</v>
      </c>
      <c r="H14" s="33">
        <v>9</v>
      </c>
      <c r="I14" s="33">
        <v>52</v>
      </c>
      <c r="J14" s="33">
        <v>51</v>
      </c>
      <c r="K14" s="33">
        <v>1</v>
      </c>
    </row>
    <row r="15" spans="1:46" ht="16.2" thickBot="1" x14ac:dyDescent="0.3">
      <c r="B15" s="30">
        <v>9</v>
      </c>
      <c r="C15" s="31" t="s">
        <v>189</v>
      </c>
      <c r="D15" s="32">
        <v>46</v>
      </c>
      <c r="E15" s="33">
        <v>32</v>
      </c>
      <c r="F15" s="33">
        <v>11</v>
      </c>
      <c r="G15" s="33">
        <v>13</v>
      </c>
      <c r="H15" s="33">
        <v>8</v>
      </c>
      <c r="I15" s="33">
        <v>33</v>
      </c>
      <c r="J15" s="33">
        <v>28</v>
      </c>
      <c r="K15" s="33">
        <v>5</v>
      </c>
    </row>
    <row r="16" spans="1:46" ht="16.2" thickBot="1" x14ac:dyDescent="0.3">
      <c r="B16" s="30">
        <v>10</v>
      </c>
      <c r="C16" s="31" t="s">
        <v>190</v>
      </c>
      <c r="D16" s="32">
        <v>42</v>
      </c>
      <c r="E16" s="33">
        <v>32</v>
      </c>
      <c r="F16" s="33">
        <v>12</v>
      </c>
      <c r="G16" s="33">
        <v>6</v>
      </c>
      <c r="H16" s="33">
        <v>14</v>
      </c>
      <c r="I16" s="33">
        <v>43</v>
      </c>
      <c r="J16" s="33">
        <v>47</v>
      </c>
      <c r="K16" s="33">
        <v>-4</v>
      </c>
    </row>
    <row r="17" spans="1:22" ht="16.2" thickBot="1" x14ac:dyDescent="0.3">
      <c r="B17" s="30">
        <v>11</v>
      </c>
      <c r="C17" s="31" t="s">
        <v>191</v>
      </c>
      <c r="D17" s="32">
        <v>41</v>
      </c>
      <c r="E17" s="33">
        <v>32</v>
      </c>
      <c r="F17" s="33">
        <v>10</v>
      </c>
      <c r="G17" s="33">
        <v>11</v>
      </c>
      <c r="H17" s="33">
        <v>11</v>
      </c>
      <c r="I17" s="33">
        <v>40</v>
      </c>
      <c r="J17" s="33">
        <v>41</v>
      </c>
      <c r="K17" s="33">
        <v>-1</v>
      </c>
    </row>
    <row r="18" spans="1:22" ht="16.2" thickBot="1" x14ac:dyDescent="0.3">
      <c r="B18" s="30">
        <v>12</v>
      </c>
      <c r="C18" s="31" t="s">
        <v>192</v>
      </c>
      <c r="D18" s="32">
        <v>39</v>
      </c>
      <c r="E18" s="33">
        <v>32</v>
      </c>
      <c r="F18" s="33">
        <v>11</v>
      </c>
      <c r="G18" s="33">
        <v>6</v>
      </c>
      <c r="H18" s="33">
        <v>15</v>
      </c>
      <c r="I18" s="33">
        <v>43</v>
      </c>
      <c r="J18" s="33">
        <v>60</v>
      </c>
      <c r="K18" s="33">
        <v>-17</v>
      </c>
    </row>
    <row r="19" spans="1:22" ht="16.2" thickBot="1" x14ac:dyDescent="0.3">
      <c r="B19" s="30">
        <v>13</v>
      </c>
      <c r="C19" s="31" t="s">
        <v>193</v>
      </c>
      <c r="D19" s="32">
        <v>37</v>
      </c>
      <c r="E19" s="33">
        <v>32</v>
      </c>
      <c r="F19" s="33">
        <v>9</v>
      </c>
      <c r="G19" s="33">
        <v>10</v>
      </c>
      <c r="H19" s="33">
        <v>13</v>
      </c>
      <c r="I19" s="33">
        <v>31</v>
      </c>
      <c r="J19" s="33">
        <v>37</v>
      </c>
      <c r="K19" s="33">
        <v>-6</v>
      </c>
    </row>
    <row r="20" spans="1:22" ht="16.2" thickBot="1" x14ac:dyDescent="0.3">
      <c r="B20" s="30">
        <v>14</v>
      </c>
      <c r="C20" s="31" t="s">
        <v>194</v>
      </c>
      <c r="D20" s="32">
        <v>37</v>
      </c>
      <c r="E20" s="33">
        <v>32</v>
      </c>
      <c r="F20" s="33">
        <v>9</v>
      </c>
      <c r="G20" s="33">
        <v>10</v>
      </c>
      <c r="H20" s="33">
        <v>13</v>
      </c>
      <c r="I20" s="33">
        <v>41</v>
      </c>
      <c r="J20" s="33">
        <v>48</v>
      </c>
      <c r="K20" s="33">
        <v>-7</v>
      </c>
    </row>
    <row r="21" spans="1:22" ht="16.2" thickBot="1" x14ac:dyDescent="0.3">
      <c r="B21" s="30">
        <v>15</v>
      </c>
      <c r="C21" s="31" t="s">
        <v>195</v>
      </c>
      <c r="D21" s="32">
        <v>35</v>
      </c>
      <c r="E21" s="33">
        <v>32</v>
      </c>
      <c r="F21" s="33">
        <v>8</v>
      </c>
      <c r="G21" s="33">
        <v>13</v>
      </c>
      <c r="H21" s="33">
        <v>11</v>
      </c>
      <c r="I21" s="33">
        <v>33</v>
      </c>
      <c r="J21" s="33">
        <v>41</v>
      </c>
      <c r="K21" s="33">
        <v>-8</v>
      </c>
    </row>
    <row r="22" spans="1:22" ht="16.2" thickBot="1" x14ac:dyDescent="0.3">
      <c r="B22" s="30">
        <v>16</v>
      </c>
      <c r="C22" s="31" t="s">
        <v>196</v>
      </c>
      <c r="D22" s="32">
        <v>34</v>
      </c>
      <c r="E22" s="33">
        <v>32</v>
      </c>
      <c r="F22" s="33">
        <v>8</v>
      </c>
      <c r="G22" s="33">
        <v>10</v>
      </c>
      <c r="H22" s="33">
        <v>14</v>
      </c>
      <c r="I22" s="33">
        <v>38</v>
      </c>
      <c r="J22" s="33">
        <v>46</v>
      </c>
      <c r="K22" s="33">
        <v>-8</v>
      </c>
    </row>
    <row r="23" spans="1:22" ht="16.2" thickBot="1" x14ac:dyDescent="0.3">
      <c r="B23" s="30">
        <v>17</v>
      </c>
      <c r="C23" s="31" t="s">
        <v>197</v>
      </c>
      <c r="D23" s="32">
        <v>32</v>
      </c>
      <c r="E23" s="33">
        <v>32</v>
      </c>
      <c r="F23" s="33">
        <v>8</v>
      </c>
      <c r="G23" s="33">
        <v>8</v>
      </c>
      <c r="H23" s="33">
        <v>16</v>
      </c>
      <c r="I23" s="33">
        <v>32</v>
      </c>
      <c r="J23" s="33">
        <v>50</v>
      </c>
      <c r="K23" s="33">
        <v>-18</v>
      </c>
    </row>
    <row r="24" spans="1:22" ht="16.2" thickBot="1" x14ac:dyDescent="0.3">
      <c r="B24" s="30">
        <v>18</v>
      </c>
      <c r="C24" s="31" t="s">
        <v>198</v>
      </c>
      <c r="D24" s="32">
        <v>31</v>
      </c>
      <c r="E24" s="33">
        <v>32</v>
      </c>
      <c r="F24" s="33">
        <v>7</v>
      </c>
      <c r="G24" s="33">
        <v>10</v>
      </c>
      <c r="H24" s="33">
        <v>15</v>
      </c>
      <c r="I24" s="33">
        <v>30</v>
      </c>
      <c r="J24" s="33">
        <v>48</v>
      </c>
      <c r="K24" s="33">
        <v>-18</v>
      </c>
    </row>
    <row r="25" spans="1:22" ht="16.2" thickBot="1" x14ac:dyDescent="0.3">
      <c r="B25" s="30">
        <v>19</v>
      </c>
      <c r="C25" s="31" t="s">
        <v>199</v>
      </c>
      <c r="D25" s="32">
        <v>29</v>
      </c>
      <c r="E25" s="33">
        <v>33</v>
      </c>
      <c r="F25" s="33">
        <v>8</v>
      </c>
      <c r="G25" s="33">
        <v>5</v>
      </c>
      <c r="H25" s="33">
        <v>20</v>
      </c>
      <c r="I25" s="33">
        <v>29</v>
      </c>
      <c r="J25" s="33">
        <v>51</v>
      </c>
      <c r="K25" s="33">
        <v>-22</v>
      </c>
    </row>
    <row r="26" spans="1:22" ht="16.2" thickBot="1" x14ac:dyDescent="0.3">
      <c r="B26" s="30">
        <v>20</v>
      </c>
      <c r="C26" s="31" t="s">
        <v>200</v>
      </c>
      <c r="D26" s="32">
        <v>25</v>
      </c>
      <c r="E26" s="33">
        <v>32</v>
      </c>
      <c r="F26" s="33">
        <v>4</v>
      </c>
      <c r="G26" s="33">
        <v>13</v>
      </c>
      <c r="H26" s="33">
        <v>15</v>
      </c>
      <c r="I26" s="33">
        <v>36</v>
      </c>
      <c r="J26" s="33">
        <v>55</v>
      </c>
      <c r="K26" s="33">
        <v>-19</v>
      </c>
    </row>
    <row r="29" spans="1:22" ht="24.6" x14ac:dyDescent="0.4">
      <c r="A29" s="93" t="s">
        <v>147</v>
      </c>
    </row>
    <row r="30" spans="1:22" ht="15.6" x14ac:dyDescent="0.3">
      <c r="A30" s="7" t="s">
        <v>207</v>
      </c>
      <c r="I30" t="s">
        <v>350</v>
      </c>
      <c r="O30" t="s">
        <v>351</v>
      </c>
      <c r="V30" t="s">
        <v>352</v>
      </c>
    </row>
    <row r="31" spans="1:22" x14ac:dyDescent="0.25">
      <c r="I31" t="s">
        <v>356</v>
      </c>
      <c r="O31" t="s">
        <v>354</v>
      </c>
    </row>
    <row r="32" spans="1:22" ht="15.6" thickBot="1" x14ac:dyDescent="0.3">
      <c r="O32" t="s">
        <v>355</v>
      </c>
    </row>
    <row r="33" spans="2:15" ht="31.2" x14ac:dyDescent="0.3">
      <c r="B33" s="99" t="s">
        <v>326</v>
      </c>
      <c r="C33" s="100" t="s">
        <v>327</v>
      </c>
      <c r="D33" s="100" t="s">
        <v>328</v>
      </c>
      <c r="E33" s="100" t="s">
        <v>329</v>
      </c>
      <c r="F33" s="100" t="s">
        <v>330</v>
      </c>
      <c r="G33" s="101" t="s">
        <v>331</v>
      </c>
      <c r="O33" t="s">
        <v>353</v>
      </c>
    </row>
    <row r="34" spans="2:15" x14ac:dyDescent="0.25">
      <c r="B34" s="94" t="s">
        <v>332</v>
      </c>
      <c r="C34">
        <v>44</v>
      </c>
      <c r="D34">
        <v>355</v>
      </c>
      <c r="E34">
        <v>346</v>
      </c>
      <c r="F34">
        <v>337</v>
      </c>
      <c r="G34" s="95">
        <v>337</v>
      </c>
    </row>
    <row r="35" spans="2:15" x14ac:dyDescent="0.25">
      <c r="B35" s="94" t="s">
        <v>333</v>
      </c>
      <c r="C35">
        <v>49</v>
      </c>
      <c r="D35">
        <v>188</v>
      </c>
      <c r="E35">
        <v>190</v>
      </c>
      <c r="F35">
        <v>175</v>
      </c>
      <c r="G35" s="95">
        <v>168</v>
      </c>
    </row>
    <row r="36" spans="2:15" x14ac:dyDescent="0.25">
      <c r="B36" s="94" t="s">
        <v>334</v>
      </c>
      <c r="C36">
        <v>53</v>
      </c>
      <c r="D36">
        <v>59</v>
      </c>
      <c r="E36">
        <v>60</v>
      </c>
      <c r="F36">
        <v>52</v>
      </c>
      <c r="G36" s="95">
        <v>54</v>
      </c>
    </row>
    <row r="37" spans="2:15" x14ac:dyDescent="0.25">
      <c r="B37" s="94" t="s">
        <v>335</v>
      </c>
      <c r="C37">
        <v>72</v>
      </c>
      <c r="D37">
        <v>90</v>
      </c>
      <c r="E37">
        <v>86</v>
      </c>
      <c r="F37">
        <v>81</v>
      </c>
      <c r="G37" s="95">
        <v>81</v>
      </c>
    </row>
    <row r="38" spans="2:15" x14ac:dyDescent="0.25">
      <c r="B38" s="94" t="s">
        <v>336</v>
      </c>
      <c r="C38">
        <v>85</v>
      </c>
      <c r="D38">
        <v>142</v>
      </c>
      <c r="E38">
        <v>152</v>
      </c>
      <c r="F38">
        <v>156</v>
      </c>
      <c r="G38" s="95">
        <v>154</v>
      </c>
    </row>
    <row r="39" spans="2:15" ht="15.6" thickBot="1" x14ac:dyDescent="0.3">
      <c r="B39" s="96"/>
      <c r="C39" s="97"/>
      <c r="D39" s="97">
        <v>834</v>
      </c>
      <c r="E39" s="97">
        <v>834</v>
      </c>
      <c r="F39" s="97">
        <v>801</v>
      </c>
      <c r="G39" s="98">
        <v>794</v>
      </c>
    </row>
  </sheetData>
  <hyperlinks>
    <hyperlink ref="C26" r:id="rId1" display="http://www.soccerstats.fr/team.asp?league=france&amp;teamid=3" xr:uid="{00000000-0004-0000-0B00-000013000000}"/>
    <hyperlink ref="C25" r:id="rId2" display="http://www.soccerstats.fr/team.asp?league=france&amp;teamid=6" xr:uid="{00000000-0004-0000-0B00-000012000000}"/>
    <hyperlink ref="C24" r:id="rId3" display="http://www.soccerstats.fr/team.asp?league=france&amp;teamid=13" xr:uid="{00000000-0004-0000-0B00-000011000000}"/>
    <hyperlink ref="C23" r:id="rId4" display="http://www.soccerstats.fr/team.asp?league=france&amp;teamid=18" xr:uid="{00000000-0004-0000-0B00-000010000000}"/>
    <hyperlink ref="C22" r:id="rId5" display="http://www.soccerstats.fr/team.asp?league=france&amp;teamid=7" xr:uid="{00000000-0004-0000-0B00-00000F000000}"/>
    <hyperlink ref="C21" r:id="rId6" display="http://www.soccerstats.fr/team.asp?league=france&amp;teamid=4" xr:uid="{00000000-0004-0000-0B00-00000E000000}"/>
    <hyperlink ref="C20" r:id="rId7" display="http://www.soccerstats.fr/team.asp?league=france&amp;teamid=20" xr:uid="{00000000-0004-0000-0B00-00000D000000}"/>
    <hyperlink ref="C19" r:id="rId8" display="http://www.soccerstats.fr/team.asp?league=france&amp;teamid=2" xr:uid="{00000000-0004-0000-0B00-00000C000000}"/>
    <hyperlink ref="C18" r:id="rId9" display="http://www.soccerstats.fr/team.asp?league=france&amp;teamid=1" xr:uid="{00000000-0004-0000-0B00-00000B000000}"/>
    <hyperlink ref="C17" r:id="rId10" display="http://www.soccerstats.fr/team.asp?league=france&amp;teamid=19" xr:uid="{00000000-0004-0000-0B00-00000A000000}"/>
    <hyperlink ref="C16" r:id="rId11" display="http://www.soccerstats.fr/team.asp?league=france&amp;teamid=16" xr:uid="{00000000-0004-0000-0B00-000009000000}"/>
    <hyperlink ref="C15" r:id="rId12" display="http://www.soccerstats.fr/team.asp?league=france&amp;teamid=5" xr:uid="{00000000-0004-0000-0B00-000008000000}"/>
    <hyperlink ref="C14" r:id="rId13" display="http://www.soccerstats.fr/team.asp?league=france&amp;teamid=9" xr:uid="{00000000-0004-0000-0B00-000007000000}"/>
    <hyperlink ref="C13" r:id="rId14" display="http://www.soccerstats.fr/team.asp?league=france&amp;teamid=12" xr:uid="{00000000-0004-0000-0B00-000006000000}"/>
    <hyperlink ref="C12" r:id="rId15" display="http://www.soccerstats.fr/team.asp?league=france&amp;teamid=8" xr:uid="{00000000-0004-0000-0B00-000005000000}"/>
    <hyperlink ref="C11" r:id="rId16" display="http://www.soccerstats.fr/team.asp?league=france&amp;teamid=14" xr:uid="{00000000-0004-0000-0B00-000004000000}"/>
    <hyperlink ref="C10" r:id="rId17" display="http://www.soccerstats.fr/team.asp?league=france&amp;teamid=17" xr:uid="{00000000-0004-0000-0B00-000003000000}"/>
    <hyperlink ref="C9" r:id="rId18" display="http://www.soccerstats.fr/team.asp?league=france&amp;teamid=10" xr:uid="{00000000-0004-0000-0B00-000002000000}"/>
    <hyperlink ref="C8" r:id="rId19" display="http://www.soccerstats.fr/team.asp?league=france&amp;teamid=11" xr:uid="{00000000-0004-0000-0B00-000001000000}"/>
    <hyperlink ref="C7" r:id="rId20" display="http://www.soccerstats.fr/team.asp?league=france&amp;teamid=15" xr:uid="{00000000-0004-0000-0B00-000000000000}"/>
  </hyperlinks>
  <pageMargins left="0.7" right="0.7" top="0.75" bottom="0.75" header="0.3" footer="0.3"/>
  <drawing r:id="rId2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8"/>
  <sheetViews>
    <sheetView topLeftCell="A16" zoomScale="70" zoomScaleNormal="70" workbookViewId="0">
      <selection activeCell="M10" sqref="M10"/>
    </sheetView>
  </sheetViews>
  <sheetFormatPr baseColWidth="10" defaultRowHeight="15" x14ac:dyDescent="0.25"/>
  <cols>
    <col min="2" max="2" width="2.7265625" customWidth="1"/>
    <col min="3" max="3" width="11.81640625" bestFit="1" customWidth="1"/>
    <col min="4" max="4" width="15.453125" customWidth="1"/>
    <col min="5" max="5" width="7.81640625" bestFit="1" customWidth="1"/>
    <col min="6" max="6" width="7.54296875" bestFit="1" customWidth="1"/>
    <col min="7" max="7" width="12.08984375" customWidth="1"/>
    <col min="8" max="8" width="16" customWidth="1"/>
    <col min="9" max="12" width="15.453125" customWidth="1"/>
    <col min="13" max="13" width="12.26953125" customWidth="1"/>
    <col min="14" max="18" width="18.453125" customWidth="1"/>
  </cols>
  <sheetData>
    <row r="1" spans="1:14" ht="24.6" x14ac:dyDescent="0.4">
      <c r="A1" s="93" t="s">
        <v>146</v>
      </c>
    </row>
    <row r="2" spans="1:14" x14ac:dyDescent="0.25">
      <c r="A2" s="7" t="s">
        <v>256</v>
      </c>
      <c r="B2" s="7"/>
      <c r="C2" s="7"/>
      <c r="D2" s="7"/>
    </row>
    <row r="3" spans="1:14" ht="35.25" customHeight="1" x14ac:dyDescent="0.25"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14" ht="16.2" thickBot="1" x14ac:dyDescent="0.35">
      <c r="C4" s="4" t="s">
        <v>257</v>
      </c>
    </row>
    <row r="5" spans="1:14" ht="46.8" x14ac:dyDescent="0.3">
      <c r="C5" s="58" t="s">
        <v>215</v>
      </c>
      <c r="D5" s="59" t="s">
        <v>83</v>
      </c>
      <c r="E5" s="59" t="s">
        <v>250</v>
      </c>
      <c r="F5" s="59" t="s">
        <v>251</v>
      </c>
      <c r="G5" s="59" t="s">
        <v>216</v>
      </c>
      <c r="H5" s="59" t="s">
        <v>217</v>
      </c>
      <c r="I5" s="59" t="s">
        <v>252</v>
      </c>
      <c r="J5" s="59" t="s">
        <v>253</v>
      </c>
      <c r="K5" s="60" t="s">
        <v>254</v>
      </c>
      <c r="L5" s="61" t="s">
        <v>255</v>
      </c>
      <c r="N5" s="35" t="s">
        <v>223</v>
      </c>
    </row>
    <row r="6" spans="1:14" ht="15.6" x14ac:dyDescent="0.25">
      <c r="C6" s="70" t="s">
        <v>218</v>
      </c>
      <c r="D6" s="62">
        <v>80620000</v>
      </c>
      <c r="E6" s="63">
        <v>0.49099999999999999</v>
      </c>
      <c r="F6" s="63">
        <v>0.50900000000000001</v>
      </c>
      <c r="G6" s="64">
        <f>D6*E6</f>
        <v>39584420</v>
      </c>
      <c r="H6" s="64">
        <f>D6*F6</f>
        <v>41035580</v>
      </c>
      <c r="I6" s="63">
        <v>0.129</v>
      </c>
      <c r="J6" s="63">
        <v>0.10299999999999999</v>
      </c>
      <c r="K6" s="63">
        <v>0.55300000000000005</v>
      </c>
      <c r="L6" s="65">
        <v>0.214</v>
      </c>
      <c r="N6" t="s">
        <v>224</v>
      </c>
    </row>
    <row r="7" spans="1:14" ht="15.6" x14ac:dyDescent="0.25">
      <c r="C7" s="70" t="s">
        <v>219</v>
      </c>
      <c r="D7" s="62">
        <v>46926963</v>
      </c>
      <c r="E7" s="63">
        <v>0.49399999999999999</v>
      </c>
      <c r="F7" s="63">
        <v>0.50600000000000001</v>
      </c>
      <c r="G7" s="64">
        <f>D7*E7</f>
        <v>23181919.721999999</v>
      </c>
      <c r="H7" s="64">
        <f>D7*F7</f>
        <v>23745043.278000001</v>
      </c>
      <c r="I7" s="63">
        <v>0.155</v>
      </c>
      <c r="J7" s="63">
        <v>9.2999999999999999E-2</v>
      </c>
      <c r="K7" s="63">
        <v>0.56899999999999995</v>
      </c>
      <c r="L7" s="65">
        <v>0.183</v>
      </c>
    </row>
    <row r="8" spans="1:14" ht="15.6" x14ac:dyDescent="0.25">
      <c r="C8" s="70" t="s">
        <v>220</v>
      </c>
      <c r="D8" s="62">
        <v>64291280</v>
      </c>
      <c r="E8" s="63">
        <v>0.48399999999999999</v>
      </c>
      <c r="F8" s="63">
        <v>0.51600000000000001</v>
      </c>
      <c r="G8" s="64">
        <f>D8*E8</f>
        <v>31116979.52</v>
      </c>
      <c r="H8" s="64">
        <f>D8*F8</f>
        <v>33174300.48</v>
      </c>
      <c r="I8" s="63">
        <v>0.18099999999999999</v>
      </c>
      <c r="J8" s="63">
        <v>0.122</v>
      </c>
      <c r="K8" s="63">
        <v>0.51</v>
      </c>
      <c r="L8" s="65">
        <v>0.187</v>
      </c>
    </row>
    <row r="9" spans="1:14" ht="15.6" x14ac:dyDescent="0.25">
      <c r="C9" s="70" t="s">
        <v>221</v>
      </c>
      <c r="D9" s="62">
        <v>60990277</v>
      </c>
      <c r="E9" s="63">
        <v>0.48599999999999999</v>
      </c>
      <c r="F9" s="63">
        <v>0.51400000000000001</v>
      </c>
      <c r="G9" s="64">
        <f>D9*E9</f>
        <v>29641274.621999998</v>
      </c>
      <c r="H9" s="64">
        <f>D9*F9</f>
        <v>31349002.378000002</v>
      </c>
      <c r="I9" s="63">
        <v>0.14000000000000001</v>
      </c>
      <c r="J9" s="63">
        <v>9.8000000000000004E-2</v>
      </c>
      <c r="K9" s="63">
        <v>0.54400000000000004</v>
      </c>
      <c r="L9" s="65">
        <v>0.217</v>
      </c>
    </row>
    <row r="10" spans="1:14" ht="31.8" thickBot="1" x14ac:dyDescent="0.3">
      <c r="C10" s="71" t="s">
        <v>222</v>
      </c>
      <c r="D10" s="66">
        <v>63136265</v>
      </c>
      <c r="E10" s="67">
        <v>0.49299999999999999</v>
      </c>
      <c r="F10" s="67">
        <v>0.50700000000000001</v>
      </c>
      <c r="G10" s="68">
        <f>D10*E10</f>
        <v>31126178.645</v>
      </c>
      <c r="H10" s="68">
        <f>D10*F10</f>
        <v>32010086.355</v>
      </c>
      <c r="I10" s="67">
        <v>0.17599999999999999</v>
      </c>
      <c r="J10" s="67">
        <v>0.12</v>
      </c>
      <c r="K10" s="67">
        <v>0.52300000000000002</v>
      </c>
      <c r="L10" s="69">
        <v>0.18099999999999999</v>
      </c>
    </row>
    <row r="38" spans="3:3" ht="15.6" x14ac:dyDescent="0.3">
      <c r="C38" s="3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9"/>
  <sheetViews>
    <sheetView zoomScaleNormal="100" workbookViewId="0">
      <selection activeCell="S24" sqref="S24"/>
    </sheetView>
  </sheetViews>
  <sheetFormatPr baseColWidth="10" defaultColWidth="9.81640625" defaultRowHeight="13.2" x14ac:dyDescent="0.25"/>
  <cols>
    <col min="1" max="1" width="2.7265625" style="36" customWidth="1"/>
    <col min="2" max="16384" width="9.81640625" style="36"/>
  </cols>
  <sheetData>
    <row r="1" spans="2:10" ht="15" x14ac:dyDescent="0.25">
      <c r="B1" s="44" t="s">
        <v>248</v>
      </c>
      <c r="C1" s="45"/>
      <c r="D1" s="45"/>
    </row>
    <row r="3" spans="2:10" ht="15.6" x14ac:dyDescent="0.3">
      <c r="B3" s="42" t="s">
        <v>249</v>
      </c>
    </row>
    <row r="4" spans="2:10" ht="15" thickBot="1" x14ac:dyDescent="0.35">
      <c r="J4" s="37" t="s">
        <v>229</v>
      </c>
    </row>
    <row r="5" spans="2:10" ht="16.2" thickBot="1" x14ac:dyDescent="0.3">
      <c r="B5" s="43"/>
      <c r="C5" s="46">
        <v>2010</v>
      </c>
      <c r="D5" s="47">
        <v>2011</v>
      </c>
      <c r="E5" s="47">
        <v>2012</v>
      </c>
      <c r="F5" s="47">
        <v>2013</v>
      </c>
      <c r="G5" s="48">
        <v>2014</v>
      </c>
      <c r="J5" s="36" t="s">
        <v>230</v>
      </c>
    </row>
    <row r="6" spans="2:10" ht="15" x14ac:dyDescent="0.25">
      <c r="B6" s="49" t="s">
        <v>225</v>
      </c>
      <c r="C6" s="50">
        <v>27788</v>
      </c>
      <c r="D6" s="50">
        <v>30534</v>
      </c>
      <c r="E6" s="50">
        <v>23698</v>
      </c>
      <c r="F6" s="50">
        <v>18422</v>
      </c>
      <c r="G6" s="51">
        <v>18528</v>
      </c>
      <c r="J6" s="36" t="s">
        <v>231</v>
      </c>
    </row>
    <row r="7" spans="2:10" ht="15" x14ac:dyDescent="0.25">
      <c r="B7" s="52" t="s">
        <v>226</v>
      </c>
      <c r="C7" s="53">
        <v>34184</v>
      </c>
      <c r="D7" s="53">
        <v>38094</v>
      </c>
      <c r="E7" s="53">
        <v>24863</v>
      </c>
      <c r="F7" s="53">
        <v>22581</v>
      </c>
      <c r="G7" s="54">
        <v>24200</v>
      </c>
    </row>
    <row r="8" spans="2:10" ht="15" x14ac:dyDescent="0.25">
      <c r="B8" s="52" t="s">
        <v>227</v>
      </c>
      <c r="C8" s="53">
        <v>41490</v>
      </c>
      <c r="D8" s="53">
        <v>48610</v>
      </c>
      <c r="E8" s="53">
        <v>33430</v>
      </c>
      <c r="F8" s="53">
        <v>26900</v>
      </c>
      <c r="G8" s="54">
        <v>26654</v>
      </c>
    </row>
    <row r="9" spans="2:10" ht="16.2" thickBot="1" x14ac:dyDescent="0.35">
      <c r="B9" s="55" t="s">
        <v>228</v>
      </c>
      <c r="C9" s="56">
        <f>SUM(C6:C8)</f>
        <v>103462</v>
      </c>
      <c r="D9" s="56">
        <f>SUM(D6:D8)</f>
        <v>117238</v>
      </c>
      <c r="E9" s="56">
        <f>SUM(E6:E8)</f>
        <v>81991</v>
      </c>
      <c r="F9" s="56">
        <f>SUM(F6:F8)</f>
        <v>67903</v>
      </c>
      <c r="G9" s="57">
        <f>SUM(G6:G8)</f>
        <v>69382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11"/>
  <sheetViews>
    <sheetView zoomScale="85" zoomScaleNormal="85" workbookViewId="0">
      <selection activeCell="L6" sqref="L6"/>
    </sheetView>
  </sheetViews>
  <sheetFormatPr baseColWidth="10" defaultColWidth="10.7265625" defaultRowHeight="15" x14ac:dyDescent="0.25"/>
  <cols>
    <col min="1" max="16384" width="10.7265625" style="39"/>
  </cols>
  <sheetData>
    <row r="2" spans="1:12" ht="15.6" x14ac:dyDescent="0.3">
      <c r="A2" s="6" t="s">
        <v>248</v>
      </c>
    </row>
    <row r="4" spans="1:12" ht="15.6" x14ac:dyDescent="0.3">
      <c r="A4" s="76" t="s">
        <v>284</v>
      </c>
    </row>
    <row r="6" spans="1:12" ht="15.6" x14ac:dyDescent="0.3">
      <c r="B6" s="87" t="s">
        <v>161</v>
      </c>
      <c r="C6" s="88" t="s">
        <v>239</v>
      </c>
      <c r="D6" s="88" t="s">
        <v>242</v>
      </c>
      <c r="E6" s="88" t="s">
        <v>243</v>
      </c>
      <c r="F6" s="88" t="s">
        <v>244</v>
      </c>
      <c r="G6" s="88" t="s">
        <v>245</v>
      </c>
      <c r="H6" s="88" t="s">
        <v>246</v>
      </c>
      <c r="I6" s="89" t="s">
        <v>247</v>
      </c>
      <c r="K6" s="40" t="s">
        <v>232</v>
      </c>
      <c r="L6" s="41" t="s">
        <v>233</v>
      </c>
    </row>
    <row r="7" spans="1:12" x14ac:dyDescent="0.25">
      <c r="B7" s="85" t="s">
        <v>238</v>
      </c>
      <c r="C7" s="38" t="s">
        <v>240</v>
      </c>
      <c r="D7" s="38">
        <v>27</v>
      </c>
      <c r="E7" s="38">
        <v>85</v>
      </c>
      <c r="F7" s="38">
        <v>22</v>
      </c>
      <c r="G7" s="38">
        <v>90</v>
      </c>
      <c r="H7" s="38">
        <v>96</v>
      </c>
      <c r="I7" s="86">
        <v>73</v>
      </c>
    </row>
    <row r="8" spans="1:12" x14ac:dyDescent="0.25">
      <c r="B8" s="85" t="s">
        <v>234</v>
      </c>
      <c r="C8" s="38" t="s">
        <v>241</v>
      </c>
      <c r="D8" s="38">
        <v>23</v>
      </c>
      <c r="E8" s="38">
        <v>77</v>
      </c>
      <c r="F8" s="38">
        <v>25</v>
      </c>
      <c r="G8" s="38">
        <v>87</v>
      </c>
      <c r="H8" s="38">
        <v>93</v>
      </c>
      <c r="I8" s="86">
        <v>59</v>
      </c>
    </row>
    <row r="9" spans="1:12" x14ac:dyDescent="0.25">
      <c r="B9" s="85" t="s">
        <v>235</v>
      </c>
      <c r="C9" s="38" t="s">
        <v>241</v>
      </c>
      <c r="D9" s="38">
        <v>25</v>
      </c>
      <c r="E9" s="38">
        <v>75</v>
      </c>
      <c r="F9" s="38">
        <v>24</v>
      </c>
      <c r="G9" s="38">
        <v>71</v>
      </c>
      <c r="H9" s="38">
        <v>87</v>
      </c>
      <c r="I9" s="86">
        <v>53</v>
      </c>
    </row>
    <row r="10" spans="1:12" x14ac:dyDescent="0.25">
      <c r="B10" s="85" t="s">
        <v>236</v>
      </c>
      <c r="C10" s="38" t="s">
        <v>240</v>
      </c>
      <c r="D10" s="38">
        <v>29</v>
      </c>
      <c r="E10" s="38">
        <v>87</v>
      </c>
      <c r="F10" s="38">
        <v>25</v>
      </c>
      <c r="G10" s="38">
        <v>94</v>
      </c>
      <c r="H10" s="38">
        <v>93</v>
      </c>
      <c r="I10" s="86">
        <v>94</v>
      </c>
    </row>
    <row r="11" spans="1:12" x14ac:dyDescent="0.25">
      <c r="B11" s="90" t="s">
        <v>237</v>
      </c>
      <c r="C11" s="91" t="s">
        <v>240</v>
      </c>
      <c r="D11" s="91">
        <v>26</v>
      </c>
      <c r="E11" s="91">
        <v>80</v>
      </c>
      <c r="F11" s="91">
        <v>25</v>
      </c>
      <c r="G11" s="91">
        <v>84</v>
      </c>
      <c r="H11" s="91">
        <v>82</v>
      </c>
      <c r="I11" s="92">
        <v>71</v>
      </c>
    </row>
  </sheetData>
  <hyperlinks>
    <hyperlink ref="L6" r:id="rId1" xr:uid="{00000000-0004-0000-0E00-000000000000}"/>
  </hyperlinks>
  <pageMargins left="0.75" right="0.75" top="1" bottom="1" header="0.5" footer="0.5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D34"/>
  <sheetViews>
    <sheetView zoomScale="85" zoomScaleNormal="85" workbookViewId="0">
      <selection activeCell="B35" sqref="B35"/>
    </sheetView>
  </sheetViews>
  <sheetFormatPr baseColWidth="10" defaultRowHeight="15" x14ac:dyDescent="0.25"/>
  <cols>
    <col min="2" max="2" width="14" customWidth="1"/>
  </cols>
  <sheetData>
    <row r="1" spans="2:4" x14ac:dyDescent="0.25">
      <c r="B1" t="s">
        <v>283</v>
      </c>
    </row>
    <row r="3" spans="2:4" ht="15.6" x14ac:dyDescent="0.3">
      <c r="B3" s="4" t="s">
        <v>296</v>
      </c>
      <c r="C3" s="74"/>
    </row>
    <row r="4" spans="2:4" ht="15.6" x14ac:dyDescent="0.3">
      <c r="B4" s="74"/>
      <c r="C4" s="74"/>
    </row>
    <row r="5" spans="2:4" ht="26.4" x14ac:dyDescent="0.25">
      <c r="B5" s="75" t="s">
        <v>282</v>
      </c>
      <c r="C5" s="75" t="s">
        <v>81</v>
      </c>
      <c r="D5" s="72" t="s">
        <v>259</v>
      </c>
    </row>
    <row r="6" spans="2:4" x14ac:dyDescent="0.25">
      <c r="B6" s="36" t="s">
        <v>269</v>
      </c>
      <c r="C6">
        <v>1</v>
      </c>
      <c r="D6" s="73">
        <v>1491</v>
      </c>
    </row>
    <row r="7" spans="2:4" x14ac:dyDescent="0.25">
      <c r="B7" s="36" t="s">
        <v>281</v>
      </c>
      <c r="C7">
        <v>2</v>
      </c>
      <c r="D7" s="73">
        <v>1011</v>
      </c>
    </row>
    <row r="8" spans="2:4" x14ac:dyDescent="0.25">
      <c r="B8" s="36" t="s">
        <v>280</v>
      </c>
      <c r="C8">
        <v>3</v>
      </c>
      <c r="D8" s="73">
        <v>987</v>
      </c>
    </row>
    <row r="9" spans="2:4" x14ac:dyDescent="0.25">
      <c r="B9" s="36" t="s">
        <v>277</v>
      </c>
      <c r="C9">
        <v>4</v>
      </c>
      <c r="D9" s="73">
        <v>591</v>
      </c>
    </row>
    <row r="10" spans="2:4" x14ac:dyDescent="0.25">
      <c r="B10" s="36" t="s">
        <v>261</v>
      </c>
      <c r="C10">
        <v>5</v>
      </c>
      <c r="D10" s="73">
        <v>517</v>
      </c>
    </row>
    <row r="11" spans="2:4" x14ac:dyDescent="0.25">
      <c r="B11" s="36" t="s">
        <v>264</v>
      </c>
      <c r="C11">
        <v>6</v>
      </c>
      <c r="D11" s="73">
        <v>492</v>
      </c>
    </row>
    <row r="12" spans="2:4" x14ac:dyDescent="0.25">
      <c r="B12" s="36" t="s">
        <v>270</v>
      </c>
      <c r="C12">
        <v>7</v>
      </c>
      <c r="D12" s="73">
        <v>460</v>
      </c>
    </row>
    <row r="13" spans="2:4" x14ac:dyDescent="0.25">
      <c r="B13" s="36" t="s">
        <v>274</v>
      </c>
      <c r="C13">
        <v>8</v>
      </c>
      <c r="D13" s="73">
        <v>447</v>
      </c>
    </row>
    <row r="14" spans="2:4" x14ac:dyDescent="0.25">
      <c r="B14" s="36" t="s">
        <v>265</v>
      </c>
      <c r="C14">
        <v>9</v>
      </c>
      <c r="D14" s="73">
        <v>441</v>
      </c>
    </row>
    <row r="15" spans="2:4" x14ac:dyDescent="0.25">
      <c r="B15" s="36" t="s">
        <v>273</v>
      </c>
      <c r="C15">
        <v>10</v>
      </c>
      <c r="D15" s="73">
        <v>427</v>
      </c>
    </row>
    <row r="16" spans="2:4" x14ac:dyDescent="0.25">
      <c r="B16" s="36" t="s">
        <v>279</v>
      </c>
      <c r="C16">
        <v>11</v>
      </c>
      <c r="D16" s="73">
        <v>309</v>
      </c>
    </row>
    <row r="17" spans="2:4" x14ac:dyDescent="0.25">
      <c r="B17" s="36" t="s">
        <v>260</v>
      </c>
      <c r="C17">
        <v>12</v>
      </c>
      <c r="D17" s="73">
        <v>307</v>
      </c>
    </row>
    <row r="18" spans="2:4" x14ac:dyDescent="0.25">
      <c r="B18" s="36" t="s">
        <v>263</v>
      </c>
      <c r="C18">
        <v>13</v>
      </c>
      <c r="D18" s="73">
        <v>307</v>
      </c>
    </row>
    <row r="19" spans="2:4" x14ac:dyDescent="0.25">
      <c r="B19" s="36" t="s">
        <v>272</v>
      </c>
      <c r="C19">
        <v>14</v>
      </c>
      <c r="D19" s="73">
        <v>287</v>
      </c>
    </row>
    <row r="20" spans="2:4" x14ac:dyDescent="0.25">
      <c r="B20" s="36" t="s">
        <v>276</v>
      </c>
      <c r="C20">
        <v>15</v>
      </c>
      <c r="D20" s="73">
        <v>275</v>
      </c>
    </row>
    <row r="21" spans="2:4" x14ac:dyDescent="0.25">
      <c r="B21" s="36" t="s">
        <v>278</v>
      </c>
      <c r="C21">
        <v>16</v>
      </c>
      <c r="D21" s="73">
        <v>262</v>
      </c>
    </row>
    <row r="22" spans="2:4" x14ac:dyDescent="0.25">
      <c r="B22" s="36" t="s">
        <v>275</v>
      </c>
      <c r="C22">
        <v>17</v>
      </c>
      <c r="D22" s="73">
        <v>234</v>
      </c>
    </row>
    <row r="23" spans="2:4" x14ac:dyDescent="0.25">
      <c r="B23" s="36" t="s">
        <v>262</v>
      </c>
      <c r="C23">
        <v>18</v>
      </c>
      <c r="D23" s="73">
        <v>216</v>
      </c>
    </row>
    <row r="24" spans="2:4" x14ac:dyDescent="0.25">
      <c r="B24" s="36" t="s">
        <v>266</v>
      </c>
      <c r="C24">
        <v>19</v>
      </c>
      <c r="D24" s="73">
        <v>195</v>
      </c>
    </row>
    <row r="25" spans="2:4" x14ac:dyDescent="0.25">
      <c r="B25" s="36" t="s">
        <v>268</v>
      </c>
      <c r="C25">
        <v>20</v>
      </c>
      <c r="D25" s="73">
        <v>175</v>
      </c>
    </row>
    <row r="26" spans="2:4" x14ac:dyDescent="0.25">
      <c r="B26" s="36" t="s">
        <v>271</v>
      </c>
      <c r="C26">
        <v>21</v>
      </c>
      <c r="D26" s="73">
        <v>123</v>
      </c>
    </row>
    <row r="27" spans="2:4" x14ac:dyDescent="0.25">
      <c r="B27" s="36" t="s">
        <v>267</v>
      </c>
      <c r="C27">
        <v>22</v>
      </c>
      <c r="D27" s="73">
        <v>80</v>
      </c>
    </row>
    <row r="30" spans="2:4" ht="15.6" x14ac:dyDescent="0.3">
      <c r="B30" s="4" t="s">
        <v>297</v>
      </c>
    </row>
    <row r="31" spans="2:4" x14ac:dyDescent="0.25">
      <c r="B31" t="s">
        <v>357</v>
      </c>
    </row>
    <row r="32" spans="2:4" x14ac:dyDescent="0.25">
      <c r="B32" t="s">
        <v>358</v>
      </c>
    </row>
    <row r="33" spans="2:2" x14ac:dyDescent="0.25">
      <c r="B33" t="s">
        <v>359</v>
      </c>
    </row>
    <row r="34" spans="2:2" x14ac:dyDescent="0.25">
      <c r="B34" t="s">
        <v>360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G158"/>
  <sheetViews>
    <sheetView topLeftCell="A18" workbookViewId="0">
      <selection activeCell="P15" sqref="P15"/>
    </sheetView>
  </sheetViews>
  <sheetFormatPr baseColWidth="10" defaultRowHeight="15" x14ac:dyDescent="0.25"/>
  <cols>
    <col min="1" max="1" width="14.453125" customWidth="1"/>
    <col min="2" max="2" width="18.7265625" customWidth="1"/>
    <col min="3" max="3" width="12.36328125" bestFit="1" customWidth="1"/>
  </cols>
  <sheetData>
    <row r="1" spans="1:3" ht="15.6" x14ac:dyDescent="0.3">
      <c r="A1" s="4" t="s">
        <v>18</v>
      </c>
    </row>
    <row r="3" spans="1:3" ht="15.6" x14ac:dyDescent="0.3">
      <c r="A3" s="4"/>
    </row>
    <row r="4" spans="1:3" ht="15.6" x14ac:dyDescent="0.3">
      <c r="A4" s="4"/>
    </row>
    <row r="5" spans="1:3" ht="15.6" x14ac:dyDescent="0.3">
      <c r="A5" s="6" t="s">
        <v>146</v>
      </c>
    </row>
    <row r="6" spans="1:3" ht="15.6" x14ac:dyDescent="0.3">
      <c r="A6" s="4" t="s">
        <v>138</v>
      </c>
    </row>
    <row r="7" spans="1:3" ht="15.6" x14ac:dyDescent="0.3">
      <c r="A7" s="4"/>
      <c r="B7" s="4" t="s">
        <v>137</v>
      </c>
      <c r="C7" s="4" t="s">
        <v>117</v>
      </c>
    </row>
    <row r="8" spans="1:3" x14ac:dyDescent="0.25">
      <c r="B8" s="17" t="s">
        <v>95</v>
      </c>
      <c r="C8" s="20">
        <v>0.41399999999999998</v>
      </c>
    </row>
    <row r="9" spans="1:3" x14ac:dyDescent="0.25">
      <c r="B9" s="17" t="s">
        <v>94</v>
      </c>
      <c r="C9" s="20">
        <v>0.05</v>
      </c>
    </row>
    <row r="10" spans="1:3" x14ac:dyDescent="0.25">
      <c r="B10" s="17" t="s">
        <v>90</v>
      </c>
      <c r="C10" s="20">
        <v>4.9000000000000002E-2</v>
      </c>
    </row>
    <row r="11" spans="1:3" x14ac:dyDescent="0.25">
      <c r="B11" s="17" t="s">
        <v>96</v>
      </c>
      <c r="C11" s="20">
        <v>5.1999999999999998E-2</v>
      </c>
    </row>
    <row r="12" spans="1:3" x14ac:dyDescent="0.25">
      <c r="B12" s="17" t="s">
        <v>92</v>
      </c>
      <c r="C12" s="20" t="s">
        <v>101</v>
      </c>
    </row>
    <row r="13" spans="1:3" x14ac:dyDescent="0.25">
      <c r="B13" s="17" t="s">
        <v>99</v>
      </c>
      <c r="C13" s="20">
        <v>7.2999999999999995E-2</v>
      </c>
    </row>
    <row r="14" spans="1:3" x14ac:dyDescent="0.25">
      <c r="B14" s="17" t="s">
        <v>98</v>
      </c>
      <c r="C14" s="20">
        <v>2E-3</v>
      </c>
    </row>
    <row r="15" spans="1:3" x14ac:dyDescent="0.25">
      <c r="B15" s="17" t="s">
        <v>91</v>
      </c>
      <c r="C15" s="21">
        <v>6.6000000000000005E-5</v>
      </c>
    </row>
    <row r="16" spans="1:3" x14ac:dyDescent="0.25">
      <c r="B16" s="17" t="s">
        <v>93</v>
      </c>
      <c r="C16" s="20" t="s">
        <v>100</v>
      </c>
    </row>
    <row r="17" spans="1:3" x14ac:dyDescent="0.25">
      <c r="B17" s="17" t="s">
        <v>97</v>
      </c>
      <c r="C17" s="21">
        <v>6.9999999999999997E-7</v>
      </c>
    </row>
    <row r="19" spans="1:3" ht="15.6" x14ac:dyDescent="0.3">
      <c r="A19" t="s">
        <v>162</v>
      </c>
    </row>
    <row r="27" spans="1:3" ht="15.6" x14ac:dyDescent="0.3">
      <c r="A27" s="6" t="s">
        <v>147</v>
      </c>
    </row>
    <row r="29" spans="1:3" ht="15.6" x14ac:dyDescent="0.3">
      <c r="B29" s="4" t="s">
        <v>131</v>
      </c>
    </row>
    <row r="30" spans="1:3" ht="21" x14ac:dyDescent="0.4">
      <c r="A30" s="10" t="s">
        <v>134</v>
      </c>
    </row>
    <row r="31" spans="1:3" x14ac:dyDescent="0.25">
      <c r="B31" t="s">
        <v>121</v>
      </c>
      <c r="C31" t="s">
        <v>122</v>
      </c>
    </row>
    <row r="32" spans="1:3" x14ac:dyDescent="0.25">
      <c r="B32" t="s">
        <v>123</v>
      </c>
      <c r="C32" t="s">
        <v>124</v>
      </c>
    </row>
    <row r="33" spans="1:5" x14ac:dyDescent="0.25">
      <c r="B33" t="s">
        <v>125</v>
      </c>
      <c r="C33" t="s">
        <v>126</v>
      </c>
    </row>
    <row r="34" spans="1:5" x14ac:dyDescent="0.25">
      <c r="B34" t="s">
        <v>127</v>
      </c>
      <c r="C34" t="s">
        <v>128</v>
      </c>
    </row>
    <row r="35" spans="1:5" x14ac:dyDescent="0.25">
      <c r="B35" t="s">
        <v>129</v>
      </c>
      <c r="C35" t="s">
        <v>130</v>
      </c>
    </row>
    <row r="37" spans="1:5" ht="45" x14ac:dyDescent="0.25">
      <c r="A37" s="19" t="s">
        <v>163</v>
      </c>
    </row>
    <row r="39" spans="1:5" ht="21" x14ac:dyDescent="0.4">
      <c r="A39" s="10" t="s">
        <v>133</v>
      </c>
    </row>
    <row r="40" spans="1:5" ht="15.6" x14ac:dyDescent="0.3">
      <c r="B40" s="4" t="s">
        <v>114</v>
      </c>
      <c r="C40" s="3" t="s">
        <v>132</v>
      </c>
    </row>
    <row r="41" spans="1:5" x14ac:dyDescent="0.25">
      <c r="B41" t="s">
        <v>106</v>
      </c>
      <c r="C41" s="2">
        <v>57.4</v>
      </c>
    </row>
    <row r="42" spans="1:5" x14ac:dyDescent="0.25">
      <c r="B42" t="s">
        <v>110</v>
      </c>
      <c r="C42" s="2">
        <v>27.2</v>
      </c>
    </row>
    <row r="43" spans="1:5" x14ac:dyDescent="0.25">
      <c r="B43" t="s">
        <v>102</v>
      </c>
      <c r="C43" s="2">
        <v>8.6</v>
      </c>
      <c r="E43" s="8"/>
    </row>
    <row r="44" spans="1:5" x14ac:dyDescent="0.25">
      <c r="B44" t="s">
        <v>135</v>
      </c>
      <c r="C44" s="2">
        <v>2.9</v>
      </c>
    </row>
    <row r="45" spans="1:5" x14ac:dyDescent="0.25">
      <c r="B45" t="s">
        <v>104</v>
      </c>
      <c r="C45" s="2">
        <v>1.4</v>
      </c>
    </row>
    <row r="47" spans="1:5" ht="105" x14ac:dyDescent="0.25">
      <c r="A47" s="19" t="s">
        <v>211</v>
      </c>
      <c r="B47" s="19" t="s">
        <v>295</v>
      </c>
    </row>
    <row r="50" spans="1:3" x14ac:dyDescent="0.25">
      <c r="C50" s="8"/>
    </row>
    <row r="51" spans="1:3" ht="15.6" x14ac:dyDescent="0.3">
      <c r="A51" s="4" t="s">
        <v>302</v>
      </c>
    </row>
    <row r="52" spans="1:3" ht="15.6" x14ac:dyDescent="0.3">
      <c r="A52" s="4" t="s">
        <v>119</v>
      </c>
      <c r="B52" s="34" t="s">
        <v>114</v>
      </c>
      <c r="C52" s="34" t="s">
        <v>117</v>
      </c>
    </row>
    <row r="53" spans="1:3" x14ac:dyDescent="0.25">
      <c r="B53" s="17" t="s">
        <v>102</v>
      </c>
      <c r="C53" s="17">
        <v>1.24</v>
      </c>
    </row>
    <row r="54" spans="1:3" x14ac:dyDescent="0.25">
      <c r="B54" s="17" t="s">
        <v>104</v>
      </c>
      <c r="C54" s="17">
        <v>0.2</v>
      </c>
    </row>
    <row r="55" spans="1:3" x14ac:dyDescent="0.25">
      <c r="B55" s="17" t="s">
        <v>106</v>
      </c>
      <c r="C55" s="17">
        <v>7.29</v>
      </c>
    </row>
    <row r="56" spans="1:3" x14ac:dyDescent="0.25">
      <c r="B56" s="17" t="s">
        <v>108</v>
      </c>
      <c r="C56" s="17">
        <v>3.1</v>
      </c>
    </row>
    <row r="57" spans="1:3" x14ac:dyDescent="0.25">
      <c r="B57" s="17" t="s">
        <v>110</v>
      </c>
      <c r="C57" s="17">
        <v>90.21</v>
      </c>
    </row>
    <row r="86" spans="1:7" ht="15.6" x14ac:dyDescent="0.3">
      <c r="A86" s="6" t="s">
        <v>149</v>
      </c>
    </row>
    <row r="87" spans="1:7" x14ac:dyDescent="0.25">
      <c r="A87" s="7" t="s">
        <v>160</v>
      </c>
      <c r="B87" s="7"/>
    </row>
    <row r="88" spans="1:7" x14ac:dyDescent="0.25">
      <c r="A88" s="7"/>
      <c r="B88" s="7"/>
      <c r="C88" s="7"/>
      <c r="D88" s="7"/>
    </row>
    <row r="90" spans="1:7" x14ac:dyDescent="0.25">
      <c r="A90" s="104" t="s">
        <v>20</v>
      </c>
      <c r="B90" s="104"/>
      <c r="C90" s="104"/>
      <c r="D90" s="104"/>
      <c r="E90" s="104"/>
      <c r="F90" s="104"/>
      <c r="G90" s="104"/>
    </row>
    <row r="91" spans="1:7" x14ac:dyDescent="0.25">
      <c r="A91" s="15" t="s">
        <v>81</v>
      </c>
      <c r="B91" s="15" t="s">
        <v>82</v>
      </c>
      <c r="C91" s="15" t="s">
        <v>83</v>
      </c>
      <c r="D91" s="12"/>
      <c r="E91" s="12"/>
      <c r="F91" s="12"/>
      <c r="G91" s="12"/>
    </row>
    <row r="92" spans="1:7" x14ac:dyDescent="0.25">
      <c r="A92" s="13">
        <v>1</v>
      </c>
      <c r="B92" s="13" t="s">
        <v>21</v>
      </c>
      <c r="C92" s="14">
        <v>2243833</v>
      </c>
      <c r="D92" s="8"/>
    </row>
    <row r="93" spans="1:7" x14ac:dyDescent="0.25">
      <c r="A93" s="13">
        <v>2</v>
      </c>
      <c r="B93" s="13" t="s">
        <v>22</v>
      </c>
      <c r="C93" s="14">
        <v>850726</v>
      </c>
      <c r="D93" s="8"/>
    </row>
    <row r="94" spans="1:7" x14ac:dyDescent="0.25">
      <c r="A94" s="13">
        <v>3</v>
      </c>
      <c r="B94" s="13" t="s">
        <v>23</v>
      </c>
      <c r="C94" s="14">
        <v>484344</v>
      </c>
      <c r="D94" s="8"/>
    </row>
    <row r="95" spans="1:7" x14ac:dyDescent="0.25">
      <c r="A95" s="13">
        <v>4</v>
      </c>
      <c r="B95" s="13" t="s">
        <v>24</v>
      </c>
      <c r="C95" s="14">
        <v>441802</v>
      </c>
      <c r="D95" s="8"/>
    </row>
    <row r="96" spans="1:7" x14ac:dyDescent="0.25">
      <c r="A96" s="13">
        <v>5</v>
      </c>
      <c r="B96" s="13" t="s">
        <v>25</v>
      </c>
      <c r="C96" s="14">
        <v>343304</v>
      </c>
      <c r="D96" s="8"/>
    </row>
    <row r="97" spans="1:4" x14ac:dyDescent="0.25">
      <c r="A97" s="13">
        <v>6</v>
      </c>
      <c r="B97" s="13" t="s">
        <v>26</v>
      </c>
      <c r="C97" s="14">
        <v>284970</v>
      </c>
      <c r="D97" s="8"/>
    </row>
    <row r="98" spans="1:4" x14ac:dyDescent="0.25">
      <c r="A98" s="13">
        <v>7</v>
      </c>
      <c r="B98" s="13" t="s">
        <v>27</v>
      </c>
      <c r="C98" s="14">
        <v>271782</v>
      </c>
      <c r="D98" s="8"/>
    </row>
    <row r="99" spans="1:4" x14ac:dyDescent="0.25">
      <c r="A99" s="13">
        <v>8</v>
      </c>
      <c r="B99" s="13" t="s">
        <v>28</v>
      </c>
      <c r="C99" s="14">
        <v>257351</v>
      </c>
      <c r="D99" s="8"/>
    </row>
    <row r="100" spans="1:4" x14ac:dyDescent="0.25">
      <c r="A100" s="13">
        <v>9</v>
      </c>
      <c r="B100" s="13" t="s">
        <v>29</v>
      </c>
      <c r="C100" s="14">
        <v>239157</v>
      </c>
      <c r="D100" s="8"/>
    </row>
    <row r="101" spans="1:4" x14ac:dyDescent="0.25">
      <c r="A101" s="13">
        <v>10</v>
      </c>
      <c r="B101" s="13" t="s">
        <v>30</v>
      </c>
      <c r="C101" s="14">
        <v>227560</v>
      </c>
      <c r="D101" s="8"/>
    </row>
    <row r="102" spans="1:4" x14ac:dyDescent="0.25">
      <c r="A102" s="13">
        <v>11</v>
      </c>
      <c r="B102" s="13" t="s">
        <v>31</v>
      </c>
      <c r="C102" s="14">
        <v>207178</v>
      </c>
      <c r="D102" s="8"/>
    </row>
    <row r="103" spans="1:4" x14ac:dyDescent="0.25">
      <c r="A103" s="13">
        <v>12</v>
      </c>
      <c r="B103" s="13" t="s">
        <v>32</v>
      </c>
      <c r="C103" s="14">
        <v>179992</v>
      </c>
      <c r="D103" s="8"/>
    </row>
    <row r="104" spans="1:4" x14ac:dyDescent="0.25">
      <c r="A104" s="13">
        <v>13</v>
      </c>
      <c r="B104" s="13" t="s">
        <v>33</v>
      </c>
      <c r="C104" s="14">
        <v>175497</v>
      </c>
      <c r="D104" s="8"/>
    </row>
    <row r="105" spans="1:4" x14ac:dyDescent="0.25">
      <c r="A105" s="13">
        <v>14</v>
      </c>
      <c r="B105" s="13" t="s">
        <v>34</v>
      </c>
      <c r="C105" s="14">
        <v>171260</v>
      </c>
      <c r="D105" s="8"/>
    </row>
    <row r="106" spans="1:4" x14ac:dyDescent="0.25">
      <c r="A106" s="13">
        <v>15</v>
      </c>
      <c r="B106" s="13" t="s">
        <v>35</v>
      </c>
      <c r="C106" s="14">
        <v>164532</v>
      </c>
      <c r="D106" s="8"/>
    </row>
    <row r="107" spans="1:4" x14ac:dyDescent="0.25">
      <c r="A107" s="13">
        <v>16</v>
      </c>
      <c r="B107" s="13" t="s">
        <v>36</v>
      </c>
      <c r="C107" s="14">
        <v>155637</v>
      </c>
      <c r="D107" s="8"/>
    </row>
    <row r="108" spans="1:4" x14ac:dyDescent="0.25">
      <c r="A108" s="13">
        <v>17</v>
      </c>
      <c r="B108" s="13" t="s">
        <v>37</v>
      </c>
      <c r="C108" s="14">
        <v>151212</v>
      </c>
      <c r="D108" s="8"/>
    </row>
    <row r="109" spans="1:4" x14ac:dyDescent="0.25">
      <c r="A109" s="13">
        <v>18</v>
      </c>
      <c r="B109" s="13" t="s">
        <v>38</v>
      </c>
      <c r="C109" s="14">
        <v>147571</v>
      </c>
      <c r="D109" s="8"/>
    </row>
    <row r="110" spans="1:4" x14ac:dyDescent="0.25">
      <c r="A110" s="13">
        <v>19</v>
      </c>
      <c r="B110" s="13" t="s">
        <v>39</v>
      </c>
      <c r="C110" s="14">
        <v>145150</v>
      </c>
      <c r="D110" s="8"/>
    </row>
    <row r="111" spans="1:4" x14ac:dyDescent="0.25">
      <c r="A111" s="13">
        <v>20</v>
      </c>
      <c r="B111" s="13" t="s">
        <v>40</v>
      </c>
      <c r="C111" s="14">
        <v>145022</v>
      </c>
      <c r="D111" s="8"/>
    </row>
    <row r="112" spans="1:4" x14ac:dyDescent="0.25">
      <c r="A112" s="13">
        <v>21</v>
      </c>
      <c r="B112" s="13" t="s">
        <v>41</v>
      </c>
      <c r="C112" s="14">
        <v>142626</v>
      </c>
      <c r="D112" s="8"/>
    </row>
    <row r="113" spans="1:7" x14ac:dyDescent="0.25">
      <c r="A113" s="13">
        <v>22</v>
      </c>
      <c r="B113" s="13" t="s">
        <v>42</v>
      </c>
      <c r="C113" s="14">
        <v>142205</v>
      </c>
      <c r="D113" s="8"/>
    </row>
    <row r="114" spans="1:7" x14ac:dyDescent="0.25">
      <c r="A114" s="13">
        <v>23</v>
      </c>
      <c r="B114" s="13" t="s">
        <v>43</v>
      </c>
      <c r="C114" s="14">
        <v>141438</v>
      </c>
      <c r="D114" s="8"/>
    </row>
    <row r="115" spans="1:7" x14ac:dyDescent="0.25">
      <c r="A115" s="13">
        <v>24</v>
      </c>
      <c r="B115" s="13" t="s">
        <v>44</v>
      </c>
      <c r="C115" s="14">
        <v>141303</v>
      </c>
      <c r="D115" s="8"/>
    </row>
    <row r="116" spans="1:7" x14ac:dyDescent="0.25">
      <c r="A116" s="13">
        <v>25</v>
      </c>
      <c r="B116" s="13" t="s">
        <v>45</v>
      </c>
      <c r="C116" s="14">
        <v>139860</v>
      </c>
      <c r="D116" s="8"/>
    </row>
    <row r="117" spans="1:7" x14ac:dyDescent="0.25">
      <c r="A117" s="13">
        <v>26</v>
      </c>
      <c r="B117" s="13" t="s">
        <v>46</v>
      </c>
      <c r="C117" s="14">
        <v>139150</v>
      </c>
      <c r="D117" s="8"/>
    </row>
    <row r="118" spans="1:7" x14ac:dyDescent="0.25">
      <c r="A118" s="13">
        <v>27</v>
      </c>
      <c r="B118" s="13" t="s">
        <v>47</v>
      </c>
      <c r="C118" s="14">
        <v>134817</v>
      </c>
      <c r="D118" s="8"/>
    </row>
    <row r="119" spans="1:7" x14ac:dyDescent="0.25">
      <c r="A119" s="13">
        <v>28</v>
      </c>
      <c r="B119" s="13" t="s">
        <v>48</v>
      </c>
      <c r="C119" s="14">
        <v>133448</v>
      </c>
      <c r="D119" s="8"/>
    </row>
    <row r="120" spans="1:7" x14ac:dyDescent="0.25">
      <c r="A120" s="13">
        <v>29</v>
      </c>
      <c r="B120" s="13" t="s">
        <v>49</v>
      </c>
      <c r="C120" s="14">
        <v>120738</v>
      </c>
      <c r="D120" s="8"/>
    </row>
    <row r="121" spans="1:7" x14ac:dyDescent="0.25">
      <c r="A121" s="13">
        <v>30</v>
      </c>
      <c r="B121" s="13" t="s">
        <v>50</v>
      </c>
      <c r="C121" s="14">
        <v>117419</v>
      </c>
      <c r="D121" s="8"/>
    </row>
    <row r="122" spans="1:7" x14ac:dyDescent="0.25">
      <c r="A122" s="13">
        <v>31</v>
      </c>
      <c r="B122" s="13" t="s">
        <v>51</v>
      </c>
      <c r="C122" s="14">
        <v>116914</v>
      </c>
    </row>
    <row r="123" spans="1:7" x14ac:dyDescent="0.25">
      <c r="A123" s="13">
        <v>32</v>
      </c>
      <c r="B123" s="13" t="s">
        <v>52</v>
      </c>
      <c r="C123" s="14">
        <v>114205</v>
      </c>
    </row>
    <row r="124" spans="1:7" x14ac:dyDescent="0.25">
      <c r="A124" s="13">
        <v>33</v>
      </c>
      <c r="B124" s="13" t="s">
        <v>53</v>
      </c>
      <c r="C124" s="14">
        <v>114167</v>
      </c>
    </row>
    <row r="125" spans="1:7" x14ac:dyDescent="0.25">
      <c r="A125" s="13">
        <v>34</v>
      </c>
      <c r="B125" s="13" t="s">
        <v>54</v>
      </c>
      <c r="C125" s="14">
        <v>110933</v>
      </c>
    </row>
    <row r="126" spans="1:7" x14ac:dyDescent="0.25">
      <c r="A126" s="13">
        <v>35</v>
      </c>
      <c r="B126" s="13" t="s">
        <v>55</v>
      </c>
      <c r="C126" s="14">
        <v>109588</v>
      </c>
    </row>
    <row r="127" spans="1:7" x14ac:dyDescent="0.25">
      <c r="A127" s="13">
        <v>36</v>
      </c>
      <c r="B127" s="13" t="s">
        <v>56</v>
      </c>
      <c r="C127" s="14">
        <v>108954</v>
      </c>
      <c r="G127" t="s">
        <v>159</v>
      </c>
    </row>
    <row r="128" spans="1:7" x14ac:dyDescent="0.25">
      <c r="A128" s="13">
        <v>37</v>
      </c>
      <c r="B128" s="13" t="s">
        <v>57</v>
      </c>
      <c r="C128" s="14">
        <v>106785</v>
      </c>
    </row>
    <row r="129" spans="1:3" x14ac:dyDescent="0.25">
      <c r="A129" s="13">
        <v>38</v>
      </c>
      <c r="B129" s="13" t="s">
        <v>58</v>
      </c>
      <c r="C129" s="14">
        <v>105421</v>
      </c>
    </row>
    <row r="130" spans="1:3" x14ac:dyDescent="0.25">
      <c r="A130" s="13">
        <v>39</v>
      </c>
      <c r="B130" s="13" t="s">
        <v>59</v>
      </c>
      <c r="C130" s="14">
        <v>103346</v>
      </c>
    </row>
    <row r="131" spans="1:3" x14ac:dyDescent="0.25">
      <c r="A131" s="13">
        <v>40</v>
      </c>
      <c r="B131" s="13" t="s">
        <v>60</v>
      </c>
      <c r="C131" s="14">
        <v>103125</v>
      </c>
    </row>
    <row r="132" spans="1:3" x14ac:dyDescent="0.25">
      <c r="A132" s="13">
        <v>41</v>
      </c>
      <c r="B132" s="13" t="s">
        <v>61</v>
      </c>
      <c r="C132" s="14">
        <v>102770</v>
      </c>
    </row>
    <row r="133" spans="1:3" x14ac:dyDescent="0.25">
      <c r="A133" s="13">
        <v>42</v>
      </c>
      <c r="B133" s="13" t="s">
        <v>62</v>
      </c>
      <c r="C133" s="14">
        <v>94713</v>
      </c>
    </row>
    <row r="134" spans="1:3" x14ac:dyDescent="0.25">
      <c r="A134" s="13">
        <v>43</v>
      </c>
      <c r="B134" s="13" t="s">
        <v>63</v>
      </c>
      <c r="C134" s="14">
        <v>92005</v>
      </c>
    </row>
    <row r="135" spans="1:3" x14ac:dyDescent="0.25">
      <c r="A135" s="13">
        <v>44</v>
      </c>
      <c r="B135" s="13" t="s">
        <v>64</v>
      </c>
      <c r="C135" s="14">
        <v>91923</v>
      </c>
    </row>
    <row r="136" spans="1:3" x14ac:dyDescent="0.25">
      <c r="A136" s="13">
        <v>45</v>
      </c>
      <c r="B136" s="13" t="s">
        <v>65</v>
      </c>
      <c r="C136" s="14">
        <v>89985</v>
      </c>
    </row>
    <row r="137" spans="1:3" x14ac:dyDescent="0.25">
      <c r="A137" s="13">
        <v>46</v>
      </c>
      <c r="B137" s="13" t="s">
        <v>66</v>
      </c>
      <c r="C137" s="14">
        <v>89683</v>
      </c>
    </row>
    <row r="138" spans="1:3" x14ac:dyDescent="0.25">
      <c r="A138" s="13">
        <v>47</v>
      </c>
      <c r="B138" s="13" t="s">
        <v>67</v>
      </c>
      <c r="C138" s="14">
        <v>89185</v>
      </c>
    </row>
    <row r="139" spans="1:3" x14ac:dyDescent="0.25">
      <c r="A139" s="13">
        <v>48</v>
      </c>
      <c r="B139" s="13" t="s">
        <v>68</v>
      </c>
      <c r="C139" s="14">
        <v>87697</v>
      </c>
    </row>
    <row r="140" spans="1:3" x14ac:dyDescent="0.25">
      <c r="A140" s="13">
        <v>49</v>
      </c>
      <c r="B140" s="13" t="s">
        <v>69</v>
      </c>
      <c r="C140" s="14">
        <v>87469</v>
      </c>
    </row>
    <row r="141" spans="1:3" x14ac:dyDescent="0.25">
      <c r="A141" s="13">
        <v>50</v>
      </c>
      <c r="B141" s="13" t="s">
        <v>70</v>
      </c>
      <c r="C141" s="14">
        <v>87216</v>
      </c>
    </row>
    <row r="142" spans="1:3" x14ac:dyDescent="0.25">
      <c r="A142" s="13">
        <v>51</v>
      </c>
      <c r="B142" s="13" t="s">
        <v>71</v>
      </c>
      <c r="C142" s="14">
        <v>86110</v>
      </c>
    </row>
    <row r="143" spans="1:3" x14ac:dyDescent="0.25">
      <c r="A143" s="13">
        <v>52</v>
      </c>
      <c r="B143" s="13" t="s">
        <v>72</v>
      </c>
      <c r="C143" s="14">
        <v>85413</v>
      </c>
    </row>
    <row r="144" spans="1:3" x14ac:dyDescent="0.25">
      <c r="A144" s="13">
        <v>53</v>
      </c>
      <c r="B144" s="13" t="s">
        <v>73</v>
      </c>
      <c r="C144" s="14">
        <v>85398</v>
      </c>
    </row>
    <row r="145" spans="1:7" x14ac:dyDescent="0.25">
      <c r="A145" s="13">
        <v>54</v>
      </c>
      <c r="B145" s="13" t="s">
        <v>74</v>
      </c>
      <c r="C145" s="14">
        <v>82327</v>
      </c>
    </row>
    <row r="146" spans="1:7" x14ac:dyDescent="0.25">
      <c r="A146" s="13">
        <v>55</v>
      </c>
      <c r="B146" s="13" t="s">
        <v>75</v>
      </c>
      <c r="C146" s="14">
        <v>82120</v>
      </c>
    </row>
    <row r="147" spans="1:7" x14ac:dyDescent="0.25">
      <c r="A147" s="13">
        <v>56</v>
      </c>
      <c r="B147" s="13" t="s">
        <v>76</v>
      </c>
      <c r="C147" s="14">
        <v>81166</v>
      </c>
    </row>
    <row r="148" spans="1:7" x14ac:dyDescent="0.25">
      <c r="A148" s="13">
        <v>57</v>
      </c>
      <c r="B148" s="13" t="s">
        <v>77</v>
      </c>
      <c r="C148" s="14">
        <v>79426</v>
      </c>
    </row>
    <row r="149" spans="1:7" x14ac:dyDescent="0.25">
      <c r="A149" s="13">
        <v>58</v>
      </c>
      <c r="B149" s="13" t="s">
        <v>78</v>
      </c>
      <c r="C149" s="14">
        <v>79228</v>
      </c>
    </row>
    <row r="150" spans="1:7" x14ac:dyDescent="0.25">
      <c r="A150" s="13">
        <v>59</v>
      </c>
      <c r="B150" s="13" t="s">
        <v>79</v>
      </c>
      <c r="C150" s="14">
        <v>76087</v>
      </c>
    </row>
    <row r="151" spans="1:7" x14ac:dyDescent="0.25">
      <c r="A151" s="13">
        <v>60</v>
      </c>
      <c r="B151" s="13" t="s">
        <v>80</v>
      </c>
      <c r="C151" s="14">
        <v>75510</v>
      </c>
    </row>
    <row r="155" spans="1:7" ht="15.6" x14ac:dyDescent="0.3">
      <c r="A155" s="4"/>
    </row>
    <row r="156" spans="1:7" x14ac:dyDescent="0.25">
      <c r="A156" s="8"/>
    </row>
    <row r="158" spans="1:7" x14ac:dyDescent="0.25">
      <c r="G158" t="s">
        <v>164</v>
      </c>
    </row>
  </sheetData>
  <mergeCells count="1">
    <mergeCell ref="A90:G90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E123"/>
  <sheetViews>
    <sheetView topLeftCell="A16" zoomScale="115" zoomScaleNormal="115" workbookViewId="0">
      <selection activeCell="R46" sqref="R46"/>
    </sheetView>
  </sheetViews>
  <sheetFormatPr baseColWidth="10" defaultRowHeight="15" x14ac:dyDescent="0.25"/>
  <cols>
    <col min="1" max="1" width="19.81640625" customWidth="1"/>
  </cols>
  <sheetData>
    <row r="1" spans="1:5" ht="21" x14ac:dyDescent="0.4">
      <c r="A1" s="10" t="s">
        <v>342</v>
      </c>
    </row>
    <row r="5" spans="1:5" ht="15.6" x14ac:dyDescent="0.3">
      <c r="A5" s="4" t="s">
        <v>158</v>
      </c>
    </row>
    <row r="6" spans="1:5" ht="15.6" x14ac:dyDescent="0.3">
      <c r="A6" s="4" t="s">
        <v>140</v>
      </c>
      <c r="B6" s="4" t="s">
        <v>112</v>
      </c>
    </row>
    <row r="8" spans="1:5" x14ac:dyDescent="0.25">
      <c r="B8" s="17" t="s">
        <v>102</v>
      </c>
      <c r="C8" s="17" t="s">
        <v>103</v>
      </c>
      <c r="E8" t="s">
        <v>210</v>
      </c>
    </row>
    <row r="9" spans="1:5" x14ac:dyDescent="0.25">
      <c r="B9" s="17" t="s">
        <v>104</v>
      </c>
      <c r="C9" s="17" t="s">
        <v>105</v>
      </c>
    </row>
    <row r="10" spans="1:5" x14ac:dyDescent="0.25">
      <c r="B10" s="17" t="s">
        <v>106</v>
      </c>
      <c r="C10" s="17" t="s">
        <v>107</v>
      </c>
    </row>
    <row r="11" spans="1:5" x14ac:dyDescent="0.25">
      <c r="B11" s="17" t="s">
        <v>108</v>
      </c>
      <c r="C11" s="17" t="s">
        <v>109</v>
      </c>
    </row>
    <row r="12" spans="1:5" x14ac:dyDescent="0.25">
      <c r="B12" s="17" t="s">
        <v>110</v>
      </c>
      <c r="C12" s="17" t="s">
        <v>111</v>
      </c>
    </row>
    <row r="14" spans="1:5" ht="45" x14ac:dyDescent="0.25">
      <c r="A14" s="19" t="s">
        <v>209</v>
      </c>
    </row>
    <row r="15" spans="1:5" ht="15.6" x14ac:dyDescent="0.3">
      <c r="A15" s="4" t="s">
        <v>118</v>
      </c>
      <c r="B15" s="34" t="s">
        <v>114</v>
      </c>
      <c r="C15" s="34" t="s">
        <v>117</v>
      </c>
    </row>
    <row r="16" spans="1:5" x14ac:dyDescent="0.25">
      <c r="B16" s="17" t="s">
        <v>102</v>
      </c>
      <c r="C16" s="17">
        <v>1.24</v>
      </c>
    </row>
    <row r="17" spans="1:4" x14ac:dyDescent="0.25">
      <c r="B17" s="17" t="s">
        <v>104</v>
      </c>
      <c r="C17" s="17">
        <v>0.2</v>
      </c>
    </row>
    <row r="18" spans="1:4" x14ac:dyDescent="0.25">
      <c r="B18" s="17" t="s">
        <v>106</v>
      </c>
      <c r="C18" s="17">
        <v>7.29</v>
      </c>
    </row>
    <row r="19" spans="1:4" x14ac:dyDescent="0.25">
      <c r="B19" s="17" t="s">
        <v>108</v>
      </c>
      <c r="C19" s="17">
        <v>3.1</v>
      </c>
    </row>
    <row r="20" spans="1:4" x14ac:dyDescent="0.25">
      <c r="B20" s="17" t="s">
        <v>110</v>
      </c>
      <c r="C20" s="17">
        <v>90.21</v>
      </c>
    </row>
    <row r="22" spans="1:4" ht="75" x14ac:dyDescent="0.25">
      <c r="A22" s="19" t="s">
        <v>165</v>
      </c>
    </row>
    <row r="23" spans="1:4" ht="15.6" x14ac:dyDescent="0.3">
      <c r="A23" s="4" t="s">
        <v>119</v>
      </c>
      <c r="B23" s="34" t="s">
        <v>114</v>
      </c>
      <c r="C23" s="34" t="s">
        <v>113</v>
      </c>
      <c r="D23" s="3" t="s">
        <v>116</v>
      </c>
    </row>
    <row r="24" spans="1:4" x14ac:dyDescent="0.25">
      <c r="B24" s="20" t="s">
        <v>102</v>
      </c>
      <c r="C24" s="20">
        <v>1.24</v>
      </c>
      <c r="D24" s="24">
        <f>C24/$C$28</f>
        <v>0.1420389461626575</v>
      </c>
    </row>
    <row r="25" spans="1:4" x14ac:dyDescent="0.25">
      <c r="B25" s="20" t="s">
        <v>104</v>
      </c>
      <c r="C25" s="20">
        <v>0.2</v>
      </c>
      <c r="D25" s="24">
        <f>C25/$C$28</f>
        <v>2.2909507445589922E-2</v>
      </c>
    </row>
    <row r="26" spans="1:4" x14ac:dyDescent="0.25">
      <c r="B26" s="20" t="s">
        <v>106</v>
      </c>
      <c r="C26" s="20">
        <v>7.29</v>
      </c>
      <c r="D26" s="24">
        <f>C26/$C$28</f>
        <v>0.8350515463917525</v>
      </c>
    </row>
    <row r="28" spans="1:4" ht="15.6" x14ac:dyDescent="0.3">
      <c r="B28" s="18" t="s">
        <v>115</v>
      </c>
      <c r="C28" s="6">
        <f>SUM(C24:C26)</f>
        <v>8.73</v>
      </c>
    </row>
    <row r="30" spans="1:4" ht="30" x14ac:dyDescent="0.25">
      <c r="A30" s="19" t="s">
        <v>136</v>
      </c>
    </row>
    <row r="31" spans="1:4" x14ac:dyDescent="0.25">
      <c r="A31" t="s">
        <v>120</v>
      </c>
    </row>
    <row r="34" spans="1:1" ht="75" x14ac:dyDescent="0.25">
      <c r="A34" s="8" t="s">
        <v>325</v>
      </c>
    </row>
    <row r="39" spans="1:1" ht="15.6" x14ac:dyDescent="0.3">
      <c r="A39" s="6" t="s">
        <v>147</v>
      </c>
    </row>
    <row r="40" spans="1:1" ht="30" x14ac:dyDescent="0.25">
      <c r="A40" s="19" t="s">
        <v>139</v>
      </c>
    </row>
    <row r="82" spans="1:4" ht="15.6" x14ac:dyDescent="0.3">
      <c r="A82" s="6" t="s">
        <v>149</v>
      </c>
    </row>
    <row r="84" spans="1:4" ht="15.6" x14ac:dyDescent="0.3">
      <c r="A84" s="4" t="s">
        <v>134</v>
      </c>
    </row>
    <row r="86" spans="1:4" ht="15.6" x14ac:dyDescent="0.3">
      <c r="B86" s="4" t="s">
        <v>131</v>
      </c>
    </row>
    <row r="88" spans="1:4" x14ac:dyDescent="0.25">
      <c r="B88" t="s">
        <v>121</v>
      </c>
      <c r="C88" t="s">
        <v>122</v>
      </c>
    </row>
    <row r="89" spans="1:4" x14ac:dyDescent="0.25">
      <c r="B89" t="s">
        <v>123</v>
      </c>
      <c r="C89" t="s">
        <v>124</v>
      </c>
      <c r="D89" t="s">
        <v>303</v>
      </c>
    </row>
    <row r="90" spans="1:4" x14ac:dyDescent="0.25">
      <c r="B90" t="s">
        <v>125</v>
      </c>
      <c r="C90" t="s">
        <v>126</v>
      </c>
    </row>
    <row r="91" spans="1:4" x14ac:dyDescent="0.25">
      <c r="B91" t="s">
        <v>127</v>
      </c>
      <c r="C91" t="s">
        <v>128</v>
      </c>
    </row>
    <row r="92" spans="1:4" x14ac:dyDescent="0.25">
      <c r="B92" t="s">
        <v>129</v>
      </c>
      <c r="C92" t="s">
        <v>130</v>
      </c>
    </row>
    <row r="94" spans="1:4" ht="30" x14ac:dyDescent="0.25">
      <c r="A94" s="19" t="s">
        <v>163</v>
      </c>
    </row>
    <row r="96" spans="1:4" ht="15.6" x14ac:dyDescent="0.3">
      <c r="A96" s="4" t="s">
        <v>133</v>
      </c>
    </row>
    <row r="97" spans="1:4" ht="15.6" x14ac:dyDescent="0.3">
      <c r="A97" s="4"/>
      <c r="B97" s="4" t="s">
        <v>131</v>
      </c>
    </row>
    <row r="98" spans="1:4" ht="15.6" x14ac:dyDescent="0.3">
      <c r="A98" s="4"/>
    </row>
    <row r="99" spans="1:4" ht="15.6" x14ac:dyDescent="0.3">
      <c r="B99" s="4" t="s">
        <v>114</v>
      </c>
      <c r="C99" s="3" t="s">
        <v>117</v>
      </c>
      <c r="D99" s="3" t="s">
        <v>116</v>
      </c>
    </row>
    <row r="100" spans="1:4" x14ac:dyDescent="0.25">
      <c r="B100" t="s">
        <v>106</v>
      </c>
      <c r="C100" s="2">
        <v>57.4</v>
      </c>
      <c r="D100" s="24">
        <f>C100/$C$106</f>
        <v>0.58871794871794869</v>
      </c>
    </row>
    <row r="101" spans="1:4" x14ac:dyDescent="0.25">
      <c r="B101" t="s">
        <v>110</v>
      </c>
      <c r="C101" s="2">
        <v>27.2</v>
      </c>
      <c r="D101" s="24">
        <f>C101/$C$106</f>
        <v>0.27897435897435896</v>
      </c>
    </row>
    <row r="102" spans="1:4" x14ac:dyDescent="0.25">
      <c r="B102" t="s">
        <v>102</v>
      </c>
      <c r="C102" s="2">
        <v>8.6</v>
      </c>
      <c r="D102" s="24">
        <f>C102/$C$106</f>
        <v>8.82051282051282E-2</v>
      </c>
    </row>
    <row r="103" spans="1:4" x14ac:dyDescent="0.25">
      <c r="B103" t="s">
        <v>135</v>
      </c>
      <c r="C103" s="2">
        <v>2.9</v>
      </c>
      <c r="D103" s="24">
        <f>C103/$C$106</f>
        <v>2.9743589743589743E-2</v>
      </c>
    </row>
    <row r="104" spans="1:4" x14ac:dyDescent="0.25">
      <c r="B104" t="s">
        <v>104</v>
      </c>
      <c r="C104" s="2">
        <v>1.4</v>
      </c>
      <c r="D104" s="24">
        <f>C104/$C$106</f>
        <v>1.4358974358974357E-2</v>
      </c>
    </row>
    <row r="106" spans="1:4" ht="15.6" x14ac:dyDescent="0.3">
      <c r="B106" s="4" t="s">
        <v>115</v>
      </c>
      <c r="C106" s="25">
        <f>SUM(C100:C104)</f>
        <v>97.5</v>
      </c>
    </row>
    <row r="108" spans="1:4" ht="30" x14ac:dyDescent="0.25">
      <c r="A108" s="19" t="s">
        <v>141</v>
      </c>
    </row>
    <row r="111" spans="1:4" x14ac:dyDescent="0.25">
      <c r="A111" s="8"/>
    </row>
    <row r="122" spans="1:1" ht="15.6" x14ac:dyDescent="0.3">
      <c r="A122" s="6" t="s">
        <v>148</v>
      </c>
    </row>
    <row r="123" spans="1:1" ht="60" x14ac:dyDescent="0.25">
      <c r="A123" s="19" t="s">
        <v>166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L22" sqref="L22"/>
    </sheetView>
  </sheetViews>
  <sheetFormatPr baseColWidth="10" defaultRowHeight="15" x14ac:dyDescent="0.25"/>
  <cols>
    <col min="2" max="2" width="20" customWidth="1"/>
    <col min="3" max="3" width="17.08984375" customWidth="1"/>
  </cols>
  <sheetData>
    <row r="1" spans="1:3" ht="15.6" x14ac:dyDescent="0.3">
      <c r="A1" s="4" t="s">
        <v>285</v>
      </c>
    </row>
    <row r="3" spans="1:3" ht="15.6" x14ac:dyDescent="0.3">
      <c r="B3" s="4" t="s">
        <v>304</v>
      </c>
      <c r="C3" s="3" t="s">
        <v>305</v>
      </c>
    </row>
    <row r="4" spans="1:3" x14ac:dyDescent="0.25">
      <c r="B4" t="s">
        <v>298</v>
      </c>
      <c r="C4" s="5">
        <v>2000</v>
      </c>
    </row>
    <row r="5" spans="1:3" x14ac:dyDescent="0.25">
      <c r="B5" t="s">
        <v>299</v>
      </c>
      <c r="C5" s="5">
        <v>1200</v>
      </c>
    </row>
    <row r="6" spans="1:3" x14ac:dyDescent="0.25">
      <c r="B6" t="s">
        <v>300</v>
      </c>
      <c r="C6" s="5">
        <v>6000</v>
      </c>
    </row>
    <row r="7" spans="1:3" x14ac:dyDescent="0.25">
      <c r="B7" t="s">
        <v>301</v>
      </c>
      <c r="C7" s="5">
        <v>4000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G48"/>
  <sheetViews>
    <sheetView topLeftCell="A28" workbookViewId="0">
      <selection activeCell="H50" sqref="H50"/>
    </sheetView>
  </sheetViews>
  <sheetFormatPr baseColWidth="10" defaultRowHeight="15" x14ac:dyDescent="0.25"/>
  <cols>
    <col min="1" max="1" width="30.26953125" customWidth="1"/>
  </cols>
  <sheetData>
    <row r="1" spans="1:7" ht="24.6" x14ac:dyDescent="0.4">
      <c r="A1" s="1" t="s">
        <v>0</v>
      </c>
    </row>
    <row r="2" spans="1:7" ht="180" x14ac:dyDescent="0.25">
      <c r="A2" s="8" t="s">
        <v>19</v>
      </c>
    </row>
    <row r="3" spans="1:7" x14ac:dyDescent="0.25">
      <c r="A3" s="8"/>
    </row>
    <row r="4" spans="1:7" ht="15.6" x14ac:dyDescent="0.3">
      <c r="A4" s="11" t="s">
        <v>146</v>
      </c>
    </row>
    <row r="5" spans="1:7" ht="24.6" x14ac:dyDescent="0.4">
      <c r="A5" s="1"/>
      <c r="B5" t="s">
        <v>205</v>
      </c>
    </row>
    <row r="6" spans="1:7" ht="24.6" x14ac:dyDescent="0.4">
      <c r="A6" s="1"/>
    </row>
    <row r="7" spans="1:7" ht="15.6" x14ac:dyDescent="0.3"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</row>
    <row r="8" spans="1:7" ht="15.6" x14ac:dyDescent="0.3">
      <c r="B8" s="4" t="s">
        <v>1</v>
      </c>
      <c r="C8" s="2">
        <v>5</v>
      </c>
      <c r="D8" s="2">
        <v>10</v>
      </c>
      <c r="E8" s="2">
        <v>7</v>
      </c>
      <c r="F8" s="2">
        <v>10</v>
      </c>
      <c r="G8" s="2">
        <v>9</v>
      </c>
    </row>
    <row r="9" spans="1:7" ht="15.6" x14ac:dyDescent="0.3">
      <c r="B9" s="4" t="s">
        <v>2</v>
      </c>
      <c r="C9" s="2">
        <v>7</v>
      </c>
      <c r="D9" s="2">
        <v>8</v>
      </c>
      <c r="E9" s="2">
        <v>10</v>
      </c>
      <c r="F9" s="2">
        <v>8</v>
      </c>
      <c r="G9" s="2">
        <v>6</v>
      </c>
    </row>
    <row r="10" spans="1:7" ht="15.6" x14ac:dyDescent="0.3">
      <c r="B10" s="4" t="s">
        <v>3</v>
      </c>
      <c r="C10" s="2">
        <v>6</v>
      </c>
      <c r="D10" s="2">
        <v>5</v>
      </c>
      <c r="E10" s="2">
        <v>6</v>
      </c>
      <c r="F10" s="2">
        <v>5</v>
      </c>
      <c r="G10" s="2">
        <v>10</v>
      </c>
    </row>
    <row r="11" spans="1:7" ht="15.6" x14ac:dyDescent="0.3">
      <c r="B11" s="4" t="s">
        <v>4</v>
      </c>
      <c r="C11" s="2">
        <v>10</v>
      </c>
      <c r="D11" s="2">
        <v>8</v>
      </c>
      <c r="E11" s="2">
        <v>8</v>
      </c>
      <c r="F11" s="2">
        <v>8</v>
      </c>
      <c r="G11" s="2">
        <v>6</v>
      </c>
    </row>
    <row r="12" spans="1:7" ht="15.6" x14ac:dyDescent="0.3">
      <c r="B12" s="4" t="s">
        <v>5</v>
      </c>
      <c r="C12" s="2">
        <v>8</v>
      </c>
      <c r="D12" s="2">
        <v>6</v>
      </c>
      <c r="E12" s="2">
        <v>9</v>
      </c>
      <c r="F12" s="2">
        <v>6</v>
      </c>
      <c r="G12" s="2">
        <v>8</v>
      </c>
    </row>
    <row r="13" spans="1:7" ht="15.6" x14ac:dyDescent="0.3">
      <c r="B13" s="4" t="s">
        <v>6</v>
      </c>
      <c r="C13" s="2">
        <v>5</v>
      </c>
      <c r="D13" s="2">
        <v>7</v>
      </c>
      <c r="E13" s="2">
        <v>10</v>
      </c>
      <c r="F13" s="2">
        <v>10</v>
      </c>
      <c r="G13" s="2">
        <v>9</v>
      </c>
    </row>
    <row r="14" spans="1:7" ht="15.6" x14ac:dyDescent="0.3">
      <c r="B14" s="4" t="s">
        <v>7</v>
      </c>
      <c r="C14" s="2">
        <v>8</v>
      </c>
      <c r="D14" s="2">
        <v>9</v>
      </c>
      <c r="E14" s="2">
        <v>10</v>
      </c>
      <c r="F14" s="2">
        <v>10</v>
      </c>
      <c r="G14" s="2">
        <v>10</v>
      </c>
    </row>
    <row r="15" spans="1:7" ht="15.6" x14ac:dyDescent="0.3">
      <c r="B15" s="4" t="s">
        <v>8</v>
      </c>
      <c r="C15" s="2">
        <v>6</v>
      </c>
      <c r="D15" s="2">
        <v>8</v>
      </c>
      <c r="E15" s="2">
        <v>8</v>
      </c>
      <c r="F15" s="2">
        <v>6</v>
      </c>
      <c r="G15" s="2">
        <v>8</v>
      </c>
    </row>
    <row r="16" spans="1:7" ht="15.6" x14ac:dyDescent="0.3">
      <c r="B16" s="4" t="s">
        <v>9</v>
      </c>
      <c r="C16" s="2">
        <v>7</v>
      </c>
      <c r="D16" s="2">
        <v>8</v>
      </c>
      <c r="E16" s="2">
        <v>5</v>
      </c>
      <c r="F16" s="2">
        <v>8</v>
      </c>
      <c r="G16" s="2">
        <v>9</v>
      </c>
    </row>
    <row r="17" spans="2:7" ht="15.6" x14ac:dyDescent="0.3">
      <c r="B17" s="4" t="s">
        <v>10</v>
      </c>
      <c r="C17" s="2">
        <v>9</v>
      </c>
      <c r="D17" s="2">
        <v>7</v>
      </c>
      <c r="E17" s="2">
        <v>8</v>
      </c>
      <c r="F17" s="2">
        <v>9</v>
      </c>
      <c r="G17" s="2">
        <v>10</v>
      </c>
    </row>
    <row r="18" spans="2:7" x14ac:dyDescent="0.25">
      <c r="E18" s="2"/>
      <c r="F18" s="2"/>
    </row>
    <row r="19" spans="2:7" ht="15.6" x14ac:dyDescent="0.3">
      <c r="C19" s="6" t="s">
        <v>142</v>
      </c>
      <c r="D19" s="7"/>
      <c r="E19" s="7"/>
      <c r="F19" s="7"/>
      <c r="G19" s="7"/>
    </row>
    <row r="20" spans="2:7" x14ac:dyDescent="0.25">
      <c r="C20" s="5"/>
      <c r="D20" s="5"/>
      <c r="E20" s="5"/>
      <c r="F20" s="5"/>
      <c r="G20" s="5"/>
    </row>
    <row r="21" spans="2:7" x14ac:dyDescent="0.25">
      <c r="C21" s="5"/>
      <c r="D21" s="5"/>
      <c r="E21" s="5"/>
      <c r="F21" s="5"/>
      <c r="G21" s="5"/>
    </row>
    <row r="22" spans="2:7" x14ac:dyDescent="0.25">
      <c r="C22" s="5"/>
      <c r="D22" s="5"/>
      <c r="E22" s="5"/>
      <c r="F22" s="5"/>
      <c r="G22" s="5"/>
    </row>
    <row r="23" spans="2:7" x14ac:dyDescent="0.25">
      <c r="C23" s="5"/>
      <c r="D23" s="5"/>
      <c r="E23" s="5"/>
      <c r="F23" s="5"/>
      <c r="G23" s="5"/>
    </row>
    <row r="24" spans="2:7" x14ac:dyDescent="0.25">
      <c r="C24" s="5"/>
      <c r="D24" s="5"/>
      <c r="E24" s="5"/>
      <c r="F24" s="5"/>
      <c r="G24" s="5"/>
    </row>
    <row r="25" spans="2:7" x14ac:dyDescent="0.25">
      <c r="C25" s="5"/>
      <c r="D25" s="5"/>
      <c r="E25" s="5"/>
      <c r="F25" s="5"/>
      <c r="G25" s="5"/>
    </row>
    <row r="26" spans="2:7" x14ac:dyDescent="0.25">
      <c r="C26" s="5"/>
      <c r="D26" s="5"/>
      <c r="E26" s="5"/>
      <c r="F26" s="5"/>
      <c r="G26" s="5"/>
    </row>
    <row r="27" spans="2:7" x14ac:dyDescent="0.25">
      <c r="C27" s="5"/>
      <c r="D27" s="5"/>
      <c r="E27" s="5"/>
      <c r="F27" s="5"/>
      <c r="G27" s="5"/>
    </row>
    <row r="28" spans="2:7" x14ac:dyDescent="0.25">
      <c r="C28" s="5"/>
      <c r="D28" s="5"/>
      <c r="E28" s="5"/>
      <c r="F28" s="5"/>
      <c r="G28" s="5"/>
    </row>
    <row r="29" spans="2:7" x14ac:dyDescent="0.25">
      <c r="C29" s="5"/>
      <c r="D29" s="5"/>
      <c r="E29" s="5"/>
      <c r="F29" s="5"/>
      <c r="G29" s="5"/>
    </row>
    <row r="47" spans="1:1" ht="15.6" x14ac:dyDescent="0.3">
      <c r="A47" s="6" t="s">
        <v>147</v>
      </c>
    </row>
    <row r="48" spans="1:1" ht="31.2" x14ac:dyDescent="0.3">
      <c r="A48" s="11" t="s">
        <v>343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/>
  <dimension ref="A1:M167"/>
  <sheetViews>
    <sheetView topLeftCell="A75" zoomScale="85" zoomScaleNormal="85" zoomScalePageLayoutView="70" workbookViewId="0">
      <selection activeCell="A126" sqref="A126"/>
    </sheetView>
  </sheetViews>
  <sheetFormatPr baseColWidth="10" defaultRowHeight="15" x14ac:dyDescent="0.25"/>
  <cols>
    <col min="1" max="1" width="37.26953125" customWidth="1"/>
    <col min="2" max="2" width="16.08984375" customWidth="1"/>
    <col min="5" max="5" width="14.26953125" customWidth="1"/>
  </cols>
  <sheetData>
    <row r="1" spans="1:8" ht="136.05000000000001" customHeight="1" x14ac:dyDescent="0.25">
      <c r="A1" s="77" t="s">
        <v>340</v>
      </c>
    </row>
    <row r="3" spans="1:8" ht="15.6" x14ac:dyDescent="0.3">
      <c r="A3" s="22" t="s">
        <v>203</v>
      </c>
      <c r="B3" s="22"/>
      <c r="C3" s="22"/>
    </row>
    <row r="6" spans="1:8" x14ac:dyDescent="0.25">
      <c r="H6" t="s">
        <v>169</v>
      </c>
    </row>
    <row r="7" spans="1:8" ht="15.6" x14ac:dyDescent="0.3">
      <c r="A7" s="6" t="s">
        <v>146</v>
      </c>
    </row>
    <row r="8" spans="1:8" x14ac:dyDescent="0.25">
      <c r="A8" s="8"/>
    </row>
    <row r="9" spans="1:8" ht="15.6" x14ac:dyDescent="0.3">
      <c r="A9" s="4" t="s">
        <v>86</v>
      </c>
    </row>
    <row r="11" spans="1:8" ht="15.6" x14ac:dyDescent="0.3">
      <c r="B11" s="3" t="s">
        <v>84</v>
      </c>
      <c r="C11" s="16" t="s">
        <v>85</v>
      </c>
    </row>
    <row r="12" spans="1:8" x14ac:dyDescent="0.25">
      <c r="B12" s="2">
        <v>0</v>
      </c>
      <c r="C12" s="2">
        <v>1.5</v>
      </c>
    </row>
    <row r="13" spans="1:8" x14ac:dyDescent="0.25">
      <c r="B13" s="2">
        <v>1</v>
      </c>
      <c r="C13" s="2">
        <v>1.48</v>
      </c>
    </row>
    <row r="14" spans="1:8" x14ac:dyDescent="0.25">
      <c r="B14" s="2">
        <v>2</v>
      </c>
      <c r="C14" s="2">
        <v>1.42</v>
      </c>
    </row>
    <row r="15" spans="1:8" x14ac:dyDescent="0.25">
      <c r="B15" s="2">
        <v>3</v>
      </c>
      <c r="C15" s="2">
        <v>1.41</v>
      </c>
    </row>
    <row r="16" spans="1:8" x14ac:dyDescent="0.25">
      <c r="B16" s="2">
        <v>4</v>
      </c>
      <c r="C16" s="2">
        <v>1.38</v>
      </c>
    </row>
    <row r="17" spans="2:3" x14ac:dyDescent="0.25">
      <c r="B17" s="2">
        <v>5</v>
      </c>
      <c r="C17" s="2">
        <v>1.34</v>
      </c>
    </row>
    <row r="18" spans="2:3" x14ac:dyDescent="0.25">
      <c r="B18" s="2">
        <v>6</v>
      </c>
      <c r="C18" s="2">
        <v>1.29</v>
      </c>
    </row>
    <row r="19" spans="2:3" x14ac:dyDescent="0.25">
      <c r="B19" s="2">
        <v>7</v>
      </c>
      <c r="C19" s="2">
        <v>1.24</v>
      </c>
    </row>
    <row r="20" spans="2:3" x14ac:dyDescent="0.25">
      <c r="B20" s="2">
        <v>8</v>
      </c>
      <c r="C20" s="2">
        <v>1.18</v>
      </c>
    </row>
    <row r="21" spans="2:3" x14ac:dyDescent="0.25">
      <c r="B21" s="2">
        <v>9</v>
      </c>
      <c r="C21" s="2">
        <v>1.1000000000000001</v>
      </c>
    </row>
    <row r="22" spans="2:3" x14ac:dyDescent="0.25">
      <c r="B22" s="2">
        <v>10</v>
      </c>
      <c r="C22" s="2">
        <v>0.95</v>
      </c>
    </row>
    <row r="23" spans="2:3" x14ac:dyDescent="0.25">
      <c r="B23" s="2">
        <v>11</v>
      </c>
      <c r="C23" s="2">
        <v>0.9</v>
      </c>
    </row>
    <row r="24" spans="2:3" x14ac:dyDescent="0.25">
      <c r="B24" s="2">
        <v>12</v>
      </c>
      <c r="C24" s="2">
        <v>0.8</v>
      </c>
    </row>
    <row r="25" spans="2:3" x14ac:dyDescent="0.25">
      <c r="B25" s="2">
        <v>13</v>
      </c>
      <c r="C25" s="2">
        <v>0.7</v>
      </c>
    </row>
    <row r="26" spans="2:3" x14ac:dyDescent="0.25">
      <c r="B26" s="2">
        <v>14</v>
      </c>
      <c r="C26" s="2">
        <v>0.62</v>
      </c>
    </row>
    <row r="27" spans="2:3" x14ac:dyDescent="0.25">
      <c r="B27" s="2">
        <v>15</v>
      </c>
      <c r="C27" s="2">
        <v>0.51</v>
      </c>
    </row>
    <row r="28" spans="2:3" x14ac:dyDescent="0.25">
      <c r="B28" s="2">
        <v>16</v>
      </c>
      <c r="C28" s="2">
        <v>0.42</v>
      </c>
    </row>
    <row r="29" spans="2:3" x14ac:dyDescent="0.25">
      <c r="B29" s="2">
        <v>17</v>
      </c>
      <c r="C29" s="2">
        <v>0.4</v>
      </c>
    </row>
    <row r="30" spans="2:3" x14ac:dyDescent="0.25">
      <c r="B30" s="2">
        <v>18</v>
      </c>
      <c r="C30" s="2">
        <v>0.37</v>
      </c>
    </row>
    <row r="31" spans="2:3" x14ac:dyDescent="0.25">
      <c r="B31" s="2">
        <v>19</v>
      </c>
      <c r="C31" s="2">
        <v>0.35</v>
      </c>
    </row>
    <row r="32" spans="2:3" x14ac:dyDescent="0.25">
      <c r="B32" s="2">
        <v>20</v>
      </c>
      <c r="C32" s="2">
        <v>0.28000000000000003</v>
      </c>
    </row>
    <row r="33" spans="1:1" x14ac:dyDescent="0.25">
      <c r="A33" t="s">
        <v>168</v>
      </c>
    </row>
    <row r="34" spans="1:1" x14ac:dyDescent="0.25">
      <c r="A34" s="19" t="s">
        <v>167</v>
      </c>
    </row>
    <row r="49" spans="1:1" x14ac:dyDescent="0.25">
      <c r="A49" t="s">
        <v>170</v>
      </c>
    </row>
    <row r="69" spans="1:5" ht="15.6" x14ac:dyDescent="0.3">
      <c r="A69" s="6" t="s">
        <v>147</v>
      </c>
    </row>
    <row r="71" spans="1:5" ht="15.6" x14ac:dyDescent="0.3">
      <c r="A71" s="4" t="s">
        <v>89</v>
      </c>
      <c r="B71" s="4"/>
      <c r="D71" s="4"/>
      <c r="E71" s="4"/>
    </row>
    <row r="73" spans="1:5" ht="15.6" x14ac:dyDescent="0.3">
      <c r="A73" s="3" t="s">
        <v>87</v>
      </c>
      <c r="B73" s="3" t="s">
        <v>88</v>
      </c>
    </row>
    <row r="74" spans="1:5" x14ac:dyDescent="0.25">
      <c r="A74" s="2">
        <v>-20</v>
      </c>
      <c r="B74" s="23">
        <f>3*A74+2</f>
        <v>-58</v>
      </c>
    </row>
    <row r="75" spans="1:5" x14ac:dyDescent="0.25">
      <c r="A75" s="2">
        <v>-15</v>
      </c>
      <c r="B75" s="23">
        <f t="shared" ref="B75:B91" si="0">3*A75+2</f>
        <v>-43</v>
      </c>
    </row>
    <row r="76" spans="1:5" x14ac:dyDescent="0.25">
      <c r="A76" s="2">
        <v>-10</v>
      </c>
      <c r="B76" s="23">
        <f t="shared" si="0"/>
        <v>-28</v>
      </c>
    </row>
    <row r="77" spans="1:5" x14ac:dyDescent="0.25">
      <c r="A77" s="2">
        <v>-5</v>
      </c>
      <c r="B77" s="23">
        <f t="shared" si="0"/>
        <v>-13</v>
      </c>
    </row>
    <row r="78" spans="1:5" x14ac:dyDescent="0.25">
      <c r="A78" s="2">
        <v>-3</v>
      </c>
      <c r="B78" s="23">
        <f t="shared" si="0"/>
        <v>-7</v>
      </c>
    </row>
    <row r="79" spans="1:5" x14ac:dyDescent="0.25">
      <c r="A79" s="2">
        <v>-1</v>
      </c>
      <c r="B79" s="23">
        <f t="shared" si="0"/>
        <v>-1</v>
      </c>
    </row>
    <row r="80" spans="1:5" x14ac:dyDescent="0.25">
      <c r="A80" s="2">
        <v>0</v>
      </c>
      <c r="B80" s="23">
        <f t="shared" si="0"/>
        <v>2</v>
      </c>
    </row>
    <row r="81" spans="1:13" x14ac:dyDescent="0.25">
      <c r="A81" s="2">
        <v>0.1</v>
      </c>
      <c r="B81" s="23">
        <f t="shared" si="0"/>
        <v>2.2999999999999998</v>
      </c>
    </row>
    <row r="82" spans="1:13" x14ac:dyDescent="0.25">
      <c r="A82" s="2">
        <v>0.5</v>
      </c>
      <c r="B82" s="23">
        <f t="shared" si="0"/>
        <v>3.5</v>
      </c>
    </row>
    <row r="83" spans="1:13" x14ac:dyDescent="0.25">
      <c r="A83" s="2">
        <v>1</v>
      </c>
      <c r="B83" s="23">
        <f t="shared" si="0"/>
        <v>5</v>
      </c>
    </row>
    <row r="84" spans="1:13" x14ac:dyDescent="0.25">
      <c r="A84" s="2">
        <v>1.5</v>
      </c>
      <c r="B84" s="23">
        <f t="shared" si="0"/>
        <v>6.5</v>
      </c>
    </row>
    <row r="85" spans="1:13" x14ac:dyDescent="0.25">
      <c r="A85" s="2">
        <v>2</v>
      </c>
      <c r="B85" s="23">
        <f t="shared" si="0"/>
        <v>8</v>
      </c>
    </row>
    <row r="86" spans="1:13" x14ac:dyDescent="0.25">
      <c r="A86" s="2">
        <v>4</v>
      </c>
      <c r="B86" s="23">
        <f t="shared" si="0"/>
        <v>14</v>
      </c>
    </row>
    <row r="87" spans="1:13" x14ac:dyDescent="0.25">
      <c r="A87" s="2">
        <v>8</v>
      </c>
      <c r="B87" s="23">
        <f t="shared" si="0"/>
        <v>26</v>
      </c>
    </row>
    <row r="88" spans="1:13" x14ac:dyDescent="0.25">
      <c r="A88" s="2">
        <v>10</v>
      </c>
      <c r="B88" s="23">
        <f t="shared" si="0"/>
        <v>32</v>
      </c>
    </row>
    <row r="89" spans="1:13" x14ac:dyDescent="0.25">
      <c r="A89" s="2">
        <v>15</v>
      </c>
      <c r="B89" s="23">
        <f t="shared" si="0"/>
        <v>47</v>
      </c>
    </row>
    <row r="90" spans="1:13" x14ac:dyDescent="0.25">
      <c r="A90" s="2">
        <v>20</v>
      </c>
      <c r="B90" s="23">
        <f t="shared" si="0"/>
        <v>62</v>
      </c>
    </row>
    <row r="91" spans="1:13" x14ac:dyDescent="0.25">
      <c r="A91" s="2">
        <v>40</v>
      </c>
      <c r="B91" s="23">
        <f t="shared" si="0"/>
        <v>122</v>
      </c>
    </row>
    <row r="92" spans="1:13" x14ac:dyDescent="0.25">
      <c r="B92" s="2"/>
      <c r="C92" s="2"/>
    </row>
    <row r="93" spans="1:13" x14ac:dyDescent="0.25">
      <c r="A93" s="19" t="s">
        <v>136</v>
      </c>
      <c r="B93" s="2"/>
      <c r="C93" s="2"/>
    </row>
    <row r="94" spans="1:13" x14ac:dyDescent="0.25">
      <c r="B94" s="2"/>
      <c r="C94" s="2"/>
    </row>
    <row r="95" spans="1:13" x14ac:dyDescent="0.25">
      <c r="B95" s="2"/>
      <c r="C95" s="2"/>
    </row>
    <row r="96" spans="1:13" x14ac:dyDescent="0.25">
      <c r="B96" s="2"/>
      <c r="C96" s="2"/>
      <c r="D96" s="26" t="s">
        <v>144</v>
      </c>
      <c r="E96" s="26"/>
      <c r="F96" s="26"/>
      <c r="G96" t="s">
        <v>143</v>
      </c>
      <c r="M96" t="s">
        <v>201</v>
      </c>
    </row>
    <row r="97" spans="1:13" x14ac:dyDescent="0.25">
      <c r="G97" t="s">
        <v>153</v>
      </c>
      <c r="M97" t="s">
        <v>202</v>
      </c>
    </row>
    <row r="99" spans="1:13" ht="15.6" x14ac:dyDescent="0.3">
      <c r="A99" s="4" t="s">
        <v>149</v>
      </c>
    </row>
    <row r="101" spans="1:13" ht="15.6" x14ac:dyDescent="0.3">
      <c r="A101" s="4" t="s">
        <v>150</v>
      </c>
      <c r="B101" s="4"/>
      <c r="C101" s="4"/>
      <c r="E101" t="s">
        <v>155</v>
      </c>
    </row>
    <row r="102" spans="1:13" x14ac:dyDescent="0.25">
      <c r="A102" s="7" t="s">
        <v>154</v>
      </c>
    </row>
    <row r="103" spans="1:13" ht="15.6" x14ac:dyDescent="0.3">
      <c r="A103" s="3" t="s">
        <v>87</v>
      </c>
      <c r="B103" s="3" t="s">
        <v>88</v>
      </c>
    </row>
    <row r="104" spans="1:13" x14ac:dyDescent="0.25">
      <c r="A104" s="2">
        <v>9.9999999999999995E-21</v>
      </c>
      <c r="B104" s="23">
        <f>LN(A104)</f>
        <v>-46.051701859880914</v>
      </c>
    </row>
    <row r="105" spans="1:13" x14ac:dyDescent="0.25">
      <c r="A105" s="2">
        <v>1E-10</v>
      </c>
      <c r="B105" s="23">
        <f>LN(A105)</f>
        <v>-23.025850929940457</v>
      </c>
    </row>
    <row r="106" spans="1:13" x14ac:dyDescent="0.25">
      <c r="A106" s="2">
        <v>9.9999999999999995E-8</v>
      </c>
      <c r="B106" s="23">
        <f>LN(A106)</f>
        <v>-16.11809565095832</v>
      </c>
    </row>
    <row r="107" spans="1:13" x14ac:dyDescent="0.25">
      <c r="A107" s="2">
        <v>1.0000000000000001E-5</v>
      </c>
      <c r="B107" s="23">
        <f>LN(A107)</f>
        <v>-11.512925464970229</v>
      </c>
    </row>
    <row r="108" spans="1:13" x14ac:dyDescent="0.25">
      <c r="A108" s="2">
        <v>1E-4</v>
      </c>
      <c r="B108" s="23">
        <f t="shared" ref="B108:B126" si="1">LN(A108)</f>
        <v>-9.2103403719761818</v>
      </c>
    </row>
    <row r="109" spans="1:13" x14ac:dyDescent="0.25">
      <c r="A109" s="2">
        <v>1E-3</v>
      </c>
      <c r="B109" s="23">
        <f t="shared" si="1"/>
        <v>-6.9077552789821368</v>
      </c>
    </row>
    <row r="110" spans="1:13" x14ac:dyDescent="0.25">
      <c r="A110" s="2">
        <v>0.01</v>
      </c>
      <c r="B110" s="23">
        <f t="shared" si="1"/>
        <v>-4.6051701859880909</v>
      </c>
    </row>
    <row r="111" spans="1:13" x14ac:dyDescent="0.25">
      <c r="A111" s="2">
        <v>0.1</v>
      </c>
      <c r="B111" s="23">
        <f t="shared" si="1"/>
        <v>-2.3025850929940455</v>
      </c>
    </row>
    <row r="112" spans="1:13" x14ac:dyDescent="0.25">
      <c r="A112" s="2">
        <v>0.5</v>
      </c>
      <c r="B112" s="23">
        <f t="shared" si="1"/>
        <v>-0.69314718055994529</v>
      </c>
    </row>
    <row r="113" spans="1:2" x14ac:dyDescent="0.25">
      <c r="A113" s="2">
        <v>1</v>
      </c>
      <c r="B113" s="23">
        <f t="shared" si="1"/>
        <v>0</v>
      </c>
    </row>
    <row r="114" spans="1:2" x14ac:dyDescent="0.25">
      <c r="A114" s="2">
        <v>1.5</v>
      </c>
      <c r="B114" s="23">
        <f t="shared" si="1"/>
        <v>0.40546510810816438</v>
      </c>
    </row>
    <row r="115" spans="1:2" x14ac:dyDescent="0.25">
      <c r="A115" s="2">
        <v>2</v>
      </c>
      <c r="B115" s="23">
        <f t="shared" si="1"/>
        <v>0.69314718055994529</v>
      </c>
    </row>
    <row r="116" spans="1:2" x14ac:dyDescent="0.25">
      <c r="A116" s="2">
        <v>4</v>
      </c>
      <c r="B116" s="23">
        <f t="shared" si="1"/>
        <v>1.3862943611198906</v>
      </c>
    </row>
    <row r="117" spans="1:2" x14ac:dyDescent="0.25">
      <c r="A117" s="2">
        <v>8</v>
      </c>
      <c r="B117" s="23">
        <f t="shared" si="1"/>
        <v>2.0794415416798357</v>
      </c>
    </row>
    <row r="118" spans="1:2" x14ac:dyDescent="0.25">
      <c r="A118" s="2">
        <v>10</v>
      </c>
      <c r="B118" s="23">
        <f t="shared" si="1"/>
        <v>2.3025850929940459</v>
      </c>
    </row>
    <row r="119" spans="1:2" x14ac:dyDescent="0.25">
      <c r="A119" s="2">
        <v>15</v>
      </c>
      <c r="B119" s="23">
        <f t="shared" si="1"/>
        <v>2.7080502011022101</v>
      </c>
    </row>
    <row r="120" spans="1:2" x14ac:dyDescent="0.25">
      <c r="A120" s="2">
        <v>20</v>
      </c>
      <c r="B120" s="23">
        <f t="shared" si="1"/>
        <v>2.9957322735539909</v>
      </c>
    </row>
    <row r="121" spans="1:2" x14ac:dyDescent="0.25">
      <c r="A121" s="2">
        <v>40</v>
      </c>
      <c r="B121" s="23">
        <f t="shared" si="1"/>
        <v>3.6888794541139363</v>
      </c>
    </row>
    <row r="122" spans="1:2" x14ac:dyDescent="0.25">
      <c r="A122" s="2">
        <v>100</v>
      </c>
      <c r="B122" s="23">
        <f t="shared" si="1"/>
        <v>4.6051701859880918</v>
      </c>
    </row>
    <row r="123" spans="1:2" x14ac:dyDescent="0.25">
      <c r="A123" s="2">
        <v>200</v>
      </c>
      <c r="B123" s="23">
        <f t="shared" si="1"/>
        <v>5.2983173665480363</v>
      </c>
    </row>
    <row r="124" spans="1:2" x14ac:dyDescent="0.25">
      <c r="A124" s="2">
        <v>500</v>
      </c>
      <c r="B124" s="23">
        <f t="shared" si="1"/>
        <v>6.2146080984221914</v>
      </c>
    </row>
    <row r="125" spans="1:2" x14ac:dyDescent="0.25">
      <c r="A125" s="2">
        <v>600</v>
      </c>
      <c r="B125" s="23">
        <f t="shared" si="1"/>
        <v>6.3969296552161463</v>
      </c>
    </row>
    <row r="126" spans="1:2" x14ac:dyDescent="0.25">
      <c r="A126" s="2">
        <v>1000</v>
      </c>
      <c r="B126" s="23">
        <f t="shared" si="1"/>
        <v>6.9077552789821368</v>
      </c>
    </row>
    <row r="129" spans="1:10" x14ac:dyDescent="0.25">
      <c r="A129" t="s">
        <v>145</v>
      </c>
      <c r="J129" t="s">
        <v>206</v>
      </c>
    </row>
    <row r="161" spans="1:3" ht="15.6" x14ac:dyDescent="0.3">
      <c r="A161" s="6" t="s">
        <v>148</v>
      </c>
    </row>
    <row r="162" spans="1:3" x14ac:dyDescent="0.25">
      <c r="A162" t="s">
        <v>151</v>
      </c>
      <c r="C162" t="s">
        <v>156</v>
      </c>
    </row>
    <row r="163" spans="1:3" x14ac:dyDescent="0.25">
      <c r="A163" s="22" t="s">
        <v>204</v>
      </c>
    </row>
    <row r="165" spans="1:3" ht="15.6" x14ac:dyDescent="0.3">
      <c r="A165" s="6" t="s">
        <v>152</v>
      </c>
    </row>
    <row r="166" spans="1:3" x14ac:dyDescent="0.25">
      <c r="A166" t="s">
        <v>157</v>
      </c>
    </row>
    <row r="167" spans="1:3" x14ac:dyDescent="0.25">
      <c r="A167" s="22" t="s">
        <v>204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21"/>
  <sheetViews>
    <sheetView topLeftCell="B1" workbookViewId="0">
      <selection activeCell="C17" sqref="C17"/>
    </sheetView>
  </sheetViews>
  <sheetFormatPr baseColWidth="10" defaultRowHeight="15" x14ac:dyDescent="0.25"/>
  <cols>
    <col min="2" max="2" width="19.54296875" customWidth="1"/>
    <col min="3" max="3" width="24.26953125" customWidth="1"/>
  </cols>
  <sheetData>
    <row r="2" spans="1:4" ht="17.399999999999999" x14ac:dyDescent="0.3">
      <c r="A2" s="82" t="s">
        <v>315</v>
      </c>
      <c r="B2" s="7"/>
      <c r="C2" s="7"/>
    </row>
    <row r="5" spans="1:4" ht="31.2" x14ac:dyDescent="0.3">
      <c r="A5" s="3" t="s">
        <v>316</v>
      </c>
      <c r="B5" s="3" t="s">
        <v>317</v>
      </c>
      <c r="C5" s="34" t="s">
        <v>324</v>
      </c>
      <c r="D5" s="2"/>
    </row>
    <row r="6" spans="1:4" x14ac:dyDescent="0.25">
      <c r="A6" s="2">
        <v>2013</v>
      </c>
      <c r="B6" s="81">
        <v>350000</v>
      </c>
      <c r="C6" s="2">
        <v>7</v>
      </c>
      <c r="D6" s="2"/>
    </row>
    <row r="7" spans="1:4" x14ac:dyDescent="0.25">
      <c r="A7" s="2">
        <v>2014</v>
      </c>
      <c r="B7" s="81">
        <v>350000</v>
      </c>
      <c r="C7" s="2">
        <v>7</v>
      </c>
      <c r="D7" s="2"/>
    </row>
    <row r="8" spans="1:4" x14ac:dyDescent="0.25">
      <c r="A8" s="2">
        <v>2015</v>
      </c>
      <c r="B8" s="81">
        <v>380000</v>
      </c>
      <c r="C8" s="2">
        <v>7</v>
      </c>
      <c r="D8" s="2"/>
    </row>
    <row r="9" spans="1:4" x14ac:dyDescent="0.25">
      <c r="A9" s="2">
        <v>2016</v>
      </c>
      <c r="B9" s="81">
        <v>460000</v>
      </c>
      <c r="C9" s="2">
        <v>7</v>
      </c>
      <c r="D9" s="2"/>
    </row>
    <row r="10" spans="1:4" x14ac:dyDescent="0.25">
      <c r="A10" s="2">
        <v>2017</v>
      </c>
      <c r="B10" s="81">
        <v>790000</v>
      </c>
      <c r="C10" s="2">
        <v>9</v>
      </c>
      <c r="D10" s="2"/>
    </row>
    <row r="11" spans="1:4" x14ac:dyDescent="0.25">
      <c r="A11" s="2">
        <v>2018</v>
      </c>
      <c r="B11" s="81">
        <v>1200000</v>
      </c>
      <c r="C11" s="2">
        <v>10</v>
      </c>
      <c r="D11" s="2"/>
    </row>
    <row r="12" spans="1:4" x14ac:dyDescent="0.25">
      <c r="A12" s="2">
        <v>2019</v>
      </c>
      <c r="B12" s="81">
        <v>1350000</v>
      </c>
      <c r="C12" s="2">
        <v>12</v>
      </c>
      <c r="D12" s="2"/>
    </row>
    <row r="13" spans="1:4" x14ac:dyDescent="0.25">
      <c r="A13" s="2">
        <v>2020</v>
      </c>
      <c r="B13" s="81">
        <v>1600000</v>
      </c>
      <c r="C13" s="2">
        <v>14</v>
      </c>
      <c r="D13" s="2"/>
    </row>
    <row r="14" spans="1:4" x14ac:dyDescent="0.25">
      <c r="A14" s="2"/>
      <c r="B14" s="81"/>
      <c r="C14" s="2"/>
      <c r="D14" s="2"/>
    </row>
    <row r="15" spans="1:4" x14ac:dyDescent="0.25">
      <c r="A15" s="2"/>
      <c r="B15" s="81"/>
      <c r="C15" s="2"/>
      <c r="D15" s="2"/>
    </row>
    <row r="16" spans="1:4" x14ac:dyDescent="0.25">
      <c r="A16" s="2"/>
      <c r="B16" s="81"/>
      <c r="C16" s="2"/>
      <c r="D16" s="2"/>
    </row>
    <row r="17" spans="1:4" x14ac:dyDescent="0.25">
      <c r="A17" s="2"/>
      <c r="B17" s="81"/>
      <c r="C17" s="2"/>
      <c r="D17" s="2"/>
    </row>
    <row r="18" spans="1:4" x14ac:dyDescent="0.25">
      <c r="A18" s="2"/>
      <c r="B18" s="81"/>
      <c r="C18" s="2"/>
      <c r="D18" s="2"/>
    </row>
    <row r="19" spans="1:4" x14ac:dyDescent="0.25">
      <c r="A19" s="2"/>
      <c r="B19" s="81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7"/>
  <sheetViews>
    <sheetView workbookViewId="0">
      <selection activeCell="I31" sqref="I31"/>
    </sheetView>
  </sheetViews>
  <sheetFormatPr baseColWidth="10" defaultRowHeight="15" x14ac:dyDescent="0.25"/>
  <cols>
    <col min="3" max="3" width="17.81640625" customWidth="1"/>
    <col min="4" max="4" width="21.81640625" customWidth="1"/>
  </cols>
  <sheetData>
    <row r="1" spans="1:7" ht="25.8" x14ac:dyDescent="0.5">
      <c r="A1" s="78" t="s">
        <v>306</v>
      </c>
    </row>
    <row r="4" spans="1:7" ht="24.6" x14ac:dyDescent="0.4">
      <c r="A4" s="1" t="s">
        <v>146</v>
      </c>
    </row>
    <row r="5" spans="1:7" ht="18" x14ac:dyDescent="0.35">
      <c r="A5" s="79" t="s">
        <v>307</v>
      </c>
    </row>
    <row r="7" spans="1:7" ht="15.6" x14ac:dyDescent="0.3">
      <c r="D7" s="42" t="s">
        <v>308</v>
      </c>
      <c r="E7" s="2" t="s">
        <v>309</v>
      </c>
      <c r="F7" s="2" t="s">
        <v>310</v>
      </c>
      <c r="G7" s="2" t="s">
        <v>311</v>
      </c>
    </row>
    <row r="8" spans="1:7" ht="15.6" x14ac:dyDescent="0.3">
      <c r="D8" s="42" t="s">
        <v>312</v>
      </c>
      <c r="E8" s="2">
        <v>25</v>
      </c>
      <c r="F8" s="2">
        <v>16</v>
      </c>
      <c r="G8" s="2">
        <v>23</v>
      </c>
    </row>
    <row r="9" spans="1:7" ht="15.6" x14ac:dyDescent="0.3">
      <c r="D9" s="42" t="s">
        <v>313</v>
      </c>
      <c r="E9" s="2">
        <v>3</v>
      </c>
      <c r="F9" s="2">
        <v>7</v>
      </c>
      <c r="G9" s="2">
        <v>4</v>
      </c>
    </row>
    <row r="35" spans="1:3" ht="24.6" x14ac:dyDescent="0.4">
      <c r="A35" s="1" t="s">
        <v>147</v>
      </c>
    </row>
    <row r="36" spans="1:3" ht="18" x14ac:dyDescent="0.35">
      <c r="A36" s="79" t="s">
        <v>307</v>
      </c>
    </row>
    <row r="37" spans="1:3" ht="18" x14ac:dyDescent="0.35">
      <c r="A37" s="79"/>
    </row>
    <row r="38" spans="1:3" ht="15.6" x14ac:dyDescent="0.3">
      <c r="A38" s="80" t="s">
        <v>308</v>
      </c>
      <c r="B38" s="42" t="s">
        <v>314</v>
      </c>
      <c r="C38" s="42" t="s">
        <v>313</v>
      </c>
    </row>
    <row r="39" spans="1:3" x14ac:dyDescent="0.25">
      <c r="A39" t="s">
        <v>309</v>
      </c>
      <c r="B39" s="2">
        <v>25</v>
      </c>
      <c r="C39" s="2">
        <v>3</v>
      </c>
    </row>
    <row r="40" spans="1:3" x14ac:dyDescent="0.25">
      <c r="A40" t="s">
        <v>310</v>
      </c>
      <c r="B40" s="2">
        <v>16</v>
      </c>
      <c r="C40" s="2">
        <v>7</v>
      </c>
    </row>
    <row r="41" spans="1:3" x14ac:dyDescent="0.25">
      <c r="A41" t="s">
        <v>311</v>
      </c>
      <c r="B41" s="2">
        <v>23</v>
      </c>
      <c r="C41" s="2">
        <v>4</v>
      </c>
    </row>
    <row r="66" spans="1:7" ht="24.6" x14ac:dyDescent="0.4">
      <c r="A66" s="1" t="s">
        <v>149</v>
      </c>
    </row>
    <row r="67" spans="1:7" ht="18" x14ac:dyDescent="0.35">
      <c r="A67" s="79" t="s">
        <v>319</v>
      </c>
    </row>
    <row r="68" spans="1:7" x14ac:dyDescent="0.25">
      <c r="A68" t="s">
        <v>320</v>
      </c>
    </row>
    <row r="69" spans="1:7" ht="15.6" x14ac:dyDescent="0.3">
      <c r="D69" s="42" t="s">
        <v>308</v>
      </c>
      <c r="E69" s="2" t="s">
        <v>309</v>
      </c>
      <c r="F69" s="2" t="s">
        <v>310</v>
      </c>
      <c r="G69" s="2" t="s">
        <v>311</v>
      </c>
    </row>
    <row r="70" spans="1:7" ht="15.6" x14ac:dyDescent="0.3">
      <c r="D70" s="42" t="s">
        <v>312</v>
      </c>
      <c r="E70" s="2">
        <v>2500</v>
      </c>
      <c r="F70" s="2">
        <v>1600</v>
      </c>
      <c r="G70" s="2">
        <v>2300</v>
      </c>
    </row>
    <row r="71" spans="1:7" ht="15.6" x14ac:dyDescent="0.3">
      <c r="D71" s="42" t="s">
        <v>313</v>
      </c>
      <c r="E71" s="2">
        <v>300</v>
      </c>
      <c r="F71" s="2">
        <v>7</v>
      </c>
      <c r="G71" s="2">
        <v>4</v>
      </c>
    </row>
    <row r="73" spans="1:7" x14ac:dyDescent="0.25">
      <c r="A73" t="s">
        <v>321</v>
      </c>
    </row>
    <row r="75" spans="1:7" ht="18" x14ac:dyDescent="0.35">
      <c r="A75" s="83" t="s">
        <v>323</v>
      </c>
    </row>
    <row r="97" spans="1:1" ht="17.399999999999999" x14ac:dyDescent="0.3">
      <c r="A97" s="84" t="s">
        <v>322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5"/>
  <sheetViews>
    <sheetView topLeftCell="A65" workbookViewId="0">
      <selection activeCell="K46" sqref="K46"/>
    </sheetView>
  </sheetViews>
  <sheetFormatPr baseColWidth="10" defaultRowHeight="15" x14ac:dyDescent="0.25"/>
  <cols>
    <col min="2" max="2" width="11.54296875" customWidth="1"/>
    <col min="3" max="3" width="13.7265625" customWidth="1"/>
  </cols>
  <sheetData>
    <row r="1" spans="1:11" ht="24.6" x14ac:dyDescent="0.4">
      <c r="A1" s="1" t="s">
        <v>212</v>
      </c>
    </row>
    <row r="3" spans="1:11" ht="15.6" x14ac:dyDescent="0.3">
      <c r="A3" s="6" t="s">
        <v>146</v>
      </c>
    </row>
    <row r="4" spans="1:11" ht="90" x14ac:dyDescent="0.25">
      <c r="A4" s="19" t="s">
        <v>214</v>
      </c>
    </row>
    <row r="5" spans="1:11" ht="15.6" thickBot="1" x14ac:dyDescent="0.3"/>
    <row r="6" spans="1:11" ht="16.2" thickBot="1" x14ac:dyDescent="0.3">
      <c r="B6" s="27" t="s">
        <v>171</v>
      </c>
      <c r="C6" s="28" t="s">
        <v>172</v>
      </c>
      <c r="D6" s="29" t="s">
        <v>173</v>
      </c>
      <c r="E6" s="29" t="s">
        <v>174</v>
      </c>
      <c r="F6" s="29" t="s">
        <v>175</v>
      </c>
      <c r="G6" s="29" t="s">
        <v>176</v>
      </c>
      <c r="H6" s="29" t="s">
        <v>177</v>
      </c>
      <c r="I6" s="29" t="s">
        <v>178</v>
      </c>
      <c r="J6" s="29" t="s">
        <v>179</v>
      </c>
      <c r="K6" s="29" t="s">
        <v>180</v>
      </c>
    </row>
    <row r="7" spans="1:11" ht="16.2" thickBot="1" x14ac:dyDescent="0.3">
      <c r="B7" s="30">
        <v>1</v>
      </c>
      <c r="C7" s="31" t="s">
        <v>181</v>
      </c>
      <c r="D7" s="32">
        <v>67</v>
      </c>
      <c r="E7" s="33">
        <v>32</v>
      </c>
      <c r="F7" s="33">
        <v>20</v>
      </c>
      <c r="G7" s="33">
        <v>7</v>
      </c>
      <c r="H7" s="33">
        <v>5</v>
      </c>
      <c r="I7" s="33">
        <v>57</v>
      </c>
      <c r="J7" s="33">
        <v>20</v>
      </c>
      <c r="K7" s="33">
        <v>37</v>
      </c>
    </row>
    <row r="8" spans="1:11" ht="16.2" thickBot="1" x14ac:dyDescent="0.3">
      <c r="B8" s="30">
        <v>2</v>
      </c>
      <c r="C8" s="31" t="s">
        <v>182</v>
      </c>
      <c r="D8" s="32">
        <v>61</v>
      </c>
      <c r="E8" s="33">
        <v>33</v>
      </c>
      <c r="F8" s="33">
        <v>18</v>
      </c>
      <c r="G8" s="33">
        <v>7</v>
      </c>
      <c r="H8" s="33">
        <v>8</v>
      </c>
      <c r="I8" s="33">
        <v>37</v>
      </c>
      <c r="J8" s="33">
        <v>32</v>
      </c>
      <c r="K8" s="33">
        <v>5</v>
      </c>
    </row>
    <row r="9" spans="1:11" ht="16.2" thickBot="1" x14ac:dyDescent="0.3">
      <c r="B9" s="30">
        <v>3</v>
      </c>
      <c r="C9" s="31" t="s">
        <v>183</v>
      </c>
      <c r="D9" s="32">
        <v>59</v>
      </c>
      <c r="E9" s="33">
        <v>33</v>
      </c>
      <c r="F9" s="33">
        <v>17</v>
      </c>
      <c r="G9" s="33">
        <v>8</v>
      </c>
      <c r="H9" s="33">
        <v>8</v>
      </c>
      <c r="I9" s="33">
        <v>54</v>
      </c>
      <c r="J9" s="33">
        <v>35</v>
      </c>
      <c r="K9" s="33">
        <v>19</v>
      </c>
    </row>
    <row r="10" spans="1:11" ht="16.2" thickBot="1" x14ac:dyDescent="0.3">
      <c r="B10" s="30">
        <v>4</v>
      </c>
      <c r="C10" s="31" t="s">
        <v>184</v>
      </c>
      <c r="D10" s="32">
        <v>54</v>
      </c>
      <c r="E10" s="33">
        <v>32</v>
      </c>
      <c r="F10" s="33">
        <v>14</v>
      </c>
      <c r="G10" s="33">
        <v>12</v>
      </c>
      <c r="H10" s="33">
        <v>6</v>
      </c>
      <c r="I10" s="33">
        <v>51</v>
      </c>
      <c r="J10" s="33">
        <v>25</v>
      </c>
      <c r="K10" s="33">
        <v>26</v>
      </c>
    </row>
    <row r="11" spans="1:11" ht="16.2" thickBot="1" x14ac:dyDescent="0.3">
      <c r="B11" s="30">
        <v>5</v>
      </c>
      <c r="C11" s="31" t="s">
        <v>185</v>
      </c>
      <c r="D11" s="32">
        <v>54</v>
      </c>
      <c r="E11" s="33">
        <v>32</v>
      </c>
      <c r="F11" s="33">
        <v>15</v>
      </c>
      <c r="G11" s="33">
        <v>9</v>
      </c>
      <c r="H11" s="33">
        <v>8</v>
      </c>
      <c r="I11" s="33">
        <v>48</v>
      </c>
      <c r="J11" s="33">
        <v>37</v>
      </c>
      <c r="K11" s="33">
        <v>11</v>
      </c>
    </row>
    <row r="12" spans="1:11" ht="16.2" thickBot="1" x14ac:dyDescent="0.3">
      <c r="B12" s="30">
        <v>6</v>
      </c>
      <c r="C12" s="31" t="s">
        <v>186</v>
      </c>
      <c r="D12" s="32">
        <v>53</v>
      </c>
      <c r="E12" s="33">
        <v>32</v>
      </c>
      <c r="F12" s="33">
        <v>14</v>
      </c>
      <c r="G12" s="33">
        <v>11</v>
      </c>
      <c r="H12" s="33">
        <v>7</v>
      </c>
      <c r="I12" s="33">
        <v>48</v>
      </c>
      <c r="J12" s="33">
        <v>31</v>
      </c>
      <c r="K12" s="33">
        <v>17</v>
      </c>
    </row>
    <row r="13" spans="1:11" ht="16.2" thickBot="1" x14ac:dyDescent="0.3">
      <c r="B13" s="30">
        <v>7</v>
      </c>
      <c r="C13" s="31" t="s">
        <v>187</v>
      </c>
      <c r="D13" s="32">
        <v>48</v>
      </c>
      <c r="E13" s="33">
        <v>33</v>
      </c>
      <c r="F13" s="33">
        <v>14</v>
      </c>
      <c r="G13" s="33">
        <v>6</v>
      </c>
      <c r="H13" s="33">
        <v>13</v>
      </c>
      <c r="I13" s="33">
        <v>50</v>
      </c>
      <c r="J13" s="33">
        <v>43</v>
      </c>
      <c r="K13" s="33">
        <v>7</v>
      </c>
    </row>
    <row r="14" spans="1:11" ht="16.2" thickBot="1" x14ac:dyDescent="0.3">
      <c r="B14" s="30">
        <v>8</v>
      </c>
      <c r="C14" s="31" t="s">
        <v>188</v>
      </c>
      <c r="D14" s="32">
        <v>47</v>
      </c>
      <c r="E14" s="33">
        <v>32</v>
      </c>
      <c r="F14" s="33">
        <v>12</v>
      </c>
      <c r="G14" s="33">
        <v>11</v>
      </c>
      <c r="H14" s="33">
        <v>9</v>
      </c>
      <c r="I14" s="33">
        <v>52</v>
      </c>
      <c r="J14" s="33">
        <v>51</v>
      </c>
      <c r="K14" s="33">
        <v>1</v>
      </c>
    </row>
    <row r="15" spans="1:11" ht="16.2" thickBot="1" x14ac:dyDescent="0.3">
      <c r="B15" s="30">
        <v>9</v>
      </c>
      <c r="C15" s="31" t="s">
        <v>189</v>
      </c>
      <c r="D15" s="32">
        <v>46</v>
      </c>
      <c r="E15" s="33">
        <v>32</v>
      </c>
      <c r="F15" s="33">
        <v>11</v>
      </c>
      <c r="G15" s="33">
        <v>13</v>
      </c>
      <c r="H15" s="33">
        <v>8</v>
      </c>
      <c r="I15" s="33">
        <v>33</v>
      </c>
      <c r="J15" s="33">
        <v>28</v>
      </c>
      <c r="K15" s="33">
        <v>5</v>
      </c>
    </row>
    <row r="16" spans="1:11" ht="16.2" thickBot="1" x14ac:dyDescent="0.3">
      <c r="B16" s="30">
        <v>10</v>
      </c>
      <c r="C16" s="31" t="s">
        <v>190</v>
      </c>
      <c r="D16" s="32">
        <v>42</v>
      </c>
      <c r="E16" s="33">
        <v>32</v>
      </c>
      <c r="F16" s="33">
        <v>12</v>
      </c>
      <c r="G16" s="33">
        <v>6</v>
      </c>
      <c r="H16" s="33">
        <v>14</v>
      </c>
      <c r="I16" s="33">
        <v>43</v>
      </c>
      <c r="J16" s="33">
        <v>47</v>
      </c>
      <c r="K16" s="33">
        <v>-4</v>
      </c>
    </row>
    <row r="17" spans="1:11" ht="16.2" thickBot="1" x14ac:dyDescent="0.3">
      <c r="B17" s="30">
        <v>11</v>
      </c>
      <c r="C17" s="31" t="s">
        <v>191</v>
      </c>
      <c r="D17" s="32">
        <v>41</v>
      </c>
      <c r="E17" s="33">
        <v>32</v>
      </c>
      <c r="F17" s="33">
        <v>10</v>
      </c>
      <c r="G17" s="33">
        <v>11</v>
      </c>
      <c r="H17" s="33">
        <v>11</v>
      </c>
      <c r="I17" s="33">
        <v>40</v>
      </c>
      <c r="J17" s="33">
        <v>41</v>
      </c>
      <c r="K17" s="33">
        <v>-1</v>
      </c>
    </row>
    <row r="18" spans="1:11" ht="16.2" thickBot="1" x14ac:dyDescent="0.3">
      <c r="B18" s="30">
        <v>12</v>
      </c>
      <c r="C18" s="31" t="s">
        <v>192</v>
      </c>
      <c r="D18" s="32">
        <v>39</v>
      </c>
      <c r="E18" s="33">
        <v>32</v>
      </c>
      <c r="F18" s="33">
        <v>11</v>
      </c>
      <c r="G18" s="33">
        <v>6</v>
      </c>
      <c r="H18" s="33">
        <v>15</v>
      </c>
      <c r="I18" s="33">
        <v>43</v>
      </c>
      <c r="J18" s="33">
        <v>60</v>
      </c>
      <c r="K18" s="33">
        <v>-17</v>
      </c>
    </row>
    <row r="19" spans="1:11" ht="16.2" thickBot="1" x14ac:dyDescent="0.3">
      <c r="B19" s="30">
        <v>13</v>
      </c>
      <c r="C19" s="31" t="s">
        <v>193</v>
      </c>
      <c r="D19" s="32">
        <v>37</v>
      </c>
      <c r="E19" s="33">
        <v>32</v>
      </c>
      <c r="F19" s="33">
        <v>9</v>
      </c>
      <c r="G19" s="33">
        <v>10</v>
      </c>
      <c r="H19" s="33">
        <v>13</v>
      </c>
      <c r="I19" s="33">
        <v>31</v>
      </c>
      <c r="J19" s="33">
        <v>37</v>
      </c>
      <c r="K19" s="33">
        <v>-6</v>
      </c>
    </row>
    <row r="20" spans="1:11" ht="16.2" thickBot="1" x14ac:dyDescent="0.3">
      <c r="B20" s="30">
        <v>14</v>
      </c>
      <c r="C20" s="31" t="s">
        <v>194</v>
      </c>
      <c r="D20" s="32">
        <v>37</v>
      </c>
      <c r="E20" s="33">
        <v>32</v>
      </c>
      <c r="F20" s="33">
        <v>9</v>
      </c>
      <c r="G20" s="33">
        <v>10</v>
      </c>
      <c r="H20" s="33">
        <v>13</v>
      </c>
      <c r="I20" s="33">
        <v>41</v>
      </c>
      <c r="J20" s="33">
        <v>48</v>
      </c>
      <c r="K20" s="33">
        <v>-7</v>
      </c>
    </row>
    <row r="21" spans="1:11" ht="16.2" thickBot="1" x14ac:dyDescent="0.3">
      <c r="B21" s="30">
        <v>15</v>
      </c>
      <c r="C21" s="31" t="s">
        <v>195</v>
      </c>
      <c r="D21" s="32">
        <v>35</v>
      </c>
      <c r="E21" s="33">
        <v>32</v>
      </c>
      <c r="F21" s="33">
        <v>8</v>
      </c>
      <c r="G21" s="33">
        <v>13</v>
      </c>
      <c r="H21" s="33">
        <v>11</v>
      </c>
      <c r="I21" s="33">
        <v>33</v>
      </c>
      <c r="J21" s="33">
        <v>41</v>
      </c>
      <c r="K21" s="33">
        <v>-8</v>
      </c>
    </row>
    <row r="22" spans="1:11" ht="16.2" thickBot="1" x14ac:dyDescent="0.3">
      <c r="B22" s="30">
        <v>16</v>
      </c>
      <c r="C22" s="31" t="s">
        <v>196</v>
      </c>
      <c r="D22" s="32">
        <v>34</v>
      </c>
      <c r="E22" s="33">
        <v>32</v>
      </c>
      <c r="F22" s="33">
        <v>8</v>
      </c>
      <c r="G22" s="33">
        <v>10</v>
      </c>
      <c r="H22" s="33">
        <v>14</v>
      </c>
      <c r="I22" s="33">
        <v>38</v>
      </c>
      <c r="J22" s="33">
        <v>46</v>
      </c>
      <c r="K22" s="33">
        <v>-8</v>
      </c>
    </row>
    <row r="23" spans="1:11" ht="16.2" thickBot="1" x14ac:dyDescent="0.3">
      <c r="B23" s="30">
        <v>17</v>
      </c>
      <c r="C23" s="31" t="s">
        <v>197</v>
      </c>
      <c r="D23" s="32">
        <v>32</v>
      </c>
      <c r="E23" s="33">
        <v>32</v>
      </c>
      <c r="F23" s="33">
        <v>8</v>
      </c>
      <c r="G23" s="33">
        <v>8</v>
      </c>
      <c r="H23" s="33">
        <v>16</v>
      </c>
      <c r="I23" s="33">
        <v>32</v>
      </c>
      <c r="J23" s="33">
        <v>50</v>
      </c>
      <c r="K23" s="33">
        <v>-18</v>
      </c>
    </row>
    <row r="24" spans="1:11" ht="16.2" thickBot="1" x14ac:dyDescent="0.3">
      <c r="B24" s="30">
        <v>18</v>
      </c>
      <c r="C24" s="31" t="s">
        <v>198</v>
      </c>
      <c r="D24" s="32">
        <v>31</v>
      </c>
      <c r="E24" s="33">
        <v>32</v>
      </c>
      <c r="F24" s="33">
        <v>7</v>
      </c>
      <c r="G24" s="33">
        <v>10</v>
      </c>
      <c r="H24" s="33">
        <v>15</v>
      </c>
      <c r="I24" s="33">
        <v>30</v>
      </c>
      <c r="J24" s="33">
        <v>48</v>
      </c>
      <c r="K24" s="33">
        <v>-18</v>
      </c>
    </row>
    <row r="25" spans="1:11" ht="16.2" thickBot="1" x14ac:dyDescent="0.3">
      <c r="B25" s="30">
        <v>19</v>
      </c>
      <c r="C25" s="31" t="s">
        <v>199</v>
      </c>
      <c r="D25" s="32">
        <v>29</v>
      </c>
      <c r="E25" s="33">
        <v>33</v>
      </c>
      <c r="F25" s="33">
        <v>8</v>
      </c>
      <c r="G25" s="33">
        <v>5</v>
      </c>
      <c r="H25" s="33">
        <v>20</v>
      </c>
      <c r="I25" s="33">
        <v>29</v>
      </c>
      <c r="J25" s="33">
        <v>51</v>
      </c>
      <c r="K25" s="33">
        <v>-22</v>
      </c>
    </row>
    <row r="26" spans="1:11" ht="16.2" thickBot="1" x14ac:dyDescent="0.3">
      <c r="B26" s="30">
        <v>20</v>
      </c>
      <c r="C26" s="31" t="s">
        <v>200</v>
      </c>
      <c r="D26" s="32">
        <v>25</v>
      </c>
      <c r="E26" s="33">
        <v>32</v>
      </c>
      <c r="F26" s="33">
        <v>4</v>
      </c>
      <c r="G26" s="33">
        <v>13</v>
      </c>
      <c r="H26" s="33">
        <v>15</v>
      </c>
      <c r="I26" s="33">
        <v>36</v>
      </c>
      <c r="J26" s="33">
        <v>55</v>
      </c>
      <c r="K26" s="33">
        <v>-19</v>
      </c>
    </row>
    <row r="29" spans="1:11" ht="15.6" x14ac:dyDescent="0.3">
      <c r="A29" s="6" t="s">
        <v>146</v>
      </c>
      <c r="B29" t="s">
        <v>213</v>
      </c>
    </row>
    <row r="55" spans="1:2" ht="15.6" x14ac:dyDescent="0.3">
      <c r="A55" s="6" t="s">
        <v>147</v>
      </c>
      <c r="B55" t="s">
        <v>213</v>
      </c>
    </row>
  </sheetData>
  <hyperlinks>
    <hyperlink ref="C7" r:id="rId1" display="http://www.soccerstats.fr/team.asp?league=france&amp;teamid=15" xr:uid="{00000000-0004-0000-0800-000000000000}"/>
    <hyperlink ref="C8" r:id="rId2" display="http://www.soccerstats.fr/team.asp?league=france&amp;teamid=11" xr:uid="{00000000-0004-0000-0800-000001000000}"/>
    <hyperlink ref="C9" r:id="rId3" display="http://www.soccerstats.fr/team.asp?league=france&amp;teamid=10" xr:uid="{00000000-0004-0000-0800-000002000000}"/>
    <hyperlink ref="C10" r:id="rId4" display="http://www.soccerstats.fr/team.asp?league=france&amp;teamid=17" xr:uid="{00000000-0004-0000-0800-000003000000}"/>
    <hyperlink ref="C11" r:id="rId5" display="http://www.soccerstats.fr/team.asp?league=france&amp;teamid=14" xr:uid="{00000000-0004-0000-0800-000004000000}"/>
    <hyperlink ref="C12" r:id="rId6" display="http://www.soccerstats.fr/team.asp?league=france&amp;teamid=8" xr:uid="{00000000-0004-0000-0800-000005000000}"/>
    <hyperlink ref="C13" r:id="rId7" display="http://www.soccerstats.fr/team.asp?league=france&amp;teamid=12" xr:uid="{00000000-0004-0000-0800-000006000000}"/>
    <hyperlink ref="C14" r:id="rId8" display="http://www.soccerstats.fr/team.asp?league=france&amp;teamid=9" xr:uid="{00000000-0004-0000-0800-000007000000}"/>
    <hyperlink ref="C15" r:id="rId9" display="http://www.soccerstats.fr/team.asp?league=france&amp;teamid=5" xr:uid="{00000000-0004-0000-0800-000008000000}"/>
    <hyperlink ref="C16" r:id="rId10" display="http://www.soccerstats.fr/team.asp?league=france&amp;teamid=16" xr:uid="{00000000-0004-0000-0800-000009000000}"/>
    <hyperlink ref="C17" r:id="rId11" display="http://www.soccerstats.fr/team.asp?league=france&amp;teamid=19" xr:uid="{00000000-0004-0000-0800-00000A000000}"/>
    <hyperlink ref="C18" r:id="rId12" display="http://www.soccerstats.fr/team.asp?league=france&amp;teamid=1" xr:uid="{00000000-0004-0000-0800-00000B000000}"/>
    <hyperlink ref="C19" r:id="rId13" display="http://www.soccerstats.fr/team.asp?league=france&amp;teamid=2" xr:uid="{00000000-0004-0000-0800-00000C000000}"/>
    <hyperlink ref="C20" r:id="rId14" display="http://www.soccerstats.fr/team.asp?league=france&amp;teamid=20" xr:uid="{00000000-0004-0000-0800-00000D000000}"/>
    <hyperlink ref="C21" r:id="rId15" display="http://www.soccerstats.fr/team.asp?league=france&amp;teamid=4" xr:uid="{00000000-0004-0000-0800-00000E000000}"/>
    <hyperlink ref="C22" r:id="rId16" display="http://www.soccerstats.fr/team.asp?league=france&amp;teamid=7" xr:uid="{00000000-0004-0000-0800-00000F000000}"/>
    <hyperlink ref="C23" r:id="rId17" display="http://www.soccerstats.fr/team.asp?league=france&amp;teamid=18" xr:uid="{00000000-0004-0000-0800-000010000000}"/>
    <hyperlink ref="C24" r:id="rId18" display="http://www.soccerstats.fr/team.asp?league=france&amp;teamid=13" xr:uid="{00000000-0004-0000-0800-000011000000}"/>
    <hyperlink ref="C25" r:id="rId19" display="http://www.soccerstats.fr/team.asp?league=france&amp;teamid=6" xr:uid="{00000000-0004-0000-0800-000012000000}"/>
    <hyperlink ref="C26" r:id="rId20" display="http://www.soccerstats.fr/team.asp?league=france&amp;teamid=3" xr:uid="{00000000-0004-0000-0800-000013000000}"/>
  </hyperlinks>
  <pageMargins left="0.7" right="0.7" top="0.75" bottom="0.75" header="0.3" footer="0.3"/>
  <pageSetup paperSize="9" orientation="portrait" horizontalDpi="4294967292" verticalDpi="4294967292"/>
  <drawing r:id="rId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Introduction</vt:lpstr>
      <vt:lpstr>Bâtons</vt:lpstr>
      <vt:lpstr>Circulaire</vt:lpstr>
      <vt:lpstr>Anneaux</vt:lpstr>
      <vt:lpstr>Radar</vt:lpstr>
      <vt:lpstr>Courbe nuage de points</vt:lpstr>
      <vt:lpstr>Graphique à double échelle</vt:lpstr>
      <vt:lpstr>Graphiques groupés</vt:lpstr>
      <vt:lpstr>Histogrammes empilés</vt:lpstr>
      <vt:lpstr>Exercice 1</vt:lpstr>
      <vt:lpstr>Exercice 2</vt:lpstr>
      <vt:lpstr>Exercice 3</vt:lpstr>
      <vt:lpstr>Exercice 4</vt:lpstr>
      <vt:lpstr>Exercice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klm</dc:creator>
  <cp:lastModifiedBy>KEMPENAER Natacha</cp:lastModifiedBy>
  <dcterms:created xsi:type="dcterms:W3CDTF">2013-02-11T13:41:12Z</dcterms:created>
  <dcterms:modified xsi:type="dcterms:W3CDTF">2025-03-01T23:05:54Z</dcterms:modified>
</cp:coreProperties>
</file>