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13"/>
  <workbookPr/>
  <mc:AlternateContent xmlns:mc="http://schemas.openxmlformats.org/markup-compatibility/2006">
    <mc:Choice Requires="x15">
      <x15ac:absPath xmlns:x15ac="http://schemas.microsoft.com/office/spreadsheetml/2010/11/ac" url="C:\Users\dasha\Downloads\"/>
    </mc:Choice>
  </mc:AlternateContent>
  <xr:revisionPtr revIDLastSave="0" documentId="8_{01C71D50-26D9-44FC-AEED-D5475730E442}" xr6:coauthVersionLast="47" xr6:coauthVersionMax="47" xr10:uidLastSave="{00000000-0000-0000-0000-000000000000}"/>
  <bookViews>
    <workbookView xWindow="0" yWindow="0" windowWidth="23040" windowHeight="9072" xr2:uid="{00000000-000D-0000-FFFF-FFFF00000000}"/>
  </bookViews>
  <sheets>
    <sheet name="desc MIC" sheetId="1" r:id="rId1"/>
    <sheet name="Лист2" sheetId="2" r:id="rId2"/>
    <sheet name="Лист1" sheetId="3" r:id="rId3"/>
  </sheets>
  <definedNames>
    <definedName name="_xlnm._FilterDatabase" localSheetId="0" hidden="1">'desc MIC'!$B$1:$B$1134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8" i="1" l="1"/>
  <c r="Q168" i="1"/>
  <c r="P168" i="1"/>
  <c r="O168" i="1"/>
  <c r="P317" i="1"/>
  <c r="Q317" i="1"/>
  <c r="O317" i="1"/>
  <c r="P316" i="1"/>
  <c r="Q316" i="1"/>
  <c r="O316" i="1"/>
  <c r="Q315" i="1"/>
  <c r="Q311" i="1"/>
  <c r="P302" i="1"/>
  <c r="Q302" i="1"/>
  <c r="O302" i="1"/>
  <c r="Q296" i="1"/>
  <c r="O295" i="1"/>
  <c r="Q295" i="1"/>
  <c r="P295" i="1"/>
  <c r="Q78" i="1"/>
  <c r="P78" i="1"/>
  <c r="R288" i="1"/>
  <c r="Q288" i="1"/>
  <c r="P288" i="1"/>
  <c r="M1" i="2"/>
  <c r="K1" i="2"/>
  <c r="R287" i="1"/>
  <c r="Q287" i="1"/>
  <c r="P287" i="1"/>
  <c r="P234" i="1"/>
  <c r="R233" i="1"/>
  <c r="R167" i="1"/>
  <c r="Q167" i="1"/>
  <c r="P167" i="1"/>
  <c r="O167" i="1"/>
  <c r="Q166" i="1"/>
  <c r="P166" i="1"/>
  <c r="P154" i="1"/>
  <c r="R130" i="1"/>
  <c r="Q125" i="1"/>
  <c r="P125" i="1"/>
  <c r="O125" i="1"/>
  <c r="Q76" i="1"/>
  <c r="P76" i="1"/>
  <c r="R73" i="1"/>
  <c r="R58" i="1"/>
  <c r="R48" i="1"/>
  <c r="R45" i="1"/>
  <c r="R33" i="1"/>
  <c r="R29" i="1"/>
  <c r="Q27" i="1"/>
  <c r="P27" i="1"/>
  <c r="Q26" i="1"/>
  <c r="P26" i="1"/>
  <c r="O26" i="1"/>
  <c r="Q24" i="1"/>
  <c r="P24" i="1"/>
  <c r="O24" i="1"/>
  <c r="Q23" i="1"/>
  <c r="P23" i="1"/>
  <c r="O23" i="1"/>
</calcChain>
</file>

<file path=xl/sharedStrings.xml><?xml version="1.0" encoding="utf-8"?>
<sst xmlns="http://schemas.openxmlformats.org/spreadsheetml/2006/main" count="6265" uniqueCount="916">
  <si>
    <t>IdList</t>
  </si>
  <si>
    <t>Bacteria</t>
  </si>
  <si>
    <t>Strain</t>
  </si>
  <si>
    <t>Superkingdom</t>
  </si>
  <si>
    <t>Kingdom</t>
  </si>
  <si>
    <t>Clade</t>
  </si>
  <si>
    <t>Phylum</t>
  </si>
  <si>
    <t>Class</t>
  </si>
  <si>
    <t>Order</t>
  </si>
  <si>
    <t>Family</t>
  </si>
  <si>
    <t>Genus</t>
  </si>
  <si>
    <t>Species</t>
  </si>
  <si>
    <t>bac_type</t>
  </si>
  <si>
    <t>gram</t>
  </si>
  <si>
    <t>min_Incub_period, h</t>
  </si>
  <si>
    <t>avg_Incub_period, h</t>
  </si>
  <si>
    <t>max_Incub_period, h</t>
  </si>
  <si>
    <t xml:space="preserve">growth_temp, C </t>
  </si>
  <si>
    <t>biosafety_level</t>
  </si>
  <si>
    <t>common_environment</t>
  </si>
  <si>
    <t>prim_specific_habitat</t>
  </si>
  <si>
    <t>sec_habitat</t>
  </si>
  <si>
    <t>['80867']</t>
  </si>
  <si>
    <t>Acidovorax avenae subsp. avenae</t>
  </si>
  <si>
    <t>Prokaryota</t>
  </si>
  <si>
    <t>Proteobacteria</t>
  </si>
  <si>
    <t>Betaproteobacteria</t>
  </si>
  <si>
    <t>Burkholderiales</t>
  </si>
  <si>
    <t>Comamonadaceae</t>
  </si>
  <si>
    <t>Acidovorax</t>
  </si>
  <si>
    <t>Acidovorax avenae</t>
  </si>
  <si>
    <t>pathogenic</t>
  </si>
  <si>
    <t>n</t>
  </si>
  <si>
    <t>nature</t>
  </si>
  <si>
    <t>soil</t>
  </si>
  <si>
    <t>plants</t>
  </si>
  <si>
    <t>['470']</t>
  </si>
  <si>
    <t>Acinetobacter baumannii</t>
  </si>
  <si>
    <t>Pseudomonadota</t>
  </si>
  <si>
    <t>Gammaproteobacteria</t>
  </si>
  <si>
    <t>Moraxellales</t>
  </si>
  <si>
    <t>Moraxellaceae</t>
  </si>
  <si>
    <t>Acinetobacter</t>
  </si>
  <si>
    <t>nosocomial</t>
  </si>
  <si>
    <t>MAR14-2675</t>
  </si>
  <si>
    <t>clinical samples (blood, urine)</t>
  </si>
  <si>
    <t>MDRAB</t>
  </si>
  <si>
    <t>medical surfaces</t>
  </si>
  <si>
    <t>ATCC 19606</t>
  </si>
  <si>
    <t>lungs</t>
  </si>
  <si>
    <t>skin</t>
  </si>
  <si>
    <t>clinical isolate</t>
  </si>
  <si>
    <t>clinical samples (blood, wound swabs)</t>
  </si>
  <si>
    <t>MTCC 1920</t>
  </si>
  <si>
    <t>clinical samples (blood, urine, wound swabs)</t>
  </si>
  <si>
    <t>ATCC -BAA 1605</t>
  </si>
  <si>
    <t>clinical samples (blood, sputum)</t>
  </si>
  <si>
    <t>ATCC 15308</t>
  </si>
  <si>
    <t>['715']</t>
  </si>
  <si>
    <t>Actinobacillus pleuropneumoniae</t>
  </si>
  <si>
    <t>Pasteurellales</t>
  </si>
  <si>
    <t>Pasteurellaceae</t>
  </si>
  <si>
    <t>Actinobacillus</t>
  </si>
  <si>
    <t>opportunistic pathogen</t>
  </si>
  <si>
    <t>animal (swine)</t>
  </si>
  <si>
    <t>clinical samples (blood)</t>
  </si>
  <si>
    <t>['1655']</t>
  </si>
  <si>
    <t>Actinomyces naeslundii</t>
  </si>
  <si>
    <t>Actinomycetota</t>
  </si>
  <si>
    <t>Actinomycetes</t>
  </si>
  <si>
    <t>Actinomycetales</t>
  </si>
  <si>
    <t>Actinomycetaceae</t>
  </si>
  <si>
    <t>Actinomyces</t>
  </si>
  <si>
    <t>p</t>
  </si>
  <si>
    <t>human</t>
  </si>
  <si>
    <t>mouth</t>
  </si>
  <si>
    <t>clinical samples (sputum)</t>
  </si>
  <si>
    <t>ATCC 12104</t>
  </si>
  <si>
    <t>['644']</t>
  </si>
  <si>
    <t>Aeromonas hydrophila</t>
  </si>
  <si>
    <t>Aeromonadales</t>
  </si>
  <si>
    <t>Aeromonadaceae</t>
  </si>
  <si>
    <t>Aeromonas</t>
  </si>
  <si>
    <t>water</t>
  </si>
  <si>
    <t>['647']</t>
  </si>
  <si>
    <t>Aeromonas sp.</t>
  </si>
  <si>
    <t>['29911']</t>
  </si>
  <si>
    <t>Alternaria brassicae</t>
  </si>
  <si>
    <t>Eukaryota</t>
  </si>
  <si>
    <t>Fungi</t>
  </si>
  <si>
    <t>Ascomycota</t>
  </si>
  <si>
    <t>Dothideomycetes</t>
  </si>
  <si>
    <t>Pleosporales</t>
  </si>
  <si>
    <t>Pleosporaceae</t>
  </si>
  <si>
    <t>Alternaria</t>
  </si>
  <si>
    <t>f</t>
  </si>
  <si>
    <t>MZ266540</t>
  </si>
  <si>
    <t>['5059']</t>
  </si>
  <si>
    <t>Aspergillus flavus</t>
  </si>
  <si>
    <t>Opisthokonta</t>
  </si>
  <si>
    <t>Eurotiomycetes</t>
  </si>
  <si>
    <t>Eurotiales</t>
  </si>
  <si>
    <t>Aspergillaceae</t>
  </si>
  <si>
    <t>Aspergillus</t>
  </si>
  <si>
    <t>dwelling</t>
  </si>
  <si>
    <t>MT550030</t>
  </si>
  <si>
    <t>non-pathogenic</t>
  </si>
  <si>
    <t>FCBP-0064</t>
  </si>
  <si>
    <t>['746128']</t>
  </si>
  <si>
    <t>Aspergillus fumigatus</t>
  </si>
  <si>
    <t>FCBP-66</t>
  </si>
  <si>
    <t>['5061']</t>
  </si>
  <si>
    <t>Aspergillus niger</t>
  </si>
  <si>
    <t>MTCC 1344</t>
  </si>
  <si>
    <t>food</t>
  </si>
  <si>
    <t>PTCC 5011</t>
  </si>
  <si>
    <t>FCBP-0198</t>
  </si>
  <si>
    <t>['41959']</t>
  </si>
  <si>
    <t>Aspergillus penicillioides</t>
  </si>
  <si>
    <t>MW957971</t>
  </si>
  <si>
    <t>['1393']</t>
  </si>
  <si>
    <t>Bacillus brevis</t>
  </si>
  <si>
    <t>Bacillota</t>
  </si>
  <si>
    <t>Bacilli</t>
  </si>
  <si>
    <t>Bacillales</t>
  </si>
  <si>
    <t>Paenibacillaceae</t>
  </si>
  <si>
    <t>Brevibacillus</t>
  </si>
  <si>
    <t>Brevibacillus brevis</t>
  </si>
  <si>
    <t>['1396']</t>
  </si>
  <si>
    <t>Bacillus cereus</t>
  </si>
  <si>
    <t>Terrabacteria group</t>
  </si>
  <si>
    <t>Bacillaceae</t>
  </si>
  <si>
    <t>Bacillus</t>
  </si>
  <si>
    <t>ATCC 10876</t>
  </si>
  <si>
    <t>ATCC 33019</t>
  </si>
  <si>
    <t>ATCC 14579</t>
  </si>
  <si>
    <t>ATCC 10987</t>
  </si>
  <si>
    <t>['1408']</t>
  </si>
  <si>
    <t>Bacillus pumilus</t>
  </si>
  <si>
    <t>ATCC 14884</t>
  </si>
  <si>
    <t>['1423']</t>
  </si>
  <si>
    <t>Bacillus subtilis</t>
  </si>
  <si>
    <t>OQ073500</t>
  </si>
  <si>
    <t>MTCC 441</t>
  </si>
  <si>
    <t>PCM 2021</t>
  </si>
  <si>
    <t>MTCC 2393</t>
  </si>
  <si>
    <t>ATCC 6633</t>
  </si>
  <si>
    <t>NCTC 8236</t>
  </si>
  <si>
    <t>MTCC 2394</t>
  </si>
  <si>
    <t>['492670']</t>
  </si>
  <si>
    <t>Bacillus velezensis</t>
  </si>
  <si>
    <t>['302911']</t>
  </si>
  <si>
    <t>Bifidobacterium animalis subsp. lactis</t>
  </si>
  <si>
    <t>BB-12</t>
  </si>
  <si>
    <t>Bifidobacteriales</t>
  </si>
  <si>
    <t>Bifidobacteriaceae</t>
  </si>
  <si>
    <t>Bifidobacterium</t>
  </si>
  <si>
    <t>guts</t>
  </si>
  <si>
    <t>['292']</t>
  </si>
  <si>
    <t>Burkholderia cepacia</t>
  </si>
  <si>
    <t>Burkholderiaceae</t>
  </si>
  <si>
    <t>Burkholderia</t>
  </si>
  <si>
    <t>['197']</t>
  </si>
  <si>
    <t>Campylobacter jejuni</t>
  </si>
  <si>
    <t>Campylobacterota</t>
  </si>
  <si>
    <t>Epsilonproteobacteria</t>
  </si>
  <si>
    <t>Campylobacterales</t>
  </si>
  <si>
    <t>Campylobacteraceae</t>
  </si>
  <si>
    <t>Campylobacter</t>
  </si>
  <si>
    <t>animal (birds)</t>
  </si>
  <si>
    <t>NCTC 11168</t>
  </si>
  <si>
    <t>ATCC 33560</t>
  </si>
  <si>
    <t>ATCC 33291</t>
  </si>
  <si>
    <t>ATCC BAA 1153</t>
  </si>
  <si>
    <t>['5476']</t>
  </si>
  <si>
    <t>Candida albicans</t>
  </si>
  <si>
    <t>Saccharomycetes</t>
  </si>
  <si>
    <t>Saccharomycetales</t>
  </si>
  <si>
    <t>Debaryomycetaceae</t>
  </si>
  <si>
    <t>Candida</t>
  </si>
  <si>
    <t>genitals</t>
  </si>
  <si>
    <t>ATCC 90029</t>
  </si>
  <si>
    <t>ATCC 10231</t>
  </si>
  <si>
    <t>MW534712</t>
  </si>
  <si>
    <t>ATCC 10239</t>
  </si>
  <si>
    <t>MTCC 227</t>
  </si>
  <si>
    <t>ATCC 90028</t>
  </si>
  <si>
    <t>MTCC 183</t>
  </si>
  <si>
    <t>['42374']</t>
  </si>
  <si>
    <t>Candida dubliniensis</t>
  </si>
  <si>
    <t>['5478']</t>
  </si>
  <si>
    <t>Candida glabrata</t>
  </si>
  <si>
    <t>Saccharomycetaceae</t>
  </si>
  <si>
    <t>Nakaseomyces</t>
  </si>
  <si>
    <t>Nakaseomyces glabratus</t>
  </si>
  <si>
    <t>clinical samples (biopsy)</t>
  </si>
  <si>
    <t>['4909']</t>
  </si>
  <si>
    <t>Candida krusei</t>
  </si>
  <si>
    <t>Pichiaceae</t>
  </si>
  <si>
    <t>Pichia</t>
  </si>
  <si>
    <t>Pichia kudriavzevii</t>
  </si>
  <si>
    <t>ATCC 30315</t>
  </si>
  <si>
    <t>clinical samples (blood, stool)</t>
  </si>
  <si>
    <t>['5480']</t>
  </si>
  <si>
    <t>Candida parapsilosis</t>
  </si>
  <si>
    <t>clinical samples (biopsy, blood, urine)</t>
  </si>
  <si>
    <t>MTCC 4448</t>
  </si>
  <si>
    <t>['45582']</t>
  </si>
  <si>
    <t>Candida saitoana</t>
  </si>
  <si>
    <t>['5482']</t>
  </si>
  <si>
    <t>Candida tropicalis</t>
  </si>
  <si>
    <t>clinical samples (blood, sputum, urine)</t>
  </si>
  <si>
    <t>ATCC 1369</t>
  </si>
  <si>
    <t>['543']</t>
  </si>
  <si>
    <t>Carbapenem-resistant Enterobacteriaceae</t>
  </si>
  <si>
    <t>Enterobacterales</t>
  </si>
  <si>
    <t>Enterobacteriaceae</t>
  </si>
  <si>
    <t>['536']</t>
  </si>
  <si>
    <t>Chromobacterium violaceum</t>
  </si>
  <si>
    <t>ATCC 12472</t>
  </si>
  <si>
    <t>Neisseriales</t>
  </si>
  <si>
    <t>Chromobacteriaceae</t>
  </si>
  <si>
    <t>Chromobacterium</t>
  </si>
  <si>
    <t>['57706']</t>
  </si>
  <si>
    <t>Citrobacter braakii</t>
  </si>
  <si>
    <t>Citrobacter</t>
  </si>
  <si>
    <t>['546']</t>
  </si>
  <si>
    <t>Citrobacter freundii</t>
  </si>
  <si>
    <t>clinical samples (sputum, urine)</t>
  </si>
  <si>
    <t>['1716']</t>
  </si>
  <si>
    <t>Corynebacterium</t>
  </si>
  <si>
    <t>Mycobacteriales</t>
  </si>
  <si>
    <t>Corynebacteriaceae</t>
  </si>
  <si>
    <t>throat</t>
  </si>
  <si>
    <t>['5207']</t>
  </si>
  <si>
    <t>Cryptococcus neoformans</t>
  </si>
  <si>
    <t>Basidiomycota</t>
  </si>
  <si>
    <t>Tremellomycetes</t>
  </si>
  <si>
    <t>Tremellales</t>
  </si>
  <si>
    <t>Cryptococcaceae</t>
  </si>
  <si>
    <t>Cryptococcus</t>
  </si>
  <si>
    <t>MTCC 1353</t>
  </si>
  <si>
    <t>Cryptopcoccus neoformans</t>
  </si>
  <si>
    <t>['548']</t>
  </si>
  <si>
    <t>Klebsiella aerogenes</t>
  </si>
  <si>
    <t>Klebsiella</t>
  </si>
  <si>
    <t>clinical samples (blood, sputum, urine, wound swabs)</t>
  </si>
  <si>
    <t>MTCC 111</t>
  </si>
  <si>
    <t>clinical samples (urine)</t>
  </si>
  <si>
    <t>MTCC 3043</t>
  </si>
  <si>
    <t>['550']</t>
  </si>
  <si>
    <t>Enterobacter cloacae</t>
  </si>
  <si>
    <t>Enterobacter</t>
  </si>
  <si>
    <t>clinical samples (blood, sputum, stool, urine, wound swabs)</t>
  </si>
  <si>
    <t>['42895']</t>
  </si>
  <si>
    <t>Enterobacter sp.</t>
  </si>
  <si>
    <t>MCC 2296</t>
  </si>
  <si>
    <t>['1351']</t>
  </si>
  <si>
    <t>Enterococcus faecalis</t>
  </si>
  <si>
    <t>Lactobacillales</t>
  </si>
  <si>
    <t>Enterococcaceae</t>
  </si>
  <si>
    <t>Enterococcus</t>
  </si>
  <si>
    <t>ATCC 29212</t>
  </si>
  <si>
    <t>clinical samples (blood, saliva, sputum, urine)</t>
  </si>
  <si>
    <t>CCT 1494</t>
  </si>
  <si>
    <t>clinical samples (stool, blood, urine)</t>
  </si>
  <si>
    <t>ATCC 700802</t>
  </si>
  <si>
    <t>clinical samples (blood, biopsy, urine, wound swabs)</t>
  </si>
  <si>
    <t>DSM 13591</t>
  </si>
  <si>
    <t>Enterococcus faecium</t>
  </si>
  <si>
    <t>clinical samples (stool, wound swabs)</t>
  </si>
  <si>
    <t>MTCC 6845</t>
  </si>
  <si>
    <t>clinical samples (stool, urine, wound swabs)</t>
  </si>
  <si>
    <t>['1352']</t>
  </si>
  <si>
    <t>clinical samples (wound swabs)</t>
  </si>
  <si>
    <t>DSM 13590</t>
  </si>
  <si>
    <t>clinical samples (blood, stool, urine, wound swabs)</t>
  </si>
  <si>
    <t>MCC 2763</t>
  </si>
  <si>
    <t>['1354']</t>
  </si>
  <si>
    <t>Enterococcus hirae</t>
  </si>
  <si>
    <t>ATCC 10541</t>
  </si>
  <si>
    <t>['35783']</t>
  </si>
  <si>
    <t>Enterococcus sp.</t>
  </si>
  <si>
    <t>VRE</t>
  </si>
  <si>
    <t>['552']</t>
  </si>
  <si>
    <t>Erwinia amylovora</t>
  </si>
  <si>
    <t>Erwiniaceae</t>
  </si>
  <si>
    <t>Erwinia</t>
  </si>
  <si>
    <t>['562']</t>
  </si>
  <si>
    <t>Escherichia coli</t>
  </si>
  <si>
    <t>Escherichia</t>
  </si>
  <si>
    <t>ATCC 25922</t>
  </si>
  <si>
    <t>CCT 1457</t>
  </si>
  <si>
    <t>MTCC 1722</t>
  </si>
  <si>
    <t>clinical samples (stool, urine)</t>
  </si>
  <si>
    <t>ECESβL1</t>
  </si>
  <si>
    <t>ECESβL2</t>
  </si>
  <si>
    <t>ECESβL3</t>
  </si>
  <si>
    <t>JW0230-1 (CGSC 8465)</t>
  </si>
  <si>
    <t>CZAR DC 8466</t>
  </si>
  <si>
    <t>clinical samples (blood, stool, urine)</t>
  </si>
  <si>
    <t>10P50</t>
  </si>
  <si>
    <t xml:space="preserve">clinical isolate
</t>
  </si>
  <si>
    <t>MW534699</t>
  </si>
  <si>
    <t>clinical samples (blood, sputum, stool, urine)</t>
  </si>
  <si>
    <t>ATCC 8739</t>
  </si>
  <si>
    <t>MTCC 443</t>
  </si>
  <si>
    <t>MTCC 739</t>
  </si>
  <si>
    <t>O157:H7</t>
  </si>
  <si>
    <t>clinical samples (stool)</t>
  </si>
  <si>
    <t>O157:H8</t>
  </si>
  <si>
    <t>KCTC 1682</t>
  </si>
  <si>
    <t>MTCC 40</t>
  </si>
  <si>
    <t>ATCC 43895</t>
  </si>
  <si>
    <t>clinical samples (blood, stool, wound swabs)</t>
  </si>
  <si>
    <t>ATCC 11229</t>
  </si>
  <si>
    <t>ATCC 35218</t>
  </si>
  <si>
    <t>MTCC 448</t>
  </si>
  <si>
    <t>ATCC 10536</t>
  </si>
  <si>
    <t>['5515']</t>
  </si>
  <si>
    <t>Fusarium acuminatum</t>
  </si>
  <si>
    <t>Sordariomycetes</t>
  </si>
  <si>
    <t>Hypocreales</t>
  </si>
  <si>
    <t>Nectriaceae</t>
  </si>
  <si>
    <t>Fusarium</t>
  </si>
  <si>
    <t>MZ266538</t>
  </si>
  <si>
    <t>['169388']</t>
  </si>
  <si>
    <t>Fusarium solani</t>
  </si>
  <si>
    <t>FCBP-0291</t>
  </si>
  <si>
    <t>['851']</t>
  </si>
  <si>
    <t>Fusobacterium nucleatum</t>
  </si>
  <si>
    <t>Fusobacteriota</t>
  </si>
  <si>
    <t>Fusobacteriia</t>
  </si>
  <si>
    <t>Fusobacteriales</t>
  </si>
  <si>
    <t>Fusobacteriaceae</t>
  </si>
  <si>
    <t>Fusobacterium</t>
  </si>
  <si>
    <t>ATCC 25586</t>
  </si>
  <si>
    <t>['569']</t>
  </si>
  <si>
    <t>Hafnia alvei</t>
  </si>
  <si>
    <t>Hafniaceae</t>
  </si>
  <si>
    <t>Hafnia</t>
  </si>
  <si>
    <t>['573']</t>
  </si>
  <si>
    <t>Klebsiella pneumoniae</t>
  </si>
  <si>
    <t>ATCC 700603</t>
  </si>
  <si>
    <t>ATCC 9997</t>
  </si>
  <si>
    <t>JHCK1 (id:1617)</t>
  </si>
  <si>
    <t>ATCC BAA-1705</t>
  </si>
  <si>
    <t>MTCC 3384</t>
  </si>
  <si>
    <t>ATCC 35657</t>
  </si>
  <si>
    <t>MTCC 432</t>
  </si>
  <si>
    <t>ATCC 4352</t>
  </si>
  <si>
    <t>ATCC 13773</t>
  </si>
  <si>
    <t>MTCC 109</t>
  </si>
  <si>
    <t>['1579']</t>
  </si>
  <si>
    <t>Lactobacillus acidophilus</t>
  </si>
  <si>
    <t>MTCC 10307</t>
  </si>
  <si>
    <t>Lactobacillaceae</t>
  </si>
  <si>
    <t>Lactobacillus</t>
  </si>
  <si>
    <t>['1613']</t>
  </si>
  <si>
    <t>Limosilactobacillus fermentum</t>
  </si>
  <si>
    <t>Limosilactobacillus</t>
  </si>
  <si>
    <t>Lactobacillus fermentum</t>
  </si>
  <si>
    <t>MTCC 903</t>
  </si>
  <si>
    <t>['47715']</t>
  </si>
  <si>
    <t>Lactobacillus rhamnosus</t>
  </si>
  <si>
    <t>Lacticaseibacillus</t>
  </si>
  <si>
    <t>Lacticaseibacillus rhamnosus</t>
  </si>
  <si>
    <t>['446']</t>
  </si>
  <si>
    <t>Legionella pneumophila</t>
  </si>
  <si>
    <t>Legionellales</t>
  </si>
  <si>
    <t>Legionellaceae</t>
  </si>
  <si>
    <t>Legionella</t>
  </si>
  <si>
    <t>ATCC 33152</t>
  </si>
  <si>
    <t>['1639']</t>
  </si>
  <si>
    <t>Listeria monocytogenes</t>
  </si>
  <si>
    <t>Listeriaceae</t>
  </si>
  <si>
    <t>Listeria</t>
  </si>
  <si>
    <t>ATCC 19115</t>
  </si>
  <si>
    <t>ATCC 19111</t>
  </si>
  <si>
    <t>ATCC 19112</t>
  </si>
  <si>
    <t>ATCC 7644</t>
  </si>
  <si>
    <t>ATCC 51772</t>
  </si>
  <si>
    <t>['1270']</t>
  </si>
  <si>
    <t>Micrococcus luteus</t>
  </si>
  <si>
    <t>Micrococcales</t>
  </si>
  <si>
    <t>Micrococcaceae</t>
  </si>
  <si>
    <t>Micrococcus</t>
  </si>
  <si>
    <t>ATCC 10240</t>
  </si>
  <si>
    <t>Micrococcus lotus</t>
  </si>
  <si>
    <t>['105697']</t>
  </si>
  <si>
    <t>Mucor piriformis</t>
  </si>
  <si>
    <t>Mucoromycota</t>
  </si>
  <si>
    <t>Mucoromycetes</t>
  </si>
  <si>
    <t>Mucorales</t>
  </si>
  <si>
    <t>Mucoraceae</t>
  </si>
  <si>
    <t>Mucor</t>
  </si>
  <si>
    <t>['4830']</t>
  </si>
  <si>
    <t>Mucor sp.</t>
  </si>
  <si>
    <t>FCBP-0300</t>
  </si>
  <si>
    <t>['1766']</t>
  </si>
  <si>
    <t>Mycobacterium fortuitum</t>
  </si>
  <si>
    <t>Mycobacteriaceae</t>
  </si>
  <si>
    <t>Mycolicibacterium</t>
  </si>
  <si>
    <t>ATCC 6841</t>
  </si>
  <si>
    <t>clinical samples (biopsy, wound swabs)</t>
  </si>
  <si>
    <t>['1781']</t>
  </si>
  <si>
    <t>Mycobacterium marinum</t>
  </si>
  <si>
    <t>ATCC 927</t>
  </si>
  <si>
    <t>Mycobacterium</t>
  </si>
  <si>
    <t>['1772']</t>
  </si>
  <si>
    <t>Mycobacterium smegmatis</t>
  </si>
  <si>
    <t>['488']</t>
  </si>
  <si>
    <t>Neisseria mucosa</t>
  </si>
  <si>
    <t>Neisseriaceae</t>
  </si>
  <si>
    <t>Neisseria</t>
  </si>
  <si>
    <t>['747']</t>
  </si>
  <si>
    <t>Pasteurella Multocida</t>
  </si>
  <si>
    <t>Pasteurella</t>
  </si>
  <si>
    <t>Pasteurella multocida</t>
  </si>
  <si>
    <t>animals</t>
  </si>
  <si>
    <t>['5076']</t>
  </si>
  <si>
    <t>Penicillium chrysogenum</t>
  </si>
  <si>
    <t>Penicillium</t>
  </si>
  <si>
    <t>['36651']</t>
  </si>
  <si>
    <t>Penicillium digitatum</t>
  </si>
  <si>
    <t>['40296']</t>
  </si>
  <si>
    <t>Penicillium italicum</t>
  </si>
  <si>
    <t>['1404']</t>
  </si>
  <si>
    <t>Priestia megaterium</t>
  </si>
  <si>
    <t>Priestia</t>
  </si>
  <si>
    <t>ATCC 14581</t>
  </si>
  <si>
    <t>['584']</t>
  </si>
  <si>
    <t>Proteus mirabilis</t>
  </si>
  <si>
    <t>Morganellaceae</t>
  </si>
  <si>
    <t>Proteus</t>
  </si>
  <si>
    <t>ATCC 25933</t>
  </si>
  <si>
    <t>clinical samples (urine, wound swabs)</t>
  </si>
  <si>
    <t>ATCC 21100</t>
  </si>
  <si>
    <t>ATCC 7002</t>
  </si>
  <si>
    <t>['229037']</t>
  </si>
  <si>
    <t>Proteus sp.</t>
  </si>
  <si>
    <t>bladder</t>
  </si>
  <si>
    <t>['585']</t>
  </si>
  <si>
    <t>Proteus vulgaris</t>
  </si>
  <si>
    <t>['287']</t>
  </si>
  <si>
    <t>Pseudomonas aeruginosa</t>
  </si>
  <si>
    <t>Pseudomonadales</t>
  </si>
  <si>
    <t>Pseudomonadaceae</t>
  </si>
  <si>
    <t>Pseudomonas</t>
  </si>
  <si>
    <t>ATCC 27853</t>
  </si>
  <si>
    <t>carbapenemase NDM-1 harbouring clinical isolate</t>
  </si>
  <si>
    <t>clinical samples (sputum, urine, wound swabs)</t>
  </si>
  <si>
    <t>PAO1 (BacDive 12801)</t>
  </si>
  <si>
    <t>MTCC 424</t>
  </si>
  <si>
    <t>MTCC 1688</t>
  </si>
  <si>
    <t>MTCC 2582</t>
  </si>
  <si>
    <t>ATCC 15692</t>
  </si>
  <si>
    <t>ATCC 10145</t>
  </si>
  <si>
    <t>ATCC 15442</t>
  </si>
  <si>
    <t>['198620']</t>
  </si>
  <si>
    <t>Pseudomonas koreensis</t>
  </si>
  <si>
    <t>['183795']</t>
  </si>
  <si>
    <t>Pseudomonas mediterranea</t>
  </si>
  <si>
    <t>['306']</t>
  </si>
  <si>
    <t>Pseudomonas sp.</t>
  </si>
  <si>
    <t>ATCC 9027</t>
  </si>
  <si>
    <t>Pseudomonas paraeruginosa</t>
  </si>
  <si>
    <t>['2052682']</t>
  </si>
  <si>
    <t>Globisporangium ultimum</t>
  </si>
  <si>
    <t>Oomycota</t>
  </si>
  <si>
    <t>Pythiales</t>
  </si>
  <si>
    <t>Pythiaceae</t>
  </si>
  <si>
    <t>Globisporangium</t>
  </si>
  <si>
    <t>['4932']</t>
  </si>
  <si>
    <t>Saccharomyces cerevisiae</t>
  </si>
  <si>
    <t>Saccharomyces</t>
  </si>
  <si>
    <t>MG012794</t>
  </si>
  <si>
    <t>['28901']</t>
  </si>
  <si>
    <t>Salmonella enterica</t>
  </si>
  <si>
    <t>Salmonella</t>
  </si>
  <si>
    <t>['595']</t>
  </si>
  <si>
    <t>Salmonella enterica subsp. enterica serovar Infantis</t>
  </si>
  <si>
    <t>Salmonella infantis</t>
  </si>
  <si>
    <t>['682797']</t>
  </si>
  <si>
    <t>Salmonella enterica subsp. enterica serovar Kiambu</t>
  </si>
  <si>
    <t>animal</t>
  </si>
  <si>
    <t>['46629']</t>
  </si>
  <si>
    <t>Salmonella enterica subsp. salamae serovar Sofia</t>
  </si>
  <si>
    <t>['149539']</t>
  </si>
  <si>
    <t>Salmonella enterica subsp. enterica serovar Enteritidis</t>
  </si>
  <si>
    <t>ATCC 13076</t>
  </si>
  <si>
    <t>Salmonella enteritidis</t>
  </si>
  <si>
    <t>['594']</t>
  </si>
  <si>
    <t>Salmonella enterica subsp. enterica serovar Gallinarum</t>
  </si>
  <si>
    <t>animals (birds)</t>
  </si>
  <si>
    <t>liver</t>
  </si>
  <si>
    <t>Salmonella gallinarum</t>
  </si>
  <si>
    <t>['54388']</t>
  </si>
  <si>
    <t>Salmonella enterica subsp. enterica serovar Paratyphi A</t>
  </si>
  <si>
    <t>Salmonella paratyphi</t>
  </si>
  <si>
    <t>['90370']</t>
  </si>
  <si>
    <t>Salmonella enterica subsp. enterica serovar Typhi</t>
  </si>
  <si>
    <t>Salmonella typhi</t>
  </si>
  <si>
    <t>['90371']</t>
  </si>
  <si>
    <t>Salmonella enterica subsp. enterica serovar Typhimurium</t>
  </si>
  <si>
    <t>meat</t>
  </si>
  <si>
    <t>NCTC 13348 (DT104)</t>
  </si>
  <si>
    <t>ATCC 39183</t>
  </si>
  <si>
    <t>ATCC 14028</t>
  </si>
  <si>
    <t>PT 135</t>
  </si>
  <si>
    <t>PT 141</t>
  </si>
  <si>
    <t>Salmonella typhimurium</t>
  </si>
  <si>
    <t>['615']</t>
  </si>
  <si>
    <t>Serratia marcescens</t>
  </si>
  <si>
    <t>Yersiniaceae</t>
  </si>
  <si>
    <t>Serratia</t>
  </si>
  <si>
    <t>MTCC 97</t>
  </si>
  <si>
    <t>['618']</t>
  </si>
  <si>
    <t>Serratia odorifera</t>
  </si>
  <si>
    <t>['621']</t>
  </si>
  <si>
    <t>Shigella boydii</t>
  </si>
  <si>
    <t>Shigella</t>
  </si>
  <si>
    <t>['622']</t>
  </si>
  <si>
    <t>Shigella dysenteriae</t>
  </si>
  <si>
    <t>['623']</t>
  </si>
  <si>
    <t>Shigella flexneri</t>
  </si>
  <si>
    <t>Shigella ﬂexneri</t>
  </si>
  <si>
    <t>['624']</t>
  </si>
  <si>
    <t>Shigella sonnei</t>
  </si>
  <si>
    <t>['13689']</t>
  </si>
  <si>
    <t>Sphingomonas paucimobilis</t>
  </si>
  <si>
    <t>Alphaproteobacteria</t>
  </si>
  <si>
    <t>Sphingomonadales</t>
  </si>
  <si>
    <t>Sphingomonadaceae</t>
  </si>
  <si>
    <t>Sphingomonas</t>
  </si>
  <si>
    <t>['33050']</t>
  </si>
  <si>
    <t>Sphingopyxis macrogoltabida</t>
  </si>
  <si>
    <t>Sphingopyxis</t>
  </si>
  <si>
    <t>['1280']</t>
  </si>
  <si>
    <t>Staphylococcus aureus</t>
  </si>
  <si>
    <t>Staphylococcaceae</t>
  </si>
  <si>
    <t>Staphylococcus</t>
  </si>
  <si>
    <t>nasopharynx</t>
  </si>
  <si>
    <t>ATCC 25923</t>
  </si>
  <si>
    <t>ATCC 29213</t>
  </si>
  <si>
    <t>MSSA 30</t>
  </si>
  <si>
    <t>MRSA 11</t>
  </si>
  <si>
    <t>clinical samples (blood, sputum, wound swabs)</t>
  </si>
  <si>
    <t>ATCC 43300 (F-182)</t>
  </si>
  <si>
    <t>ATCC 9144</t>
  </si>
  <si>
    <t>MRSA</t>
  </si>
  <si>
    <t>MSSA</t>
  </si>
  <si>
    <t>MRSA ATCC 700698</t>
  </si>
  <si>
    <t>ATCC 6538-R</t>
  </si>
  <si>
    <t>ATCC 33591 (strain 328)</t>
  </si>
  <si>
    <t>ATCC 12600</t>
  </si>
  <si>
    <t>ATCC 33592</t>
  </si>
  <si>
    <t>MTCC 6908</t>
  </si>
  <si>
    <t>ATCC 29737</t>
  </si>
  <si>
    <t>ATCC 23235</t>
  </si>
  <si>
    <t>['1282']</t>
  </si>
  <si>
    <t>Staphylococcus epidermidis</t>
  </si>
  <si>
    <t>CIM40</t>
  </si>
  <si>
    <t>ATCC 12228</t>
  </si>
  <si>
    <t>ATCC 49461</t>
  </si>
  <si>
    <t>['1283']</t>
  </si>
  <si>
    <t>Staphylococcus haemolyticus</t>
  </si>
  <si>
    <t>['29385']</t>
  </si>
  <si>
    <t>Staphylococcus saprophyticus</t>
  </si>
  <si>
    <t>['46361']</t>
  </si>
  <si>
    <t>Starmerella geochares</t>
  </si>
  <si>
    <t>Starmerella</t>
  </si>
  <si>
    <t>['40324']</t>
  </si>
  <si>
    <t>Stenotrophomonas maltophilia</t>
  </si>
  <si>
    <t>Lysobacterales</t>
  </si>
  <si>
    <t>Lysobacteraceae</t>
  </si>
  <si>
    <t>Stenotrophomonas</t>
  </si>
  <si>
    <t>['1302']</t>
  </si>
  <si>
    <t>Streptococcus gordonii</t>
  </si>
  <si>
    <t>Streptococcaceae</t>
  </si>
  <si>
    <t>Streptococcus</t>
  </si>
  <si>
    <t>clinical samples (saliva)</t>
  </si>
  <si>
    <t>ATCC 49818</t>
  </si>
  <si>
    <t>['28037']</t>
  </si>
  <si>
    <t>Streptococcus mitis</t>
  </si>
  <si>
    <t>['1309']</t>
  </si>
  <si>
    <t>Streptococcus mutans</t>
  </si>
  <si>
    <t>MTCC 497</t>
  </si>
  <si>
    <t>ATCC 25175</t>
  </si>
  <si>
    <t>clinical samples (saliva, sputum)</t>
  </si>
  <si>
    <t>ATCC 700610</t>
  </si>
  <si>
    <t>['1303']</t>
  </si>
  <si>
    <t>Streptococcus oralis</t>
  </si>
  <si>
    <t>ATCC 9811</t>
  </si>
  <si>
    <t>ATCC 35037</t>
  </si>
  <si>
    <t>clinical samples (blood, saliva, sputum)</t>
  </si>
  <si>
    <t>['1313']</t>
  </si>
  <si>
    <t>Streptococcus pneumoniae</t>
  </si>
  <si>
    <t>ATCC 6301</t>
  </si>
  <si>
    <t>['1314']</t>
  </si>
  <si>
    <t>Streptococcus pyogenes</t>
  </si>
  <si>
    <t>MTCC 1924 (NCTC 3359)</t>
  </si>
  <si>
    <t>['1306']</t>
  </si>
  <si>
    <t>Streptococcus sp.</t>
  </si>
  <si>
    <t>['1307']</t>
  </si>
  <si>
    <t>Streptococcus suis</t>
  </si>
  <si>
    <t>['1349']</t>
  </si>
  <si>
    <t>Streptococcus uberis</t>
  </si>
  <si>
    <t>['523103']</t>
  </si>
  <si>
    <t>Trichophyton mentagrophytes</t>
  </si>
  <si>
    <t>Onygenales</t>
  </si>
  <si>
    <t>Arthrodermataceae</t>
  </si>
  <si>
    <t>Trichophyton</t>
  </si>
  <si>
    <t>['39778']</t>
  </si>
  <si>
    <t>Veillonella dispar</t>
  </si>
  <si>
    <t>Negativicutes</t>
  </si>
  <si>
    <t>Veillonellales</t>
  </si>
  <si>
    <t>Veillonellaceae</t>
  </si>
  <si>
    <t>Veillonella</t>
  </si>
  <si>
    <t>ATCC 17748</t>
  </si>
  <si>
    <t>['27337']</t>
  </si>
  <si>
    <t>Verticillium dahliae</t>
  </si>
  <si>
    <t>Glomerellales</t>
  </si>
  <si>
    <t>Plectosphaerellaceae</t>
  </si>
  <si>
    <t>Verticillium</t>
  </si>
  <si>
    <t>Verticillium dahlia</t>
  </si>
  <si>
    <t>['666']</t>
  </si>
  <si>
    <t>Vibrio cholerae</t>
  </si>
  <si>
    <t>Vibrionales</t>
  </si>
  <si>
    <t>Vibrionaceae</t>
  </si>
  <si>
    <t>Vibrio</t>
  </si>
  <si>
    <t>['670']</t>
  </si>
  <si>
    <t>Vibrio parahaemolyticus</t>
  </si>
  <si>
    <t>['672']</t>
  </si>
  <si>
    <t>Vibrio vulnificus</t>
  </si>
  <si>
    <t>['391736']</t>
  </si>
  <si>
    <t>Williamsia serinedens</t>
  </si>
  <si>
    <t>Nocardiaceae</t>
  </si>
  <si>
    <t>Williamsia</t>
  </si>
  <si>
    <t>['631']</t>
  </si>
  <si>
    <t>Yersinia intermedia</t>
  </si>
  <si>
    <t>Yersinia</t>
  </si>
  <si>
    <t>MTCC443</t>
  </si>
  <si>
    <t>['39291']</t>
  </si>
  <si>
    <t>Agroathelia rolfsii</t>
  </si>
  <si>
    <t>Agaricomycetes</t>
  </si>
  <si>
    <t>Amylocorticiales</t>
  </si>
  <si>
    <t>Amylocorticiaceae</t>
  </si>
  <si>
    <t>Agroathelia</t>
  </si>
  <si>
    <t>['5599']</t>
  </si>
  <si>
    <t>Alternaria alternata</t>
  </si>
  <si>
    <t>['162425']</t>
  </si>
  <si>
    <t>Aspergillus nidulans</t>
  </si>
  <si>
    <t>['1402']</t>
  </si>
  <si>
    <t>Bacillus licheniformis</t>
  </si>
  <si>
    <t>Bacillus megaterium</t>
  </si>
  <si>
    <t>['1409']</t>
  </si>
  <si>
    <t>Bacillus sp.</t>
  </si>
  <si>
    <t>Bacillus sp. (in: firmicutes)</t>
  </si>
  <si>
    <t>Bacillus spp.</t>
  </si>
  <si>
    <t>['29918']</t>
  </si>
  <si>
    <t>Cladosporium herbarum</t>
  </si>
  <si>
    <t>Cladosporiales</t>
  </si>
  <si>
    <t>Cladosporiaceae</t>
  </si>
  <si>
    <t>Cladosporium</t>
  </si>
  <si>
    <t xml:space="preserve"> </t>
  </si>
  <si>
    <t>['1725']</t>
  </si>
  <si>
    <t>Corynebacterium xerosis</t>
  </si>
  <si>
    <t>Enterobacter aerogenes</t>
  </si>
  <si>
    <t>['727']</t>
  </si>
  <si>
    <t>Haemophilus influenzae</t>
  </si>
  <si>
    <t>Haemophilus</t>
  </si>
  <si>
    <t>['576']</t>
  </si>
  <si>
    <t>Klebsiella sp.</t>
  </si>
  <si>
    <t>['1358']</t>
  </si>
  <si>
    <t>Lactococcus lactis</t>
  </si>
  <si>
    <t>Lactococcus</t>
  </si>
  <si>
    <t>['303']</t>
  </si>
  <si>
    <t>Pseudomonas putida</t>
  </si>
  <si>
    <t>Pythium ultimum</t>
  </si>
  <si>
    <t>['64495']</t>
  </si>
  <si>
    <t>Rhizopus oryzae</t>
  </si>
  <si>
    <t>Rhizopodaceae</t>
  </si>
  <si>
    <t>Rhizopus</t>
  </si>
  <si>
    <t>Rhizopus arrhizus</t>
  </si>
  <si>
    <t>['4846']</t>
  </si>
  <si>
    <t>Rhizopus stolonifer</t>
  </si>
  <si>
    <t>['599']</t>
  </si>
  <si>
    <t>Salmonella sp.</t>
  </si>
  <si>
    <t>['29387']</t>
  </si>
  <si>
    <t>Staphylococcus sp.</t>
  </si>
  <si>
    <t>['78535']</t>
  </si>
  <si>
    <t>Streptococcus viridans</t>
  </si>
  <si>
    <t>['5544']</t>
  </si>
  <si>
    <t>Trichoderma harzianum</t>
  </si>
  <si>
    <t>Hypocreaceae</t>
  </si>
  <si>
    <t>Trichoderma</t>
  </si>
  <si>
    <t>['47278']</t>
  </si>
  <si>
    <t>Trichothecium roseum</t>
  </si>
  <si>
    <t>Trichothecium</t>
  </si>
  <si>
    <t>Staphylococcus sciuri</t>
  </si>
  <si>
    <t>Mammaliicoccus</t>
  </si>
  <si>
    <t>Mammaliicoccus sciuri</t>
  </si>
  <si>
    <t>downloaded strain</t>
  </si>
  <si>
    <t>full genome sequance</t>
  </si>
  <si>
    <t>16s rRNA</t>
  </si>
  <si>
    <t>comment</t>
  </si>
  <si>
    <t>response to comment</t>
  </si>
  <si>
    <t>done:</t>
  </si>
  <si>
    <t>work progress:</t>
  </si>
  <si>
    <t>done</t>
  </si>
  <si>
    <t>if strain info in not available use the reference genome for them. in this case, reference sequence with strain ATCC 19606 can be used for those whose genome could not be acquired. https://www.ncbi.nlm.nih.gov/datasets/genome/GCF_009035845.1/</t>
  </si>
  <si>
    <t>didn't find</t>
  </si>
  <si>
    <t>when i searched for it using filter, everything qualified, strange</t>
  </si>
  <si>
    <t>not sure</t>
  </si>
  <si>
    <t>they have numbers in ncbi which i need?</t>
  </si>
  <si>
    <t>S4074</t>
  </si>
  <si>
    <t>for 'blanc strain info' I download the first strain of the organism which has green checkbox is that right?</t>
  </si>
  <si>
    <t>yes, green check box with reference written genome should be taken if specific sequence is not available for any particular strain.</t>
  </si>
  <si>
    <t>FDAARGOS_1037</t>
  </si>
  <si>
    <t>found partial</t>
  </si>
  <si>
    <t>contig level ==&gt; 65 sequences in the file........</t>
  </si>
  <si>
    <t>ATCC 7966</t>
  </si>
  <si>
    <t xml:space="preserve">there are too many of them, no genomes with green checkbox, should I download any or the first one? </t>
  </si>
  <si>
    <t xml:space="preserve">There are too many variation in the genome, for now get the first one. </t>
  </si>
  <si>
    <t>PNT</t>
  </si>
  <si>
    <t>if not found use the reference (with green mark) sequence</t>
  </si>
  <si>
    <t>NRRL3357</t>
  </si>
  <si>
    <t>Af293</t>
  </si>
  <si>
    <t>--</t>
  </si>
  <si>
    <t>Can ref be used for all of them? They have different biosafety levels</t>
  </si>
  <si>
    <t>NCTC2611</t>
  </si>
  <si>
    <t>FORC_047</t>
  </si>
  <si>
    <t>contig!</t>
  </si>
  <si>
    <t xml:space="preserve">ref is used </t>
  </si>
  <si>
    <t>unverified sorce organism for all sequances</t>
  </si>
  <si>
    <t xml:space="preserve">use ref seq. </t>
  </si>
  <si>
    <t>SAFR-032</t>
  </si>
  <si>
    <t>if ref can be used, may i not have 7 more zip files? maybe we could merge all bacillus subtilis data and analyze it altogether if we only have ref genome; same question for Aspergillus niger</t>
  </si>
  <si>
    <t>ref is used</t>
  </si>
  <si>
    <t>SC5314</t>
  </si>
  <si>
    <t>everything is found</t>
  </si>
  <si>
    <t>ref can be used</t>
  </si>
  <si>
    <t>CD36</t>
  </si>
  <si>
    <t>Nakaseomyces glabratus found, ncbi doesn't know such microorganism...</t>
  </si>
  <si>
    <t>Same as previous, only Pichia kudriavzevii found</t>
  </si>
  <si>
    <t>CDC317</t>
  </si>
  <si>
    <t>NRRL Y-17316 (strain)</t>
  </si>
  <si>
    <t>MYA-3404 (strain)</t>
  </si>
  <si>
    <t>MiY-A (strain)</t>
  </si>
  <si>
    <t>MSB1_1H (strain)</t>
  </si>
  <si>
    <t>Not specified which, too much refs</t>
  </si>
  <si>
    <t>JEC21</t>
  </si>
  <si>
    <t>FDAARGOS 1442 (strain)</t>
  </si>
  <si>
    <t>no ref, and the first one has contaminated yellow exclamation point (!)</t>
  </si>
  <si>
    <t>T5</t>
  </si>
  <si>
    <t>SRR24 (strain)</t>
  </si>
  <si>
    <t>different MCC numbers were found</t>
  </si>
  <si>
    <t>FDAARGOS_234 (strain)</t>
  </si>
  <si>
    <t>no refs, should i use the first?</t>
  </si>
  <si>
    <t>CFPB1430 (strain)</t>
  </si>
  <si>
    <t>(O157:H7 str)Sakai substr. RIMD 0509952 (strain)</t>
  </si>
  <si>
    <t>1А</t>
  </si>
  <si>
    <t>SB1</t>
  </si>
  <si>
    <t>ATCC 25586 (strain)</t>
  </si>
  <si>
    <t>we can merge data about them</t>
  </si>
  <si>
    <t>HS11286</t>
  </si>
  <si>
    <t>JHCK downloaded</t>
  </si>
  <si>
    <t>ATCC 4356 (strain)</t>
  </si>
  <si>
    <t>EFEL6800</t>
  </si>
  <si>
    <t>didn't find at all, nothing</t>
  </si>
  <si>
    <t>Philadelphia-1 (strain)</t>
  </si>
  <si>
    <t>EGD-e (strain)</t>
  </si>
  <si>
    <t>NCTC 2665 (strain)</t>
  </si>
  <si>
    <t>JCM 6387 (strain)</t>
  </si>
  <si>
    <t>Jucho</t>
  </si>
  <si>
    <t>NCTC 10774 (strain)</t>
  </si>
  <si>
    <t>FDAARGOS_218 (strain)</t>
  </si>
  <si>
    <t>IBT 35668 (strain)</t>
  </si>
  <si>
    <t>PdW03</t>
  </si>
  <si>
    <t>GL-Gan1 (strain)</t>
  </si>
  <si>
    <t>ATCC 14581 (strain)</t>
  </si>
  <si>
    <t>can be merged</t>
  </si>
  <si>
    <t>HI4320</t>
  </si>
  <si>
    <t>USDA-ARS-USMARC-49741 (strain)</t>
  </si>
  <si>
    <t>PAO1</t>
  </si>
  <si>
    <t>partial</t>
  </si>
  <si>
    <t>CRS05-R5 (strain)</t>
  </si>
  <si>
    <t>S58</t>
  </si>
  <si>
    <t>no ref</t>
  </si>
  <si>
    <t>only contig/scaffold levels and no ref</t>
  </si>
  <si>
    <t>S288C (strain)</t>
  </si>
  <si>
    <t>LT2 (strain)</t>
  </si>
  <si>
    <t>R21.1575 (strain)</t>
  </si>
  <si>
    <t>contig level?</t>
  </si>
  <si>
    <t>CMCC 50503 (strain)</t>
  </si>
  <si>
    <t>Ty2</t>
  </si>
  <si>
    <t>LT2</t>
  </si>
  <si>
    <t>contig level</t>
  </si>
  <si>
    <t>ELP1.10 (strain)</t>
  </si>
  <si>
    <t>FDAARGOS_353</t>
  </si>
  <si>
    <t>ESBL-W3-2 (strain)</t>
  </si>
  <si>
    <t>SWHEFF_49</t>
  </si>
  <si>
    <t>ATCC 29930 (strain)</t>
  </si>
  <si>
    <t>FDAARGOS_908 (strain)</t>
  </si>
  <si>
    <t>NCTC 8325 (strain)</t>
  </si>
  <si>
    <t>too much of different mrsas</t>
  </si>
  <si>
    <t>ATCC 14990 (strain)</t>
  </si>
  <si>
    <t>ATCC 29970 (strain)</t>
  </si>
  <si>
    <t>ATCC 15305 (strain)</t>
  </si>
  <si>
    <t>NRRL Y-17073 (strain)</t>
  </si>
  <si>
    <t>NCTC10257</t>
  </si>
  <si>
    <t>FDAARGOS 1454 (strain)</t>
  </si>
  <si>
    <t>KCOM 1350 (= ChDC B183) (strain)</t>
  </si>
  <si>
    <t>FDAARGOS 1458 (strain)</t>
  </si>
  <si>
    <t>NCTC 11427 (strain)</t>
  </si>
  <si>
    <t>NCTC7465</t>
  </si>
  <si>
    <t>NCTC12064</t>
  </si>
  <si>
    <t>D3002bin9</t>
  </si>
  <si>
    <t>BM407</t>
  </si>
  <si>
    <t>D15P127</t>
  </si>
  <si>
    <t>VdLs.17 (strain)</t>
  </si>
  <si>
    <t>RFB16</t>
  </si>
  <si>
    <t>RIMD 2210633 substr. RIMD 2210633 (strain)</t>
  </si>
  <si>
    <t>ATCC 27562 (strain)</t>
  </si>
  <si>
    <t>JCM 14883 (strain)</t>
  </si>
  <si>
    <t>FDAARGOS_730</t>
  </si>
  <si>
    <t>Organism</t>
  </si>
  <si>
    <t>Gram</t>
  </si>
  <si>
    <t>Min_Incub (h)</t>
  </si>
  <si>
    <t>Avg_Incub (h)</t>
  </si>
  <si>
    <t>Max_Incub (h)</t>
  </si>
  <si>
    <t>Growth Temp (°C)</t>
  </si>
  <si>
    <t>BSL</t>
  </si>
  <si>
    <t>Common Environment</t>
  </si>
  <si>
    <t>Primary Habitat</t>
  </si>
  <si>
    <t>Secondary Habitat</t>
  </si>
  <si>
    <t>References</t>
  </si>
  <si>
    <t>Agroathelia rolfsii (fungus)</t>
  </si>
  <si>
    <t>-</t>
  </si>
  <si>
    <t>25-30</t>
  </si>
  <si>
    <t>Soil, plants</t>
  </si>
  <si>
    <t>Agricultural fields</t>
  </si>
  <si>
    <t>Decaying vegetation</t>
  </si>
  <si>
    <t>Alternaria alternata (fungus)</t>
  </si>
  <si>
    <t>20-25</t>
  </si>
  <si>
    <t>Plants, indoor air</t>
  </si>
  <si>
    <t>Leaf surfaces</t>
  </si>
  <si>
    <t>Damp building materials</t>
  </si>
  <si>
    <t>Aspergillus nidulans (fungus)</t>
  </si>
  <si>
    <t>25-37</t>
  </si>
  <si>
    <t>Soil, decaying matter</t>
  </si>
  <si>
    <t>Compost</t>
  </si>
  <si>
    <t>Indoor environments</t>
  </si>
  <si>
    <t>+</t>
  </si>
  <si>
    <t>15-55</t>
  </si>
  <si>
    <t>Soil, feathers</t>
  </si>
  <si>
    <t>Bird nests</t>
  </si>
  <si>
    <t>Food products</t>
  </si>
  <si>
    <t>Soil, water</t>
  </si>
  <si>
    <t>Rhizosphere</t>
  </si>
  <si>
    <t>Dairy products</t>
  </si>
  <si>
    <t>Ubiquitous</t>
  </si>
  <si>
    <t>Soil</t>
  </si>
  <si>
    <t>Aquatic systems</t>
  </si>
  <si>
    <t>Cladosporium herbarum (fungus)</t>
  </si>
  <si>
    <t>15-30</t>
  </si>
  <si>
    <t>Air, plants</t>
  </si>
  <si>
    <t>Damp walls</t>
  </si>
  <si>
    <t>20-37</t>
  </si>
  <si>
    <t>Human skin</t>
  </si>
  <si>
    <t>Nasal mucosa</t>
  </si>
  <si>
    <t>Medical devices</t>
  </si>
  <si>
    <t>20-40</t>
  </si>
  <si>
    <t>Human gut, water</t>
  </si>
  <si>
    <t>Gastrointestinal tract</t>
  </si>
  <si>
    <t>Soil, sewage</t>
  </si>
  <si>
    <t>35-37</t>
  </si>
  <si>
    <t>Human respiratory tract</t>
  </si>
  <si>
    <t>Nasopharynx</t>
  </si>
  <si>
    <t>Biofilms</t>
  </si>
  <si>
    <t>Human gut, soil</t>
  </si>
  <si>
    <t>Hospital environments</t>
  </si>
  <si>
    <t>Water systems</t>
  </si>
  <si>
    <t>Fermented foods</t>
  </si>
  <si>
    <t>Plant surfaces</t>
  </si>
  <si>
    <t>Contaminated sites</t>
  </si>
  <si>
    <t>Pythium ultimum (oomycete)</t>
  </si>
  <si>
    <t>15-25</t>
  </si>
  <si>
    <t>Damp soils</t>
  </si>
  <si>
    <t>Plant roots</t>
  </si>
  <si>
    <t>Hydroponic systems</t>
  </si>
  <si>
    <t>Globisporangium ultimum (oomycete)</t>
  </si>
  <si>
    <t>Wet soils</t>
  </si>
  <si>
    <t>Greenhouses</t>
  </si>
  <si>
    <t>Rhizopus oryzae (fungus)</t>
  </si>
  <si>
    <t>Stored grains</t>
  </si>
  <si>
    <t>Rhizopus stolonifer (fungus)</t>
  </si>
  <si>
    <t>20-30</t>
  </si>
  <si>
    <t>Spoiled food</t>
  </si>
  <si>
    <t>Fruits</t>
  </si>
  <si>
    <t>Animal guts, contaminated food</t>
  </si>
  <si>
    <t>Poultry farms</t>
  </si>
  <si>
    <t>Water</t>
  </si>
  <si>
    <t>Human skin, mucous membranes</t>
  </si>
  <si>
    <t>Hospitals</t>
  </si>
  <si>
    <t>Human oral cavity</t>
  </si>
  <si>
    <t>Dental plaque</t>
  </si>
  <si>
    <t>Blood (opportunistic)</t>
  </si>
  <si>
    <t>Trichoderma harzianum (fungus)</t>
  </si>
  <si>
    <t>Soil, decaying wood</t>
  </si>
  <si>
    <t>Forest floors</t>
  </si>
  <si>
    <t>Trichothecium roseum (fungus)</t>
  </si>
  <si>
    <t>Plants, stored grains</t>
  </si>
  <si>
    <t>Fruit surfaces</t>
  </si>
  <si>
    <t>Damp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</si>
</sst>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scheme val="minor"/>
    </font>
    <font>
      <sz val="10"/>
      <color theme="1"/>
      <name val="Arial"/>
      <scheme val="minor"/>
    </font>
    <font>
      <sz val="10"/>
      <color rgb="FFFF0000"/>
      <name val="Arial"/>
      <scheme val="minor"/>
    </font>
    <font>
      <sz val="12"/>
      <color rgb="FF318E20"/>
      <name val="&quot;PT Sans&quot;"/>
    </font>
    <font>
      <sz val="10"/>
      <color theme="1"/>
      <name val="Arial"/>
    </font>
    <font>
      <u/>
      <sz val="10"/>
      <color rgb="FF0000FF"/>
      <name val="Arial"/>
    </font>
    <font>
      <b/>
      <sz val="10"/>
      <color theme="1"/>
      <name val="Arial"/>
      <scheme val="minor"/>
    </font>
    <font>
      <sz val="10"/>
      <color rgb="FF000000"/>
      <name val="Roboto"/>
    </font>
    <font>
      <sz val="12"/>
      <color rgb="FF000000"/>
      <name val="Roboto"/>
    </font>
    <font>
      <sz val="10"/>
      <color theme="1"/>
      <name val="Arial"/>
      <family val="2"/>
      <charset val="204"/>
    </font>
    <font>
      <sz val="11"/>
      <color rgb="FF000000"/>
      <name val="Calibri"/>
      <family val="2"/>
    </font>
  </fonts>
  <fills count="7">
    <fill>
      <patternFill patternType="none"/>
    </fill>
    <fill>
      <patternFill patternType="gray125"/>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06666"/>
        <bgColor rgb="FFE06666"/>
      </patternFill>
    </fill>
    <fill>
      <patternFill patternType="solid">
        <fgColor rgb="FFFFFFFF"/>
        <bgColor rgb="FFFFFFFF"/>
      </patternFill>
    </fill>
  </fills>
  <borders count="9">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E0E0E0"/>
      </top>
      <bottom style="thin">
        <color rgb="FFE0E0E0"/>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3" fontId="1" fillId="0" borderId="0" xfId="0" applyNumberFormat="1" applyFont="1"/>
    <xf numFmtId="0" fontId="2" fillId="0" borderId="0" xfId="0" applyFont="1"/>
    <xf numFmtId="0" fontId="1" fillId="0" borderId="1" xfId="0" applyFont="1" applyBorder="1"/>
    <xf numFmtId="164" fontId="1" fillId="0" borderId="1" xfId="0" applyNumberFormat="1" applyFont="1" applyBorder="1"/>
    <xf numFmtId="3" fontId="1" fillId="0" borderId="1" xfId="0" applyNumberFormat="1" applyFont="1" applyBorder="1"/>
    <xf numFmtId="0" fontId="3" fillId="0" borderId="0" xfId="0" applyFont="1"/>
    <xf numFmtId="0" fontId="3" fillId="0" borderId="1" xfId="0" applyFont="1" applyBorder="1"/>
    <xf numFmtId="0" fontId="4" fillId="0" borderId="2" xfId="0" applyFont="1" applyBorder="1"/>
    <xf numFmtId="0" fontId="1" fillId="0" borderId="2" xfId="0" applyFont="1" applyBorder="1"/>
    <xf numFmtId="164" fontId="1" fillId="0" borderId="2" xfId="0" applyNumberFormat="1" applyFont="1" applyBorder="1"/>
    <xf numFmtId="3" fontId="1" fillId="0" borderId="2" xfId="0" applyNumberFormat="1" applyFont="1" applyBorder="1"/>
    <xf numFmtId="0" fontId="4" fillId="0" borderId="1" xfId="0" applyFont="1" applyBorder="1"/>
    <xf numFmtId="0" fontId="4" fillId="0" borderId="0" xfId="0" applyFont="1"/>
    <xf numFmtId="0" fontId="1" fillId="0" borderId="3" xfId="0" applyFont="1" applyBorder="1"/>
    <xf numFmtId="0" fontId="4" fillId="0" borderId="3" xfId="0" applyFont="1" applyBorder="1"/>
    <xf numFmtId="164" fontId="1" fillId="0" borderId="3" xfId="0" applyNumberFormat="1" applyFont="1" applyBorder="1"/>
    <xf numFmtId="3" fontId="1" fillId="0" borderId="3" xfId="0" applyNumberFormat="1" applyFont="1" applyBorder="1"/>
    <xf numFmtId="164" fontId="4" fillId="0" borderId="1" xfId="0" applyNumberFormat="1" applyFont="1" applyBorder="1"/>
    <xf numFmtId="3" fontId="4" fillId="0" borderId="1" xfId="0" applyNumberFormat="1" applyFont="1" applyBorder="1"/>
    <xf numFmtId="164" fontId="4" fillId="0" borderId="0" xfId="0" applyNumberFormat="1" applyFont="1"/>
    <xf numFmtId="3" fontId="4" fillId="0" borderId="0" xfId="0" applyNumberFormat="1" applyFont="1"/>
    <xf numFmtId="0" fontId="5" fillId="0" borderId="0" xfId="0" applyFont="1"/>
    <xf numFmtId="0" fontId="1" fillId="0" borderId="4" xfId="0" applyFont="1" applyBorder="1"/>
    <xf numFmtId="0" fontId="1" fillId="0" borderId="5" xfId="0" applyFont="1" applyBorder="1"/>
    <xf numFmtId="0" fontId="1" fillId="2" borderId="0" xfId="0" applyFont="1" applyFill="1"/>
    <xf numFmtId="0" fontId="1" fillId="3" borderId="6" xfId="0" applyFont="1" applyFill="1" applyBorder="1" applyAlignment="1">
      <alignment horizontal="right"/>
    </xf>
    <xf numFmtId="10" fontId="1" fillId="3" borderId="7" xfId="0" applyNumberFormat="1" applyFont="1" applyFill="1" applyBorder="1" applyAlignment="1">
      <alignment horizontal="left"/>
    </xf>
    <xf numFmtId="0" fontId="1" fillId="4" borderId="6" xfId="0" applyFont="1" applyFill="1" applyBorder="1"/>
    <xf numFmtId="10" fontId="1" fillId="4" borderId="7" xfId="0" applyNumberFormat="1" applyFont="1" applyFill="1" applyBorder="1"/>
    <xf numFmtId="0" fontId="6" fillId="5" borderId="0" xfId="0" applyFont="1" applyFill="1"/>
    <xf numFmtId="0" fontId="1" fillId="0" borderId="0" xfId="0" applyFont="1" applyAlignment="1">
      <alignment wrapText="1"/>
    </xf>
    <xf numFmtId="0" fontId="7" fillId="6" borderId="8" xfId="0" applyFont="1" applyFill="1" applyBorder="1" applyAlignment="1">
      <alignment horizontal="left"/>
    </xf>
    <xf numFmtId="0" fontId="7" fillId="6" borderId="0" xfId="0" applyFont="1" applyFill="1" applyAlignment="1">
      <alignment horizontal="left"/>
    </xf>
    <xf numFmtId="0" fontId="8" fillId="6" borderId="0" xfId="0" applyFont="1" applyFill="1"/>
    <xf numFmtId="0" fontId="9" fillId="0" borderId="1" xfId="0" applyFont="1" applyBorder="1"/>
    <xf numFmtId="0" fontId="10" fillId="0" borderId="0" xfId="0" applyFont="1"/>
    <xf numFmtId="17" fontId="0" fillId="0" borderId="0" xfId="0" applyNumberFormat="1"/>
    <xf numFmtId="16"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Taxonomy/Browser/wwwtax.cgi?mode=Undef&amp;id=1783272&amp;lvl=3&amp;keep=1&amp;srchmode=1&amp;un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134"/>
  <sheetViews>
    <sheetView tabSelected="1" zoomScale="85" zoomScaleNormal="85" workbookViewId="0">
      <pane xSplit="3" ySplit="1" topLeftCell="D192" activePane="bottomRight" state="frozen"/>
      <selection pane="bottomRight" activeCell="C202" sqref="C202"/>
      <selection pane="bottomLeft" activeCell="A2" sqref="A2"/>
      <selection pane="topRight" activeCell="D1" sqref="D1"/>
    </sheetView>
  </sheetViews>
  <sheetFormatPr defaultColWidth="12.7109375" defaultRowHeight="15.75" customHeight="1"/>
  <cols>
    <col min="2" max="2" width="25.42578125" customWidth="1"/>
    <col min="3" max="3" width="15.28515625" customWidth="1"/>
    <col min="12" max="12" width="25.7109375" customWidth="1"/>
    <col min="14" max="14" width="4.7109375" customWidth="1"/>
    <col min="21" max="21" width="29.140625" customWidth="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3" t="s">
        <v>18</v>
      </c>
      <c r="T1" s="1" t="s">
        <v>19</v>
      </c>
      <c r="U1" s="1" t="s">
        <v>20</v>
      </c>
      <c r="V1" s="1" t="s">
        <v>21</v>
      </c>
      <c r="W1" s="4"/>
      <c r="X1" s="4"/>
    </row>
    <row r="2" spans="1:25">
      <c r="A2" s="5" t="s">
        <v>22</v>
      </c>
      <c r="B2" s="5" t="s">
        <v>23</v>
      </c>
      <c r="C2" s="5"/>
      <c r="D2" s="5" t="s">
        <v>24</v>
      </c>
      <c r="E2" s="5" t="s">
        <v>1</v>
      </c>
      <c r="F2" s="5"/>
      <c r="G2" s="5" t="s">
        <v>25</v>
      </c>
      <c r="H2" s="5" t="s">
        <v>26</v>
      </c>
      <c r="I2" s="5" t="s">
        <v>27</v>
      </c>
      <c r="J2" s="5" t="s">
        <v>28</v>
      </c>
      <c r="K2" s="5" t="s">
        <v>29</v>
      </c>
      <c r="L2" s="5" t="s">
        <v>30</v>
      </c>
      <c r="M2" s="5" t="s">
        <v>31</v>
      </c>
      <c r="N2" s="5" t="s">
        <v>32</v>
      </c>
      <c r="O2" s="6">
        <v>24</v>
      </c>
      <c r="P2" s="6">
        <v>48</v>
      </c>
      <c r="Q2" s="6">
        <v>72</v>
      </c>
      <c r="R2" s="6">
        <v>29</v>
      </c>
      <c r="S2" s="7">
        <v>1</v>
      </c>
      <c r="T2" s="5" t="s">
        <v>33</v>
      </c>
      <c r="U2" s="5" t="s">
        <v>34</v>
      </c>
      <c r="V2" s="5" t="s">
        <v>35</v>
      </c>
    </row>
    <row r="3" spans="1:25">
      <c r="A3" s="1" t="s">
        <v>36</v>
      </c>
      <c r="B3" s="1" t="s">
        <v>37</v>
      </c>
      <c r="C3" s="1"/>
      <c r="D3" s="1" t="s">
        <v>24</v>
      </c>
      <c r="E3" s="1" t="s">
        <v>1</v>
      </c>
      <c r="F3" s="8"/>
      <c r="G3" s="1" t="s">
        <v>38</v>
      </c>
      <c r="H3" s="1" t="s">
        <v>39</v>
      </c>
      <c r="I3" s="1" t="s">
        <v>40</v>
      </c>
      <c r="J3" s="1" t="s">
        <v>41</v>
      </c>
      <c r="K3" s="1" t="s">
        <v>42</v>
      </c>
      <c r="L3" s="1" t="s">
        <v>37</v>
      </c>
      <c r="M3" s="1" t="s">
        <v>31</v>
      </c>
      <c r="N3" s="1" t="s">
        <v>32</v>
      </c>
      <c r="O3" s="2">
        <v>8</v>
      </c>
      <c r="P3" s="2">
        <v>18</v>
      </c>
      <c r="Q3" s="2">
        <v>48</v>
      </c>
      <c r="R3" s="2">
        <v>33.5</v>
      </c>
      <c r="S3" s="3">
        <v>2</v>
      </c>
      <c r="T3" s="1" t="s">
        <v>33</v>
      </c>
      <c r="U3" s="1" t="s">
        <v>34</v>
      </c>
      <c r="V3" s="1" t="s">
        <v>43</v>
      </c>
      <c r="Y3" s="1"/>
    </row>
    <row r="4" spans="1:25">
      <c r="A4" s="1" t="s">
        <v>36</v>
      </c>
      <c r="B4" s="1" t="s">
        <v>37</v>
      </c>
      <c r="C4" s="1" t="s">
        <v>44</v>
      </c>
      <c r="D4" s="1" t="s">
        <v>24</v>
      </c>
      <c r="E4" s="1" t="s">
        <v>1</v>
      </c>
      <c r="F4" s="8"/>
      <c r="G4" s="1" t="s">
        <v>38</v>
      </c>
      <c r="H4" s="1" t="s">
        <v>39</v>
      </c>
      <c r="I4" s="1" t="s">
        <v>40</v>
      </c>
      <c r="J4" s="1" t="s">
        <v>41</v>
      </c>
      <c r="K4" s="1" t="s">
        <v>42</v>
      </c>
      <c r="L4" s="1" t="s">
        <v>37</v>
      </c>
      <c r="M4" s="1" t="s">
        <v>31</v>
      </c>
      <c r="N4" s="1" t="s">
        <v>32</v>
      </c>
      <c r="O4" s="2">
        <v>8</v>
      </c>
      <c r="P4" s="2">
        <v>18</v>
      </c>
      <c r="Q4" s="2">
        <v>48</v>
      </c>
      <c r="R4" s="2">
        <v>33.5</v>
      </c>
      <c r="S4" s="3">
        <v>2</v>
      </c>
      <c r="T4" s="1" t="s">
        <v>33</v>
      </c>
      <c r="U4" s="1" t="s">
        <v>34</v>
      </c>
      <c r="V4" s="1" t="s">
        <v>45</v>
      </c>
      <c r="Y4" s="1"/>
    </row>
    <row r="5" spans="1:25">
      <c r="A5" s="1" t="s">
        <v>36</v>
      </c>
      <c r="B5" s="1" t="s">
        <v>37</v>
      </c>
      <c r="C5" s="1" t="s">
        <v>46</v>
      </c>
      <c r="D5" s="1" t="s">
        <v>24</v>
      </c>
      <c r="E5" s="1" t="s">
        <v>1</v>
      </c>
      <c r="F5" s="8"/>
      <c r="G5" s="1" t="s">
        <v>38</v>
      </c>
      <c r="H5" s="1" t="s">
        <v>39</v>
      </c>
      <c r="I5" s="1" t="s">
        <v>40</v>
      </c>
      <c r="J5" s="1" t="s">
        <v>41</v>
      </c>
      <c r="K5" s="1" t="s">
        <v>42</v>
      </c>
      <c r="L5" s="1" t="s">
        <v>37</v>
      </c>
      <c r="M5" s="1" t="s">
        <v>31</v>
      </c>
      <c r="N5" s="1" t="s">
        <v>32</v>
      </c>
      <c r="O5" s="2">
        <v>8</v>
      </c>
      <c r="P5" s="2">
        <v>18</v>
      </c>
      <c r="Q5" s="2">
        <v>48</v>
      </c>
      <c r="R5" s="2">
        <v>33.5</v>
      </c>
      <c r="S5" s="3">
        <v>2</v>
      </c>
      <c r="T5" s="1" t="s">
        <v>43</v>
      </c>
      <c r="U5" s="1" t="s">
        <v>47</v>
      </c>
      <c r="V5" s="1" t="s">
        <v>45</v>
      </c>
      <c r="Y5" s="1"/>
    </row>
    <row r="6" spans="1:25">
      <c r="A6" s="1" t="s">
        <v>36</v>
      </c>
      <c r="B6" s="1" t="s">
        <v>37</v>
      </c>
      <c r="C6" s="1" t="s">
        <v>48</v>
      </c>
      <c r="D6" s="1" t="s">
        <v>24</v>
      </c>
      <c r="E6" s="1" t="s">
        <v>1</v>
      </c>
      <c r="F6" s="8"/>
      <c r="G6" s="1" t="s">
        <v>38</v>
      </c>
      <c r="H6" s="1" t="s">
        <v>39</v>
      </c>
      <c r="I6" s="1" t="s">
        <v>40</v>
      </c>
      <c r="J6" s="1" t="s">
        <v>41</v>
      </c>
      <c r="K6" s="1" t="s">
        <v>42</v>
      </c>
      <c r="L6" s="1" t="s">
        <v>37</v>
      </c>
      <c r="M6" s="1" t="s">
        <v>31</v>
      </c>
      <c r="N6" s="1" t="s">
        <v>32</v>
      </c>
      <c r="O6" s="2">
        <v>8</v>
      </c>
      <c r="P6" s="2">
        <v>24</v>
      </c>
      <c r="Q6" s="2">
        <v>72</v>
      </c>
      <c r="R6" s="2">
        <v>37</v>
      </c>
      <c r="S6" s="3">
        <v>2</v>
      </c>
      <c r="T6" s="1" t="s">
        <v>43</v>
      </c>
      <c r="U6" s="1" t="s">
        <v>49</v>
      </c>
      <c r="V6" s="1" t="s">
        <v>50</v>
      </c>
      <c r="Y6" s="1"/>
    </row>
    <row r="7" spans="1:25">
      <c r="A7" s="1" t="s">
        <v>36</v>
      </c>
      <c r="B7" s="1" t="s">
        <v>37</v>
      </c>
      <c r="C7" s="1" t="s">
        <v>51</v>
      </c>
      <c r="D7" s="1" t="s">
        <v>24</v>
      </c>
      <c r="E7" s="1" t="s">
        <v>1</v>
      </c>
      <c r="F7" s="8"/>
      <c r="G7" s="1" t="s">
        <v>38</v>
      </c>
      <c r="H7" s="1" t="s">
        <v>39</v>
      </c>
      <c r="I7" s="1" t="s">
        <v>40</v>
      </c>
      <c r="J7" s="1" t="s">
        <v>41</v>
      </c>
      <c r="K7" s="1" t="s">
        <v>42</v>
      </c>
      <c r="L7" s="1" t="s">
        <v>37</v>
      </c>
      <c r="M7" s="1" t="s">
        <v>31</v>
      </c>
      <c r="N7" s="1" t="s">
        <v>32</v>
      </c>
      <c r="O7" s="2">
        <v>8</v>
      </c>
      <c r="P7" s="2">
        <v>24</v>
      </c>
      <c r="Q7" s="2">
        <v>72</v>
      </c>
      <c r="R7" s="2">
        <v>33.5</v>
      </c>
      <c r="S7" s="3">
        <v>2</v>
      </c>
      <c r="T7" s="1" t="s">
        <v>43</v>
      </c>
      <c r="U7" s="1" t="s">
        <v>47</v>
      </c>
      <c r="V7" s="1" t="s">
        <v>52</v>
      </c>
      <c r="Y7" s="1"/>
    </row>
    <row r="8" spans="1:25">
      <c r="A8" s="1" t="s">
        <v>36</v>
      </c>
      <c r="B8" s="1" t="s">
        <v>37</v>
      </c>
      <c r="C8" s="1" t="s">
        <v>53</v>
      </c>
      <c r="D8" s="1" t="s">
        <v>24</v>
      </c>
      <c r="E8" s="1" t="s">
        <v>1</v>
      </c>
      <c r="F8" s="8"/>
      <c r="G8" s="1" t="s">
        <v>38</v>
      </c>
      <c r="H8" s="1" t="s">
        <v>39</v>
      </c>
      <c r="I8" s="1" t="s">
        <v>40</v>
      </c>
      <c r="J8" s="1" t="s">
        <v>41</v>
      </c>
      <c r="K8" s="1" t="s">
        <v>42</v>
      </c>
      <c r="L8" s="1" t="s">
        <v>37</v>
      </c>
      <c r="M8" s="1" t="s">
        <v>31</v>
      </c>
      <c r="N8" s="1" t="s">
        <v>32</v>
      </c>
      <c r="O8" s="2">
        <v>8</v>
      </c>
      <c r="P8" s="2">
        <v>12</v>
      </c>
      <c r="Q8" s="2">
        <v>24</v>
      </c>
      <c r="R8" s="2">
        <v>37</v>
      </c>
      <c r="S8" s="3">
        <v>2</v>
      </c>
      <c r="T8" s="1" t="s">
        <v>43</v>
      </c>
      <c r="U8" s="1" t="s">
        <v>49</v>
      </c>
      <c r="V8" s="1" t="s">
        <v>54</v>
      </c>
      <c r="Y8" s="1"/>
    </row>
    <row r="9" spans="1:25">
      <c r="A9" s="1" t="s">
        <v>36</v>
      </c>
      <c r="B9" s="1" t="s">
        <v>37</v>
      </c>
      <c r="C9" s="1" t="s">
        <v>55</v>
      </c>
      <c r="D9" s="1" t="s">
        <v>24</v>
      </c>
      <c r="E9" s="1" t="s">
        <v>1</v>
      </c>
      <c r="F9" s="8"/>
      <c r="G9" s="1" t="s">
        <v>38</v>
      </c>
      <c r="H9" s="1" t="s">
        <v>39</v>
      </c>
      <c r="I9" s="1" t="s">
        <v>40</v>
      </c>
      <c r="J9" s="1" t="s">
        <v>41</v>
      </c>
      <c r="K9" s="1" t="s">
        <v>42</v>
      </c>
      <c r="L9" s="1" t="s">
        <v>37</v>
      </c>
      <c r="M9" s="1" t="s">
        <v>31</v>
      </c>
      <c r="N9" s="1" t="s">
        <v>32</v>
      </c>
      <c r="O9" s="2">
        <v>8</v>
      </c>
      <c r="P9" s="2">
        <v>24</v>
      </c>
      <c r="Q9" s="2">
        <v>48</v>
      </c>
      <c r="R9" s="2">
        <v>32</v>
      </c>
      <c r="S9" s="3">
        <v>2</v>
      </c>
      <c r="T9" s="1" t="s">
        <v>43</v>
      </c>
      <c r="U9" s="1" t="s">
        <v>49</v>
      </c>
      <c r="V9" s="1" t="s">
        <v>56</v>
      </c>
      <c r="Y9" s="1"/>
    </row>
    <row r="10" spans="1:25">
      <c r="A10" s="5" t="s">
        <v>36</v>
      </c>
      <c r="B10" s="5" t="s">
        <v>37</v>
      </c>
      <c r="C10" s="5" t="s">
        <v>57</v>
      </c>
      <c r="D10" s="5" t="s">
        <v>24</v>
      </c>
      <c r="E10" s="5" t="s">
        <v>1</v>
      </c>
      <c r="F10" s="9"/>
      <c r="G10" s="5" t="s">
        <v>38</v>
      </c>
      <c r="H10" s="5" t="s">
        <v>39</v>
      </c>
      <c r="I10" s="5" t="s">
        <v>40</v>
      </c>
      <c r="J10" s="5" t="s">
        <v>41</v>
      </c>
      <c r="K10" s="5" t="s">
        <v>42</v>
      </c>
      <c r="L10" s="5" t="s">
        <v>37</v>
      </c>
      <c r="M10" s="5" t="s">
        <v>31</v>
      </c>
      <c r="N10" s="5" t="s">
        <v>32</v>
      </c>
      <c r="O10" s="6">
        <v>6</v>
      </c>
      <c r="P10" s="6">
        <v>24</v>
      </c>
      <c r="Q10" s="6">
        <v>72</v>
      </c>
      <c r="R10" s="6">
        <v>37</v>
      </c>
      <c r="S10" s="7">
        <v>2</v>
      </c>
      <c r="T10" s="5" t="s">
        <v>43</v>
      </c>
      <c r="U10" s="5" t="s">
        <v>47</v>
      </c>
      <c r="V10" s="5" t="s">
        <v>56</v>
      </c>
      <c r="Y10" s="1"/>
    </row>
    <row r="11" spans="1:25">
      <c r="A11" s="1" t="s">
        <v>58</v>
      </c>
      <c r="B11" s="1" t="s">
        <v>59</v>
      </c>
      <c r="C11" s="1"/>
      <c r="D11" s="5" t="s">
        <v>24</v>
      </c>
      <c r="E11" s="1" t="s">
        <v>1</v>
      </c>
      <c r="G11" s="1" t="s">
        <v>38</v>
      </c>
      <c r="H11" s="1" t="s">
        <v>39</v>
      </c>
      <c r="I11" s="1" t="s">
        <v>60</v>
      </c>
      <c r="J11" s="1" t="s">
        <v>61</v>
      </c>
      <c r="K11" s="1" t="s">
        <v>62</v>
      </c>
      <c r="L11" s="1" t="s">
        <v>59</v>
      </c>
      <c r="M11" s="1" t="s">
        <v>63</v>
      </c>
      <c r="N11" s="1" t="s">
        <v>32</v>
      </c>
      <c r="O11" s="2">
        <v>4</v>
      </c>
      <c r="P11" s="2">
        <v>12</v>
      </c>
      <c r="Q11" s="2">
        <v>48</v>
      </c>
      <c r="R11" s="2">
        <v>37</v>
      </c>
      <c r="S11" s="3">
        <v>2</v>
      </c>
      <c r="T11" s="5" t="s">
        <v>64</v>
      </c>
      <c r="U11" s="5" t="s">
        <v>49</v>
      </c>
      <c r="V11" s="5" t="s">
        <v>65</v>
      </c>
      <c r="Y11" s="1"/>
    </row>
    <row r="12" spans="1:25">
      <c r="A12" s="10" t="s">
        <v>66</v>
      </c>
      <c r="B12" s="10" t="s">
        <v>67</v>
      </c>
      <c r="C12" s="10"/>
      <c r="D12" s="1" t="s">
        <v>24</v>
      </c>
      <c r="E12" s="10" t="s">
        <v>1</v>
      </c>
      <c r="F12" s="11"/>
      <c r="G12" s="10" t="s">
        <v>68</v>
      </c>
      <c r="H12" s="10" t="s">
        <v>69</v>
      </c>
      <c r="I12" s="10" t="s">
        <v>70</v>
      </c>
      <c r="J12" s="10" t="s">
        <v>71</v>
      </c>
      <c r="K12" s="10" t="s">
        <v>72</v>
      </c>
      <c r="L12" s="10" t="s">
        <v>67</v>
      </c>
      <c r="M12" s="11" t="s">
        <v>63</v>
      </c>
      <c r="N12" s="11" t="s">
        <v>73</v>
      </c>
      <c r="O12" s="12">
        <v>24</v>
      </c>
      <c r="P12" s="12">
        <v>48</v>
      </c>
      <c r="Q12" s="12">
        <v>72</v>
      </c>
      <c r="R12" s="12">
        <v>37</v>
      </c>
      <c r="S12" s="13">
        <v>2</v>
      </c>
      <c r="T12" s="1" t="s">
        <v>74</v>
      </c>
      <c r="U12" s="1" t="s">
        <v>75</v>
      </c>
      <c r="V12" s="1" t="s">
        <v>76</v>
      </c>
      <c r="Y12" s="1"/>
    </row>
    <row r="13" spans="1:25">
      <c r="A13" s="14" t="s">
        <v>66</v>
      </c>
      <c r="B13" s="14" t="s">
        <v>67</v>
      </c>
      <c r="C13" s="14" t="s">
        <v>77</v>
      </c>
      <c r="D13" s="5" t="s">
        <v>24</v>
      </c>
      <c r="E13" s="14" t="s">
        <v>1</v>
      </c>
      <c r="F13" s="5"/>
      <c r="G13" s="14" t="s">
        <v>68</v>
      </c>
      <c r="H13" s="14" t="s">
        <v>69</v>
      </c>
      <c r="I13" s="14" t="s">
        <v>70</v>
      </c>
      <c r="J13" s="14" t="s">
        <v>71</v>
      </c>
      <c r="K13" s="14" t="s">
        <v>72</v>
      </c>
      <c r="L13" s="14" t="s">
        <v>67</v>
      </c>
      <c r="M13" s="5" t="s">
        <v>63</v>
      </c>
      <c r="N13" s="5" t="s">
        <v>73</v>
      </c>
      <c r="O13" s="6">
        <v>24</v>
      </c>
      <c r="P13" s="6">
        <v>60</v>
      </c>
      <c r="Q13" s="6">
        <v>80</v>
      </c>
      <c r="R13" s="6">
        <v>37</v>
      </c>
      <c r="S13" s="7">
        <v>2</v>
      </c>
      <c r="T13" s="5" t="s">
        <v>74</v>
      </c>
      <c r="U13" s="5" t="s">
        <v>75</v>
      </c>
      <c r="V13" s="5" t="s">
        <v>49</v>
      </c>
    </row>
    <row r="14" spans="1:25">
      <c r="A14" s="5" t="s">
        <v>78</v>
      </c>
      <c r="B14" s="5" t="s">
        <v>79</v>
      </c>
      <c r="C14" s="5"/>
      <c r="D14" s="5" t="s">
        <v>24</v>
      </c>
      <c r="E14" s="5" t="s">
        <v>1</v>
      </c>
      <c r="F14" s="5"/>
      <c r="G14" s="5" t="s">
        <v>38</v>
      </c>
      <c r="H14" s="5" t="s">
        <v>39</v>
      </c>
      <c r="I14" s="5" t="s">
        <v>80</v>
      </c>
      <c r="J14" s="5" t="s">
        <v>81</v>
      </c>
      <c r="K14" s="5" t="s">
        <v>82</v>
      </c>
      <c r="L14" s="5" t="s">
        <v>79</v>
      </c>
      <c r="M14" s="5" t="s">
        <v>63</v>
      </c>
      <c r="N14" s="5" t="s">
        <v>32</v>
      </c>
      <c r="O14" s="6">
        <v>8</v>
      </c>
      <c r="P14" s="6">
        <v>24</v>
      </c>
      <c r="Q14" s="6">
        <v>48</v>
      </c>
      <c r="R14" s="6">
        <v>32.5</v>
      </c>
      <c r="S14" s="7">
        <v>3</v>
      </c>
      <c r="T14" s="5" t="s">
        <v>33</v>
      </c>
      <c r="U14" s="5" t="s">
        <v>83</v>
      </c>
      <c r="V14" s="5" t="s">
        <v>43</v>
      </c>
      <c r="Y14" s="1"/>
    </row>
    <row r="15" spans="1:25">
      <c r="A15" s="14" t="s">
        <v>84</v>
      </c>
      <c r="B15" s="14" t="s">
        <v>85</v>
      </c>
      <c r="C15" s="14"/>
      <c r="D15" s="5" t="s">
        <v>24</v>
      </c>
      <c r="E15" s="14" t="s">
        <v>1</v>
      </c>
      <c r="F15" s="5"/>
      <c r="G15" s="14" t="s">
        <v>38</v>
      </c>
      <c r="H15" s="14" t="s">
        <v>39</v>
      </c>
      <c r="I15" s="14" t="s">
        <v>80</v>
      </c>
      <c r="J15" s="14" t="s">
        <v>81</v>
      </c>
      <c r="K15" s="14" t="s">
        <v>82</v>
      </c>
      <c r="L15" s="14" t="s">
        <v>85</v>
      </c>
      <c r="M15" s="14" t="s">
        <v>63</v>
      </c>
      <c r="N15" s="5" t="s">
        <v>32</v>
      </c>
      <c r="O15" s="6">
        <v>8</v>
      </c>
      <c r="P15" s="6">
        <v>24</v>
      </c>
      <c r="Q15" s="6">
        <v>72</v>
      </c>
      <c r="R15" s="6">
        <v>32.5</v>
      </c>
      <c r="S15" s="7">
        <v>3</v>
      </c>
      <c r="T15" s="5" t="s">
        <v>33</v>
      </c>
      <c r="U15" s="5" t="s">
        <v>83</v>
      </c>
      <c r="V15" s="5" t="s">
        <v>43</v>
      </c>
    </row>
    <row r="16" spans="1:25">
      <c r="A16" s="15" t="s">
        <v>86</v>
      </c>
      <c r="B16" s="15" t="s">
        <v>87</v>
      </c>
      <c r="C16" s="15"/>
      <c r="D16" s="15" t="s">
        <v>88</v>
      </c>
      <c r="E16" s="15" t="s">
        <v>89</v>
      </c>
      <c r="G16" s="15" t="s">
        <v>90</v>
      </c>
      <c r="H16" s="15" t="s">
        <v>91</v>
      </c>
      <c r="I16" s="15" t="s">
        <v>92</v>
      </c>
      <c r="J16" s="15" t="s">
        <v>93</v>
      </c>
      <c r="K16" s="15" t="s">
        <v>94</v>
      </c>
      <c r="L16" s="15" t="s">
        <v>87</v>
      </c>
      <c r="M16" s="15" t="s">
        <v>63</v>
      </c>
      <c r="N16" s="1" t="s">
        <v>95</v>
      </c>
      <c r="O16" s="2">
        <v>48</v>
      </c>
      <c r="P16" s="2">
        <v>72</v>
      </c>
      <c r="Q16" s="2">
        <v>120</v>
      </c>
      <c r="R16" s="2">
        <v>26.5</v>
      </c>
      <c r="S16" s="3">
        <v>1</v>
      </c>
      <c r="T16" s="1" t="s">
        <v>33</v>
      </c>
      <c r="U16" s="1" t="s">
        <v>35</v>
      </c>
      <c r="V16" s="1" t="s">
        <v>34</v>
      </c>
      <c r="Y16" s="1"/>
    </row>
    <row r="17" spans="1:25">
      <c r="A17" s="14" t="s">
        <v>86</v>
      </c>
      <c r="B17" s="14" t="s">
        <v>87</v>
      </c>
      <c r="C17" s="14" t="s">
        <v>96</v>
      </c>
      <c r="D17" s="14" t="s">
        <v>88</v>
      </c>
      <c r="E17" s="14" t="s">
        <v>89</v>
      </c>
      <c r="F17" s="5"/>
      <c r="G17" s="14" t="s">
        <v>90</v>
      </c>
      <c r="H17" s="14" t="s">
        <v>91</v>
      </c>
      <c r="I17" s="14" t="s">
        <v>92</v>
      </c>
      <c r="J17" s="14" t="s">
        <v>93</v>
      </c>
      <c r="K17" s="14" t="s">
        <v>94</v>
      </c>
      <c r="L17" s="14" t="s">
        <v>87</v>
      </c>
      <c r="M17" s="14" t="s">
        <v>31</v>
      </c>
      <c r="N17" s="5" t="s">
        <v>95</v>
      </c>
      <c r="O17" s="6">
        <v>24</v>
      </c>
      <c r="P17" s="6">
        <v>48</v>
      </c>
      <c r="Q17" s="6">
        <v>72</v>
      </c>
      <c r="R17" s="6">
        <v>22.5</v>
      </c>
      <c r="S17" s="7">
        <v>1</v>
      </c>
      <c r="T17" s="5" t="s">
        <v>33</v>
      </c>
      <c r="U17" s="5" t="s">
        <v>35</v>
      </c>
      <c r="V17" s="5" t="s">
        <v>34</v>
      </c>
      <c r="Y17" s="1"/>
    </row>
    <row r="18" spans="1:25">
      <c r="A18" s="1" t="s">
        <v>97</v>
      </c>
      <c r="B18" s="1" t="s">
        <v>98</v>
      </c>
      <c r="C18" s="1"/>
      <c r="D18" s="1" t="s">
        <v>88</v>
      </c>
      <c r="E18" s="1" t="s">
        <v>89</v>
      </c>
      <c r="F18" s="1" t="s">
        <v>99</v>
      </c>
      <c r="G18" s="1" t="s">
        <v>90</v>
      </c>
      <c r="H18" s="1" t="s">
        <v>100</v>
      </c>
      <c r="I18" s="1" t="s">
        <v>101</v>
      </c>
      <c r="J18" s="1" t="s">
        <v>102</v>
      </c>
      <c r="K18" s="1" t="s">
        <v>103</v>
      </c>
      <c r="L18" s="1" t="s">
        <v>98</v>
      </c>
      <c r="M18" s="1" t="s">
        <v>63</v>
      </c>
      <c r="N18" s="1" t="s">
        <v>95</v>
      </c>
      <c r="O18" s="2">
        <v>24</v>
      </c>
      <c r="P18" s="2">
        <v>36</v>
      </c>
      <c r="Q18" s="2">
        <v>48</v>
      </c>
      <c r="R18" s="2">
        <v>30</v>
      </c>
      <c r="S18" s="3">
        <v>2</v>
      </c>
      <c r="T18" s="1" t="s">
        <v>33</v>
      </c>
      <c r="U18" s="1" t="s">
        <v>34</v>
      </c>
      <c r="V18" s="1" t="s">
        <v>104</v>
      </c>
      <c r="Y18" s="1"/>
    </row>
    <row r="19" spans="1:25">
      <c r="A19" s="1" t="s">
        <v>97</v>
      </c>
      <c r="B19" s="1" t="s">
        <v>98</v>
      </c>
      <c r="C19" s="1" t="s">
        <v>105</v>
      </c>
      <c r="D19" s="1" t="s">
        <v>88</v>
      </c>
      <c r="E19" s="1" t="s">
        <v>89</v>
      </c>
      <c r="F19" s="1" t="s">
        <v>99</v>
      </c>
      <c r="G19" s="1" t="s">
        <v>90</v>
      </c>
      <c r="H19" s="1" t="s">
        <v>100</v>
      </c>
      <c r="I19" s="1" t="s">
        <v>101</v>
      </c>
      <c r="J19" s="1" t="s">
        <v>102</v>
      </c>
      <c r="K19" s="1" t="s">
        <v>103</v>
      </c>
      <c r="L19" s="1" t="s">
        <v>98</v>
      </c>
      <c r="M19" s="1" t="s">
        <v>106</v>
      </c>
      <c r="N19" s="1" t="s">
        <v>95</v>
      </c>
      <c r="O19" s="2">
        <v>24</v>
      </c>
      <c r="P19" s="2">
        <v>48</v>
      </c>
      <c r="Q19" s="2">
        <v>72</v>
      </c>
      <c r="R19" s="2">
        <v>27.5</v>
      </c>
      <c r="S19" s="3">
        <v>2</v>
      </c>
      <c r="T19" s="1" t="s">
        <v>33</v>
      </c>
      <c r="U19" s="1" t="s">
        <v>34</v>
      </c>
      <c r="V19" s="1" t="s">
        <v>35</v>
      </c>
    </row>
    <row r="20" spans="1:25">
      <c r="A20" s="1" t="s">
        <v>97</v>
      </c>
      <c r="B20" s="1" t="s">
        <v>98</v>
      </c>
      <c r="C20" s="5" t="s">
        <v>107</v>
      </c>
      <c r="D20" s="1" t="s">
        <v>88</v>
      </c>
      <c r="E20" s="1" t="s">
        <v>89</v>
      </c>
      <c r="F20" s="1" t="s">
        <v>99</v>
      </c>
      <c r="G20" s="1" t="s">
        <v>90</v>
      </c>
      <c r="H20" s="1" t="s">
        <v>100</v>
      </c>
      <c r="I20" s="1" t="s">
        <v>101</v>
      </c>
      <c r="J20" s="1" t="s">
        <v>102</v>
      </c>
      <c r="K20" s="1" t="s">
        <v>103</v>
      </c>
      <c r="L20" s="1" t="s">
        <v>98</v>
      </c>
      <c r="M20" s="1" t="s">
        <v>106</v>
      </c>
      <c r="N20" s="1" t="s">
        <v>95</v>
      </c>
      <c r="O20" s="2">
        <v>24</v>
      </c>
      <c r="P20" s="2">
        <v>48</v>
      </c>
      <c r="Q20" s="2">
        <v>72</v>
      </c>
      <c r="R20" s="2">
        <v>27.5</v>
      </c>
      <c r="S20" s="3">
        <v>1</v>
      </c>
      <c r="T20" s="1" t="s">
        <v>33</v>
      </c>
      <c r="U20" s="1" t="s">
        <v>34</v>
      </c>
      <c r="V20" s="1" t="s">
        <v>35</v>
      </c>
    </row>
    <row r="21" spans="1:25">
      <c r="A21" s="10" t="s">
        <v>108</v>
      </c>
      <c r="B21" s="10" t="s">
        <v>109</v>
      </c>
      <c r="C21" s="15"/>
      <c r="D21" s="10" t="s">
        <v>88</v>
      </c>
      <c r="E21" s="10" t="s">
        <v>89</v>
      </c>
      <c r="F21" s="11"/>
      <c r="G21" s="10" t="s">
        <v>90</v>
      </c>
      <c r="H21" s="10" t="s">
        <v>100</v>
      </c>
      <c r="I21" s="10" t="s">
        <v>101</v>
      </c>
      <c r="J21" s="10" t="s">
        <v>102</v>
      </c>
      <c r="K21" s="10" t="s">
        <v>103</v>
      </c>
      <c r="L21" s="10" t="s">
        <v>109</v>
      </c>
      <c r="M21" s="10" t="s">
        <v>63</v>
      </c>
      <c r="N21" s="11" t="s">
        <v>95</v>
      </c>
      <c r="O21" s="12">
        <v>24</v>
      </c>
      <c r="P21" s="12">
        <v>48</v>
      </c>
      <c r="Q21" s="12">
        <v>72</v>
      </c>
      <c r="R21" s="12">
        <v>37</v>
      </c>
      <c r="S21" s="13">
        <v>2</v>
      </c>
      <c r="T21" s="11" t="s">
        <v>33</v>
      </c>
      <c r="U21" s="11" t="s">
        <v>34</v>
      </c>
      <c r="V21" s="11" t="s">
        <v>74</v>
      </c>
    </row>
    <row r="22" spans="1:25">
      <c r="A22" s="14" t="s">
        <v>108</v>
      </c>
      <c r="B22" s="14" t="s">
        <v>109</v>
      </c>
      <c r="C22" s="14" t="s">
        <v>110</v>
      </c>
      <c r="D22" s="14" t="s">
        <v>88</v>
      </c>
      <c r="E22" s="14" t="s">
        <v>89</v>
      </c>
      <c r="F22" s="5"/>
      <c r="G22" s="14" t="s">
        <v>90</v>
      </c>
      <c r="H22" s="14" t="s">
        <v>100</v>
      </c>
      <c r="I22" s="14" t="s">
        <v>101</v>
      </c>
      <c r="J22" s="14" t="s">
        <v>102</v>
      </c>
      <c r="K22" s="14" t="s">
        <v>103</v>
      </c>
      <c r="L22" s="14" t="s">
        <v>109</v>
      </c>
      <c r="M22" s="14" t="s">
        <v>31</v>
      </c>
      <c r="N22" s="5" t="s">
        <v>95</v>
      </c>
      <c r="O22" s="6">
        <v>6</v>
      </c>
      <c r="P22" s="6">
        <v>24</v>
      </c>
      <c r="Q22" s="6">
        <v>72</v>
      </c>
      <c r="R22" s="6">
        <v>37</v>
      </c>
      <c r="S22" s="7">
        <v>2</v>
      </c>
      <c r="T22" s="5" t="s">
        <v>33</v>
      </c>
      <c r="U22" s="5" t="s">
        <v>34</v>
      </c>
      <c r="V22" s="5" t="s">
        <v>104</v>
      </c>
    </row>
    <row r="23" spans="1:25">
      <c r="A23" s="1" t="s">
        <v>111</v>
      </c>
      <c r="B23" s="1" t="s">
        <v>112</v>
      </c>
      <c r="C23" s="1"/>
      <c r="D23" s="1" t="s">
        <v>88</v>
      </c>
      <c r="E23" s="1" t="s">
        <v>89</v>
      </c>
      <c r="F23" s="1" t="s">
        <v>99</v>
      </c>
      <c r="G23" s="1" t="s">
        <v>90</v>
      </c>
      <c r="H23" s="1" t="s">
        <v>100</v>
      </c>
      <c r="I23" s="1" t="s">
        <v>101</v>
      </c>
      <c r="J23" s="1" t="s">
        <v>102</v>
      </c>
      <c r="K23" s="1" t="s">
        <v>103</v>
      </c>
      <c r="L23" s="1" t="s">
        <v>112</v>
      </c>
      <c r="M23" s="1" t="s">
        <v>63</v>
      </c>
      <c r="N23" s="1" t="s">
        <v>95</v>
      </c>
      <c r="O23" s="2">
        <f t="shared" ref="O23:O24" si="0">(24+48)/2</f>
        <v>36</v>
      </c>
      <c r="P23" s="2">
        <f t="shared" ref="P23:P24" si="1">(72+48)/2</f>
        <v>60</v>
      </c>
      <c r="Q23" s="2">
        <f t="shared" ref="Q23:Q24" si="2">(72+96)/2</f>
        <v>84</v>
      </c>
      <c r="R23" s="2">
        <v>27.5</v>
      </c>
      <c r="S23" s="3">
        <v>1</v>
      </c>
      <c r="T23" s="1" t="s">
        <v>33</v>
      </c>
      <c r="U23" s="1" t="s">
        <v>34</v>
      </c>
      <c r="V23" s="1" t="s">
        <v>104</v>
      </c>
    </row>
    <row r="24" spans="1:25">
      <c r="A24" s="1" t="s">
        <v>111</v>
      </c>
      <c r="B24" s="1" t="s">
        <v>112</v>
      </c>
      <c r="C24" s="1" t="s">
        <v>113</v>
      </c>
      <c r="D24" s="1" t="s">
        <v>88</v>
      </c>
      <c r="E24" s="1" t="s">
        <v>89</v>
      </c>
      <c r="F24" s="1" t="s">
        <v>99</v>
      </c>
      <c r="G24" s="1" t="s">
        <v>90</v>
      </c>
      <c r="H24" s="1" t="s">
        <v>100</v>
      </c>
      <c r="I24" s="1" t="s">
        <v>101</v>
      </c>
      <c r="J24" s="1" t="s">
        <v>102</v>
      </c>
      <c r="K24" s="1" t="s">
        <v>103</v>
      </c>
      <c r="L24" s="1" t="s">
        <v>112</v>
      </c>
      <c r="M24" s="1" t="s">
        <v>63</v>
      </c>
      <c r="N24" s="1" t="s">
        <v>95</v>
      </c>
      <c r="O24" s="2">
        <f t="shared" si="0"/>
        <v>36</v>
      </c>
      <c r="P24" s="2">
        <f t="shared" si="1"/>
        <v>60</v>
      </c>
      <c r="Q24" s="2">
        <f t="shared" si="2"/>
        <v>84</v>
      </c>
      <c r="R24" s="2">
        <v>27.5</v>
      </c>
      <c r="S24" s="3">
        <v>2</v>
      </c>
      <c r="T24" s="1" t="s">
        <v>33</v>
      </c>
      <c r="U24" s="1" t="s">
        <v>34</v>
      </c>
      <c r="V24" s="1" t="s">
        <v>114</v>
      </c>
    </row>
    <row r="25" spans="1:25">
      <c r="A25" s="1" t="s">
        <v>111</v>
      </c>
      <c r="B25" s="1" t="s">
        <v>112</v>
      </c>
      <c r="C25" s="1" t="s">
        <v>115</v>
      </c>
      <c r="D25" s="1" t="s">
        <v>88</v>
      </c>
      <c r="E25" s="1" t="s">
        <v>89</v>
      </c>
      <c r="F25" s="1" t="s">
        <v>99</v>
      </c>
      <c r="G25" s="1" t="s">
        <v>90</v>
      </c>
      <c r="H25" s="1" t="s">
        <v>100</v>
      </c>
      <c r="I25" s="1" t="s">
        <v>101</v>
      </c>
      <c r="J25" s="1" t="s">
        <v>102</v>
      </c>
      <c r="K25" s="1" t="s">
        <v>103</v>
      </c>
      <c r="L25" s="1" t="s">
        <v>112</v>
      </c>
      <c r="M25" s="1" t="s">
        <v>63</v>
      </c>
      <c r="N25" s="1" t="s">
        <v>95</v>
      </c>
      <c r="O25" s="2">
        <v>24</v>
      </c>
      <c r="P25" s="2">
        <v>48</v>
      </c>
      <c r="Q25" s="2">
        <v>72</v>
      </c>
      <c r="R25" s="2">
        <v>27.5</v>
      </c>
      <c r="S25" s="3">
        <v>1</v>
      </c>
      <c r="T25" s="1" t="s">
        <v>33</v>
      </c>
      <c r="U25" s="1" t="s">
        <v>34</v>
      </c>
      <c r="V25" s="1" t="s">
        <v>35</v>
      </c>
    </row>
    <row r="26" spans="1:25">
      <c r="A26" s="1" t="s">
        <v>111</v>
      </c>
      <c r="B26" s="1" t="s">
        <v>112</v>
      </c>
      <c r="C26" s="1" t="s">
        <v>116</v>
      </c>
      <c r="D26" s="5" t="s">
        <v>88</v>
      </c>
      <c r="E26" s="5" t="s">
        <v>89</v>
      </c>
      <c r="F26" s="5" t="s">
        <v>99</v>
      </c>
      <c r="G26" s="5" t="s">
        <v>90</v>
      </c>
      <c r="H26" s="5" t="s">
        <v>100</v>
      </c>
      <c r="I26" s="5" t="s">
        <v>101</v>
      </c>
      <c r="J26" s="5" t="s">
        <v>102</v>
      </c>
      <c r="K26" s="5" t="s">
        <v>103</v>
      </c>
      <c r="L26" s="5" t="s">
        <v>112</v>
      </c>
      <c r="M26" s="5" t="s">
        <v>63</v>
      </c>
      <c r="N26" s="1" t="s">
        <v>95</v>
      </c>
      <c r="O26" s="2">
        <f>(24+48)/2</f>
        <v>36</v>
      </c>
      <c r="P26" s="2">
        <f>(72+48)/2</f>
        <v>60</v>
      </c>
      <c r="Q26" s="2">
        <f>(72+96)/2</f>
        <v>84</v>
      </c>
      <c r="R26" s="2">
        <v>27.5</v>
      </c>
      <c r="S26" s="3">
        <v>2</v>
      </c>
      <c r="T26" s="1" t="s">
        <v>33</v>
      </c>
      <c r="U26" s="1" t="s">
        <v>34</v>
      </c>
      <c r="V26" s="1" t="s">
        <v>35</v>
      </c>
    </row>
    <row r="27" spans="1:25">
      <c r="A27" s="10" t="s">
        <v>117</v>
      </c>
      <c r="B27" s="10" t="s">
        <v>118</v>
      </c>
      <c r="C27" s="10"/>
      <c r="D27" s="15" t="s">
        <v>88</v>
      </c>
      <c r="E27" s="15" t="s">
        <v>89</v>
      </c>
      <c r="G27" s="15" t="s">
        <v>90</v>
      </c>
      <c r="H27" s="15" t="s">
        <v>100</v>
      </c>
      <c r="I27" s="15" t="s">
        <v>101</v>
      </c>
      <c r="J27" s="15" t="s">
        <v>102</v>
      </c>
      <c r="K27" s="15" t="s">
        <v>103</v>
      </c>
      <c r="L27" s="15" t="s">
        <v>118</v>
      </c>
      <c r="M27" s="15" t="s">
        <v>106</v>
      </c>
      <c r="N27" s="11" t="s">
        <v>95</v>
      </c>
      <c r="O27" s="12">
        <v>48</v>
      </c>
      <c r="P27" s="12">
        <f>24*7</f>
        <v>168</v>
      </c>
      <c r="Q27" s="12">
        <f>14*24</f>
        <v>336</v>
      </c>
      <c r="R27" s="12">
        <v>27.5</v>
      </c>
      <c r="S27" s="13">
        <v>1</v>
      </c>
      <c r="T27" s="11" t="s">
        <v>33</v>
      </c>
      <c r="U27" s="11" t="s">
        <v>34</v>
      </c>
      <c r="V27" s="11" t="s">
        <v>35</v>
      </c>
    </row>
    <row r="28" spans="1:25">
      <c r="A28" s="14" t="s">
        <v>117</v>
      </c>
      <c r="B28" s="14" t="s">
        <v>118</v>
      </c>
      <c r="C28" s="14" t="s">
        <v>119</v>
      </c>
      <c r="D28" s="14" t="s">
        <v>88</v>
      </c>
      <c r="E28" s="14" t="s">
        <v>89</v>
      </c>
      <c r="F28" s="5"/>
      <c r="G28" s="14" t="s">
        <v>90</v>
      </c>
      <c r="H28" s="14" t="s">
        <v>100</v>
      </c>
      <c r="I28" s="14" t="s">
        <v>101</v>
      </c>
      <c r="J28" s="14" t="s">
        <v>102</v>
      </c>
      <c r="K28" s="14" t="s">
        <v>103</v>
      </c>
      <c r="L28" s="14" t="s">
        <v>118</v>
      </c>
      <c r="M28" s="14" t="s">
        <v>63</v>
      </c>
      <c r="N28" s="5" t="s">
        <v>95</v>
      </c>
      <c r="O28" s="6">
        <v>24</v>
      </c>
      <c r="P28" s="6">
        <v>48</v>
      </c>
      <c r="Q28" s="6">
        <v>72</v>
      </c>
      <c r="R28" s="6">
        <v>27.5</v>
      </c>
      <c r="S28" s="7">
        <v>2</v>
      </c>
      <c r="T28" s="5" t="s">
        <v>33</v>
      </c>
      <c r="U28" s="5" t="s">
        <v>34</v>
      </c>
      <c r="V28" s="5" t="s">
        <v>104</v>
      </c>
    </row>
    <row r="29" spans="1:25">
      <c r="A29" s="5" t="s">
        <v>120</v>
      </c>
      <c r="B29" s="5" t="s">
        <v>121</v>
      </c>
      <c r="C29" s="5"/>
      <c r="D29" s="5" t="s">
        <v>24</v>
      </c>
      <c r="E29" s="5" t="s">
        <v>1</v>
      </c>
      <c r="F29" s="5"/>
      <c r="G29" s="5" t="s">
        <v>122</v>
      </c>
      <c r="H29" s="5" t="s">
        <v>123</v>
      </c>
      <c r="I29" s="5" t="s">
        <v>124</v>
      </c>
      <c r="J29" s="5" t="s">
        <v>125</v>
      </c>
      <c r="K29" s="5" t="s">
        <v>126</v>
      </c>
      <c r="L29" s="5" t="s">
        <v>127</v>
      </c>
      <c r="M29" s="5" t="s">
        <v>106</v>
      </c>
      <c r="N29" s="5" t="s">
        <v>73</v>
      </c>
      <c r="O29" s="6">
        <v>6</v>
      </c>
      <c r="P29" s="6">
        <v>12</v>
      </c>
      <c r="Q29" s="6">
        <v>24</v>
      </c>
      <c r="R29" s="6">
        <f>(30+37)/2</f>
        <v>33.5</v>
      </c>
      <c r="S29" s="7">
        <v>1</v>
      </c>
      <c r="T29" s="5" t="s">
        <v>33</v>
      </c>
      <c r="U29" s="5" t="s">
        <v>34</v>
      </c>
      <c r="V29" s="5" t="s">
        <v>35</v>
      </c>
    </row>
    <row r="30" spans="1:25">
      <c r="A30" s="1" t="s">
        <v>128</v>
      </c>
      <c r="B30" s="1" t="s">
        <v>129</v>
      </c>
      <c r="C30" s="1"/>
      <c r="D30" s="1" t="s">
        <v>24</v>
      </c>
      <c r="E30" s="1" t="s">
        <v>1</v>
      </c>
      <c r="F30" s="1" t="s">
        <v>130</v>
      </c>
      <c r="G30" s="1" t="s">
        <v>122</v>
      </c>
      <c r="H30" s="1" t="s">
        <v>123</v>
      </c>
      <c r="I30" s="1" t="s">
        <v>124</v>
      </c>
      <c r="J30" s="1" t="s">
        <v>131</v>
      </c>
      <c r="K30" s="1" t="s">
        <v>132</v>
      </c>
      <c r="L30" s="1" t="s">
        <v>129</v>
      </c>
      <c r="M30" s="1" t="s">
        <v>31</v>
      </c>
      <c r="N30" s="1" t="s">
        <v>73</v>
      </c>
      <c r="O30" s="2">
        <v>4</v>
      </c>
      <c r="P30" s="2">
        <v>10</v>
      </c>
      <c r="Q30" s="2">
        <v>16</v>
      </c>
      <c r="R30" s="2">
        <v>33.5</v>
      </c>
      <c r="S30" s="3">
        <v>2</v>
      </c>
      <c r="T30" s="1" t="s">
        <v>33</v>
      </c>
      <c r="U30" s="1" t="s">
        <v>34</v>
      </c>
      <c r="V30" s="1" t="s">
        <v>35</v>
      </c>
    </row>
    <row r="31" spans="1:25">
      <c r="A31" s="1" t="s">
        <v>128</v>
      </c>
      <c r="B31" s="1" t="s">
        <v>129</v>
      </c>
      <c r="C31" s="1" t="s">
        <v>133</v>
      </c>
      <c r="D31" s="1" t="s">
        <v>24</v>
      </c>
      <c r="E31" s="1" t="s">
        <v>1</v>
      </c>
      <c r="F31" s="1" t="s">
        <v>130</v>
      </c>
      <c r="G31" s="1" t="s">
        <v>122</v>
      </c>
      <c r="H31" s="1" t="s">
        <v>123</v>
      </c>
      <c r="I31" s="1" t="s">
        <v>124</v>
      </c>
      <c r="J31" s="1" t="s">
        <v>131</v>
      </c>
      <c r="K31" s="1" t="s">
        <v>132</v>
      </c>
      <c r="L31" s="1" t="s">
        <v>129</v>
      </c>
      <c r="M31" s="1" t="s">
        <v>31</v>
      </c>
      <c r="N31" s="1" t="s">
        <v>73</v>
      </c>
      <c r="O31" s="2">
        <v>6</v>
      </c>
      <c r="P31" s="2">
        <v>9</v>
      </c>
      <c r="Q31" s="2">
        <v>24</v>
      </c>
      <c r="R31" s="2">
        <v>33.5</v>
      </c>
      <c r="S31" s="3">
        <v>2</v>
      </c>
      <c r="T31" s="1" t="s">
        <v>33</v>
      </c>
      <c r="U31" s="1" t="s">
        <v>34</v>
      </c>
      <c r="V31" s="1" t="s">
        <v>114</v>
      </c>
    </row>
    <row r="32" spans="1:25">
      <c r="A32" s="1" t="s">
        <v>128</v>
      </c>
      <c r="B32" s="1" t="s">
        <v>129</v>
      </c>
      <c r="C32" s="1" t="s">
        <v>134</v>
      </c>
      <c r="D32" s="1" t="s">
        <v>24</v>
      </c>
      <c r="E32" s="1" t="s">
        <v>1</v>
      </c>
      <c r="F32" s="1" t="s">
        <v>130</v>
      </c>
      <c r="G32" s="1" t="s">
        <v>122</v>
      </c>
      <c r="H32" s="1" t="s">
        <v>123</v>
      </c>
      <c r="I32" s="1" t="s">
        <v>124</v>
      </c>
      <c r="J32" s="1" t="s">
        <v>131</v>
      </c>
      <c r="K32" s="1" t="s">
        <v>132</v>
      </c>
      <c r="L32" s="1" t="s">
        <v>129</v>
      </c>
      <c r="M32" s="1" t="s">
        <v>31</v>
      </c>
      <c r="N32" s="1" t="s">
        <v>73</v>
      </c>
      <c r="O32" s="2">
        <v>6</v>
      </c>
      <c r="P32" s="2">
        <v>9</v>
      </c>
      <c r="Q32" s="2">
        <v>24</v>
      </c>
      <c r="R32" s="2">
        <v>33.5</v>
      </c>
      <c r="S32" s="3">
        <v>2</v>
      </c>
      <c r="T32" s="1" t="s">
        <v>33</v>
      </c>
      <c r="U32" s="1" t="s">
        <v>34</v>
      </c>
      <c r="V32" s="1" t="s">
        <v>114</v>
      </c>
    </row>
    <row r="33" spans="1:22">
      <c r="A33" s="1" t="s">
        <v>128</v>
      </c>
      <c r="B33" s="1" t="s">
        <v>129</v>
      </c>
      <c r="C33" s="1" t="s">
        <v>135</v>
      </c>
      <c r="D33" s="1" t="s">
        <v>24</v>
      </c>
      <c r="E33" s="1" t="s">
        <v>1</v>
      </c>
      <c r="F33" s="1" t="s">
        <v>130</v>
      </c>
      <c r="G33" s="1" t="s">
        <v>122</v>
      </c>
      <c r="H33" s="1" t="s">
        <v>123</v>
      </c>
      <c r="I33" s="1" t="s">
        <v>124</v>
      </c>
      <c r="J33" s="1" t="s">
        <v>131</v>
      </c>
      <c r="K33" s="1" t="s">
        <v>132</v>
      </c>
      <c r="L33" s="1" t="s">
        <v>129</v>
      </c>
      <c r="M33" s="1" t="s">
        <v>63</v>
      </c>
      <c r="N33" s="1" t="s">
        <v>73</v>
      </c>
      <c r="O33" s="2">
        <v>1</v>
      </c>
      <c r="P33" s="2">
        <v>8</v>
      </c>
      <c r="Q33" s="2">
        <v>16</v>
      </c>
      <c r="R33" s="2">
        <f>(28+37)/2</f>
        <v>32.5</v>
      </c>
      <c r="S33" s="3">
        <v>2</v>
      </c>
      <c r="T33" s="1" t="s">
        <v>33</v>
      </c>
      <c r="U33" s="1" t="s">
        <v>34</v>
      </c>
      <c r="V33" s="1" t="s">
        <v>114</v>
      </c>
    </row>
    <row r="34" spans="1:22">
      <c r="A34" s="1" t="s">
        <v>128</v>
      </c>
      <c r="B34" s="1" t="s">
        <v>129</v>
      </c>
      <c r="C34" s="1" t="s">
        <v>136</v>
      </c>
      <c r="D34" s="1" t="s">
        <v>24</v>
      </c>
      <c r="E34" s="1" t="s">
        <v>1</v>
      </c>
      <c r="F34" s="1" t="s">
        <v>130</v>
      </c>
      <c r="G34" s="1" t="s">
        <v>122</v>
      </c>
      <c r="H34" s="1" t="s">
        <v>123</v>
      </c>
      <c r="I34" s="1" t="s">
        <v>124</v>
      </c>
      <c r="J34" s="1" t="s">
        <v>131</v>
      </c>
      <c r="K34" s="1" t="s">
        <v>132</v>
      </c>
      <c r="L34" s="1" t="s">
        <v>129</v>
      </c>
      <c r="M34" s="1" t="s">
        <v>31</v>
      </c>
      <c r="N34" s="1" t="s">
        <v>73</v>
      </c>
      <c r="O34" s="2">
        <v>6</v>
      </c>
      <c r="P34" s="2">
        <v>9</v>
      </c>
      <c r="Q34" s="2">
        <v>24</v>
      </c>
      <c r="R34" s="2">
        <v>33.5</v>
      </c>
      <c r="S34" s="3">
        <v>2</v>
      </c>
      <c r="T34" s="1" t="s">
        <v>33</v>
      </c>
      <c r="U34" s="1" t="s">
        <v>34</v>
      </c>
      <c r="V34" s="1" t="s">
        <v>114</v>
      </c>
    </row>
    <row r="35" spans="1:22">
      <c r="A35" s="10" t="s">
        <v>137</v>
      </c>
      <c r="B35" s="10" t="s">
        <v>138</v>
      </c>
      <c r="C35" s="10"/>
      <c r="D35" s="11" t="s">
        <v>24</v>
      </c>
      <c r="E35" s="10" t="s">
        <v>1</v>
      </c>
      <c r="F35" s="11"/>
      <c r="G35" s="10" t="s">
        <v>122</v>
      </c>
      <c r="H35" s="10" t="s">
        <v>123</v>
      </c>
      <c r="I35" s="10" t="s">
        <v>124</v>
      </c>
      <c r="J35" s="10" t="s">
        <v>131</v>
      </c>
      <c r="K35" s="10" t="s">
        <v>132</v>
      </c>
      <c r="L35" s="10" t="s">
        <v>138</v>
      </c>
      <c r="M35" s="10" t="s">
        <v>106</v>
      </c>
      <c r="N35" s="11" t="s">
        <v>73</v>
      </c>
      <c r="O35" s="12">
        <v>6</v>
      </c>
      <c r="P35" s="12">
        <v>12</v>
      </c>
      <c r="Q35" s="12">
        <v>24</v>
      </c>
      <c r="R35" s="12">
        <v>33.5</v>
      </c>
      <c r="S35" s="13">
        <v>1</v>
      </c>
      <c r="T35" s="11" t="s">
        <v>33</v>
      </c>
      <c r="U35" s="11" t="s">
        <v>34</v>
      </c>
      <c r="V35" s="11" t="s">
        <v>35</v>
      </c>
    </row>
    <row r="36" spans="1:22">
      <c r="A36" s="14" t="s">
        <v>137</v>
      </c>
      <c r="B36" s="14" t="s">
        <v>138</v>
      </c>
      <c r="C36" s="14" t="s">
        <v>139</v>
      </c>
      <c r="D36" s="5" t="s">
        <v>24</v>
      </c>
      <c r="E36" s="14" t="s">
        <v>1</v>
      </c>
      <c r="F36" s="5"/>
      <c r="G36" s="14" t="s">
        <v>122</v>
      </c>
      <c r="H36" s="14" t="s">
        <v>123</v>
      </c>
      <c r="I36" s="14" t="s">
        <v>124</v>
      </c>
      <c r="J36" s="14" t="s">
        <v>131</v>
      </c>
      <c r="K36" s="14" t="s">
        <v>132</v>
      </c>
      <c r="L36" s="14" t="s">
        <v>138</v>
      </c>
      <c r="M36" s="14" t="s">
        <v>106</v>
      </c>
      <c r="N36" s="5" t="s">
        <v>73</v>
      </c>
      <c r="O36" s="6">
        <v>6</v>
      </c>
      <c r="P36" s="6">
        <v>12</v>
      </c>
      <c r="Q36" s="6">
        <v>24</v>
      </c>
      <c r="R36" s="6">
        <v>33.5</v>
      </c>
      <c r="S36" s="7">
        <v>1</v>
      </c>
      <c r="T36" s="5" t="s">
        <v>33</v>
      </c>
      <c r="U36" s="5" t="s">
        <v>34</v>
      </c>
      <c r="V36" s="5" t="s">
        <v>35</v>
      </c>
    </row>
    <row r="37" spans="1:22">
      <c r="A37" s="1" t="s">
        <v>140</v>
      </c>
      <c r="B37" s="1" t="s">
        <v>141</v>
      </c>
      <c r="C37" s="1"/>
      <c r="D37" s="1" t="s">
        <v>24</v>
      </c>
      <c r="E37" s="1" t="s">
        <v>1</v>
      </c>
      <c r="F37" s="1" t="s">
        <v>130</v>
      </c>
      <c r="G37" s="1" t="s">
        <v>122</v>
      </c>
      <c r="H37" s="1" t="s">
        <v>123</v>
      </c>
      <c r="I37" s="1" t="s">
        <v>124</v>
      </c>
      <c r="J37" s="1" t="s">
        <v>131</v>
      </c>
      <c r="K37" s="1" t="s">
        <v>132</v>
      </c>
      <c r="L37" s="1" t="s">
        <v>141</v>
      </c>
      <c r="M37" s="1" t="s">
        <v>106</v>
      </c>
      <c r="N37" s="1" t="s">
        <v>73</v>
      </c>
      <c r="O37" s="2">
        <v>6</v>
      </c>
      <c r="P37" s="2">
        <v>8</v>
      </c>
      <c r="Q37" s="2">
        <v>12</v>
      </c>
      <c r="R37" s="2">
        <v>33.5</v>
      </c>
      <c r="S37" s="3">
        <v>1</v>
      </c>
      <c r="T37" s="1" t="s">
        <v>33</v>
      </c>
      <c r="U37" s="1" t="s">
        <v>34</v>
      </c>
      <c r="V37" s="1" t="s">
        <v>35</v>
      </c>
    </row>
    <row r="38" spans="1:22">
      <c r="A38" s="1" t="s">
        <v>140</v>
      </c>
      <c r="B38" s="1" t="s">
        <v>141</v>
      </c>
      <c r="C38" s="1" t="s">
        <v>142</v>
      </c>
      <c r="D38" s="1" t="s">
        <v>24</v>
      </c>
      <c r="E38" s="1" t="s">
        <v>1</v>
      </c>
      <c r="F38" s="1" t="s">
        <v>130</v>
      </c>
      <c r="G38" s="1" t="s">
        <v>122</v>
      </c>
      <c r="H38" s="1" t="s">
        <v>123</v>
      </c>
      <c r="I38" s="1" t="s">
        <v>124</v>
      </c>
      <c r="J38" s="1" t="s">
        <v>131</v>
      </c>
      <c r="K38" s="1" t="s">
        <v>132</v>
      </c>
      <c r="L38" s="1" t="s">
        <v>141</v>
      </c>
      <c r="M38" s="1" t="s">
        <v>106</v>
      </c>
      <c r="N38" s="1" t="s">
        <v>73</v>
      </c>
      <c r="O38" s="2">
        <v>6</v>
      </c>
      <c r="P38" s="2">
        <v>12</v>
      </c>
      <c r="Q38" s="2">
        <v>24</v>
      </c>
      <c r="R38" s="2">
        <v>33.5</v>
      </c>
      <c r="S38" s="3">
        <v>1</v>
      </c>
      <c r="T38" s="1" t="s">
        <v>33</v>
      </c>
      <c r="U38" s="1" t="s">
        <v>34</v>
      </c>
      <c r="V38" s="1" t="s">
        <v>35</v>
      </c>
    </row>
    <row r="39" spans="1:22">
      <c r="A39" s="1" t="s">
        <v>140</v>
      </c>
      <c r="B39" s="1" t="s">
        <v>141</v>
      </c>
      <c r="C39" s="1" t="s">
        <v>143</v>
      </c>
      <c r="D39" s="1" t="s">
        <v>24</v>
      </c>
      <c r="E39" s="1" t="s">
        <v>1</v>
      </c>
      <c r="F39" s="1" t="s">
        <v>130</v>
      </c>
      <c r="G39" s="1" t="s">
        <v>122</v>
      </c>
      <c r="H39" s="1" t="s">
        <v>123</v>
      </c>
      <c r="I39" s="1" t="s">
        <v>124</v>
      </c>
      <c r="J39" s="1" t="s">
        <v>131</v>
      </c>
      <c r="K39" s="1" t="s">
        <v>132</v>
      </c>
      <c r="L39" s="1" t="s">
        <v>141</v>
      </c>
      <c r="M39" s="1" t="s">
        <v>106</v>
      </c>
      <c r="N39" s="1" t="s">
        <v>73</v>
      </c>
      <c r="O39" s="2">
        <v>6</v>
      </c>
      <c r="P39" s="2">
        <v>12</v>
      </c>
      <c r="Q39" s="2">
        <v>18</v>
      </c>
      <c r="R39" s="2">
        <v>33.5</v>
      </c>
      <c r="S39" s="3">
        <v>1</v>
      </c>
      <c r="T39" s="1" t="s">
        <v>33</v>
      </c>
      <c r="U39" s="1" t="s">
        <v>34</v>
      </c>
      <c r="V39" s="1" t="s">
        <v>35</v>
      </c>
    </row>
    <row r="40" spans="1:22">
      <c r="A40" s="1" t="s">
        <v>140</v>
      </c>
      <c r="B40" s="1" t="s">
        <v>141</v>
      </c>
      <c r="C40" s="1" t="s">
        <v>144</v>
      </c>
      <c r="D40" s="1" t="s">
        <v>24</v>
      </c>
      <c r="E40" s="1" t="s">
        <v>1</v>
      </c>
      <c r="F40" s="1" t="s">
        <v>130</v>
      </c>
      <c r="G40" s="1" t="s">
        <v>122</v>
      </c>
      <c r="H40" s="1" t="s">
        <v>123</v>
      </c>
      <c r="I40" s="1" t="s">
        <v>124</v>
      </c>
      <c r="J40" s="1" t="s">
        <v>131</v>
      </c>
      <c r="K40" s="1" t="s">
        <v>132</v>
      </c>
      <c r="L40" s="1" t="s">
        <v>141</v>
      </c>
      <c r="M40" s="1" t="s">
        <v>106</v>
      </c>
      <c r="N40" s="1" t="s">
        <v>73</v>
      </c>
      <c r="O40" s="2">
        <v>4</v>
      </c>
      <c r="P40" s="2">
        <v>8</v>
      </c>
      <c r="Q40" s="2">
        <v>12</v>
      </c>
      <c r="R40" s="2">
        <v>33.5</v>
      </c>
      <c r="S40" s="3">
        <v>1</v>
      </c>
      <c r="T40" s="1" t="s">
        <v>33</v>
      </c>
      <c r="U40" s="1" t="s">
        <v>34</v>
      </c>
      <c r="V40" s="1" t="s">
        <v>83</v>
      </c>
    </row>
    <row r="41" spans="1:22">
      <c r="A41" s="1" t="s">
        <v>140</v>
      </c>
      <c r="B41" s="1" t="s">
        <v>141</v>
      </c>
      <c r="C41" s="1" t="s">
        <v>145</v>
      </c>
      <c r="D41" s="1" t="s">
        <v>24</v>
      </c>
      <c r="E41" s="1" t="s">
        <v>1</v>
      </c>
      <c r="F41" s="1" t="s">
        <v>130</v>
      </c>
      <c r="G41" s="1" t="s">
        <v>122</v>
      </c>
      <c r="H41" s="1" t="s">
        <v>123</v>
      </c>
      <c r="I41" s="1" t="s">
        <v>124</v>
      </c>
      <c r="J41" s="1" t="s">
        <v>131</v>
      </c>
      <c r="K41" s="1" t="s">
        <v>132</v>
      </c>
      <c r="L41" s="1" t="s">
        <v>141</v>
      </c>
      <c r="M41" s="1" t="s">
        <v>106</v>
      </c>
      <c r="N41" s="1" t="s">
        <v>73</v>
      </c>
      <c r="O41" s="2">
        <v>6</v>
      </c>
      <c r="P41" s="2">
        <v>12</v>
      </c>
      <c r="Q41" s="2">
        <v>24</v>
      </c>
      <c r="R41" s="2">
        <v>37</v>
      </c>
      <c r="S41" s="3">
        <v>1</v>
      </c>
      <c r="T41" s="1" t="s">
        <v>33</v>
      </c>
      <c r="U41" s="1" t="s">
        <v>34</v>
      </c>
      <c r="V41" s="1" t="s">
        <v>35</v>
      </c>
    </row>
    <row r="42" spans="1:22">
      <c r="A42" s="1" t="s">
        <v>140</v>
      </c>
      <c r="B42" s="1" t="s">
        <v>141</v>
      </c>
      <c r="C42" s="1" t="s">
        <v>146</v>
      </c>
      <c r="D42" s="1" t="s">
        <v>24</v>
      </c>
      <c r="E42" s="1" t="s">
        <v>1</v>
      </c>
      <c r="F42" s="1" t="s">
        <v>130</v>
      </c>
      <c r="G42" s="1" t="s">
        <v>122</v>
      </c>
      <c r="H42" s="1" t="s">
        <v>123</v>
      </c>
      <c r="I42" s="1" t="s">
        <v>124</v>
      </c>
      <c r="J42" s="1" t="s">
        <v>131</v>
      </c>
      <c r="K42" s="1" t="s">
        <v>132</v>
      </c>
      <c r="L42" s="1" t="s">
        <v>141</v>
      </c>
      <c r="M42" s="1" t="s">
        <v>106</v>
      </c>
      <c r="N42" s="1" t="s">
        <v>73</v>
      </c>
      <c r="O42" s="2">
        <v>6</v>
      </c>
      <c r="P42" s="2">
        <v>12</v>
      </c>
      <c r="Q42" s="2">
        <v>24</v>
      </c>
      <c r="R42" s="2">
        <v>33.5</v>
      </c>
      <c r="S42" s="3">
        <v>1</v>
      </c>
      <c r="T42" s="1" t="s">
        <v>33</v>
      </c>
      <c r="U42" s="1" t="s">
        <v>34</v>
      </c>
      <c r="V42" s="1" t="s">
        <v>35</v>
      </c>
    </row>
    <row r="43" spans="1:22">
      <c r="A43" s="1" t="s">
        <v>140</v>
      </c>
      <c r="B43" s="1" t="s">
        <v>141</v>
      </c>
      <c r="C43" s="1" t="s">
        <v>147</v>
      </c>
      <c r="D43" s="1" t="s">
        <v>24</v>
      </c>
      <c r="E43" s="1" t="s">
        <v>1</v>
      </c>
      <c r="F43" s="1" t="s">
        <v>130</v>
      </c>
      <c r="G43" s="1" t="s">
        <v>122</v>
      </c>
      <c r="H43" s="1" t="s">
        <v>123</v>
      </c>
      <c r="I43" s="1" t="s">
        <v>124</v>
      </c>
      <c r="J43" s="1" t="s">
        <v>131</v>
      </c>
      <c r="K43" s="1" t="s">
        <v>132</v>
      </c>
      <c r="L43" s="1" t="s">
        <v>141</v>
      </c>
      <c r="M43" s="1" t="s">
        <v>106</v>
      </c>
      <c r="N43" s="1" t="s">
        <v>73</v>
      </c>
      <c r="O43" s="2">
        <v>4</v>
      </c>
      <c r="P43" s="2">
        <v>8</v>
      </c>
      <c r="Q43" s="2">
        <v>12</v>
      </c>
      <c r="R43" s="2">
        <v>33.5</v>
      </c>
      <c r="S43" s="3">
        <v>1</v>
      </c>
      <c r="T43" s="1" t="s">
        <v>33</v>
      </c>
      <c r="U43" s="1" t="s">
        <v>34</v>
      </c>
      <c r="V43" s="1" t="s">
        <v>35</v>
      </c>
    </row>
    <row r="44" spans="1:22">
      <c r="A44" s="5" t="s">
        <v>140</v>
      </c>
      <c r="B44" s="5" t="s">
        <v>141</v>
      </c>
      <c r="C44" s="5" t="s">
        <v>148</v>
      </c>
      <c r="D44" s="5" t="s">
        <v>24</v>
      </c>
      <c r="E44" s="5" t="s">
        <v>1</v>
      </c>
      <c r="F44" s="5" t="s">
        <v>130</v>
      </c>
      <c r="G44" s="5" t="s">
        <v>122</v>
      </c>
      <c r="H44" s="5" t="s">
        <v>123</v>
      </c>
      <c r="I44" s="5" t="s">
        <v>124</v>
      </c>
      <c r="J44" s="5" t="s">
        <v>131</v>
      </c>
      <c r="K44" s="5" t="s">
        <v>132</v>
      </c>
      <c r="L44" s="5" t="s">
        <v>141</v>
      </c>
      <c r="M44" s="5" t="s">
        <v>106</v>
      </c>
      <c r="N44" s="5" t="s">
        <v>73</v>
      </c>
      <c r="O44" s="6">
        <v>1</v>
      </c>
      <c r="P44" s="6">
        <v>3</v>
      </c>
      <c r="Q44" s="6">
        <v>5</v>
      </c>
      <c r="R44" s="6">
        <v>30</v>
      </c>
      <c r="S44" s="7">
        <v>1</v>
      </c>
      <c r="T44" s="5" t="s">
        <v>33</v>
      </c>
      <c r="U44" s="5" t="s">
        <v>34</v>
      </c>
      <c r="V44" s="5" t="s">
        <v>83</v>
      </c>
    </row>
    <row r="45" spans="1:22">
      <c r="A45" s="14" t="s">
        <v>149</v>
      </c>
      <c r="B45" s="14" t="s">
        <v>150</v>
      </c>
      <c r="C45" s="14"/>
      <c r="D45" s="5" t="s">
        <v>24</v>
      </c>
      <c r="E45" s="14" t="s">
        <v>1</v>
      </c>
      <c r="F45" s="5"/>
      <c r="G45" s="14" t="s">
        <v>122</v>
      </c>
      <c r="H45" s="14" t="s">
        <v>123</v>
      </c>
      <c r="I45" s="14" t="s">
        <v>124</v>
      </c>
      <c r="J45" s="14" t="s">
        <v>131</v>
      </c>
      <c r="K45" s="14" t="s">
        <v>132</v>
      </c>
      <c r="L45" s="14" t="s">
        <v>150</v>
      </c>
      <c r="M45" s="14" t="s">
        <v>106</v>
      </c>
      <c r="N45" s="5" t="s">
        <v>73</v>
      </c>
      <c r="O45" s="6">
        <v>6</v>
      </c>
      <c r="P45" s="6">
        <v>8</v>
      </c>
      <c r="Q45" s="6">
        <v>12</v>
      </c>
      <c r="R45" s="6">
        <f>(25+37)/2</f>
        <v>31</v>
      </c>
      <c r="S45" s="7">
        <v>1</v>
      </c>
      <c r="T45" s="5" t="s">
        <v>33</v>
      </c>
      <c r="U45" s="5" t="s">
        <v>34</v>
      </c>
      <c r="V45" s="5" t="s">
        <v>35</v>
      </c>
    </row>
    <row r="46" spans="1:22">
      <c r="A46" s="14" t="s">
        <v>151</v>
      </c>
      <c r="B46" s="14" t="s">
        <v>152</v>
      </c>
      <c r="C46" s="14" t="s">
        <v>153</v>
      </c>
      <c r="D46" s="5" t="s">
        <v>24</v>
      </c>
      <c r="E46" s="14" t="s">
        <v>1</v>
      </c>
      <c r="F46" s="5"/>
      <c r="G46" s="14" t="s">
        <v>68</v>
      </c>
      <c r="H46" s="14" t="s">
        <v>69</v>
      </c>
      <c r="I46" s="14" t="s">
        <v>154</v>
      </c>
      <c r="J46" s="14" t="s">
        <v>155</v>
      </c>
      <c r="K46" s="14" t="s">
        <v>156</v>
      </c>
      <c r="L46" s="14" t="s">
        <v>152</v>
      </c>
      <c r="M46" s="14" t="s">
        <v>106</v>
      </c>
      <c r="N46" s="5" t="s">
        <v>73</v>
      </c>
      <c r="O46" s="6">
        <v>18</v>
      </c>
      <c r="P46" s="6">
        <v>24</v>
      </c>
      <c r="Q46" s="6">
        <v>48</v>
      </c>
      <c r="R46" s="6">
        <v>37</v>
      </c>
      <c r="S46" s="7">
        <v>1</v>
      </c>
      <c r="T46" s="5" t="s">
        <v>74</v>
      </c>
      <c r="U46" s="5" t="s">
        <v>157</v>
      </c>
      <c r="V46" s="5" t="s">
        <v>114</v>
      </c>
    </row>
    <row r="47" spans="1:22">
      <c r="A47" s="5" t="s">
        <v>158</v>
      </c>
      <c r="B47" s="5" t="s">
        <v>159</v>
      </c>
      <c r="C47" s="5"/>
      <c r="D47" s="5" t="s">
        <v>24</v>
      </c>
      <c r="E47" s="5" t="s">
        <v>1</v>
      </c>
      <c r="F47" s="5"/>
      <c r="G47" s="5" t="s">
        <v>38</v>
      </c>
      <c r="H47" s="5" t="s">
        <v>26</v>
      </c>
      <c r="I47" s="5" t="s">
        <v>27</v>
      </c>
      <c r="J47" s="5" t="s">
        <v>160</v>
      </c>
      <c r="K47" s="5" t="s">
        <v>161</v>
      </c>
      <c r="L47" s="5" t="s">
        <v>159</v>
      </c>
      <c r="M47" s="5" t="s">
        <v>63</v>
      </c>
      <c r="N47" s="5" t="s">
        <v>32</v>
      </c>
      <c r="O47" s="6">
        <v>18</v>
      </c>
      <c r="P47" s="6">
        <v>24</v>
      </c>
      <c r="Q47" s="6">
        <v>48</v>
      </c>
      <c r="R47" s="6">
        <v>33.5</v>
      </c>
      <c r="S47" s="7">
        <v>2</v>
      </c>
      <c r="T47" s="5" t="s">
        <v>43</v>
      </c>
      <c r="U47" s="5" t="s">
        <v>56</v>
      </c>
      <c r="V47" s="5" t="s">
        <v>83</v>
      </c>
    </row>
    <row r="48" spans="1:22">
      <c r="A48" s="15" t="s">
        <v>162</v>
      </c>
      <c r="B48" s="15" t="s">
        <v>163</v>
      </c>
      <c r="C48" s="15"/>
      <c r="D48" s="1" t="s">
        <v>24</v>
      </c>
      <c r="E48" s="15" t="s">
        <v>1</v>
      </c>
      <c r="G48" s="15" t="s">
        <v>164</v>
      </c>
      <c r="H48" s="15" t="s">
        <v>165</v>
      </c>
      <c r="I48" s="15" t="s">
        <v>166</v>
      </c>
      <c r="J48" s="15" t="s">
        <v>167</v>
      </c>
      <c r="K48" s="15" t="s">
        <v>168</v>
      </c>
      <c r="L48" s="15" t="s">
        <v>163</v>
      </c>
      <c r="M48" s="15" t="s">
        <v>31</v>
      </c>
      <c r="N48" s="1" t="s">
        <v>32</v>
      </c>
      <c r="O48" s="2">
        <v>24</v>
      </c>
      <c r="P48" s="2">
        <v>48</v>
      </c>
      <c r="Q48" s="2">
        <v>72</v>
      </c>
      <c r="R48" s="2">
        <f>(37+42)/2</f>
        <v>39.5</v>
      </c>
      <c r="S48" s="3">
        <v>2</v>
      </c>
      <c r="T48" s="1" t="s">
        <v>169</v>
      </c>
      <c r="U48" s="1" t="s">
        <v>157</v>
      </c>
      <c r="V48" s="1" t="s">
        <v>83</v>
      </c>
    </row>
    <row r="49" spans="1:22">
      <c r="A49" s="15" t="s">
        <v>162</v>
      </c>
      <c r="B49" s="15" t="s">
        <v>163</v>
      </c>
      <c r="C49" s="15" t="s">
        <v>170</v>
      </c>
      <c r="D49" s="1" t="s">
        <v>24</v>
      </c>
      <c r="E49" s="15" t="s">
        <v>1</v>
      </c>
      <c r="G49" s="15" t="s">
        <v>164</v>
      </c>
      <c r="H49" s="15" t="s">
        <v>165</v>
      </c>
      <c r="I49" s="15" t="s">
        <v>166</v>
      </c>
      <c r="J49" s="15" t="s">
        <v>167</v>
      </c>
      <c r="K49" s="15" t="s">
        <v>168</v>
      </c>
      <c r="L49" s="15" t="s">
        <v>163</v>
      </c>
      <c r="M49" s="15" t="s">
        <v>31</v>
      </c>
      <c r="N49" s="1" t="s">
        <v>32</v>
      </c>
      <c r="O49" s="2">
        <v>24</v>
      </c>
      <c r="P49" s="2">
        <v>48</v>
      </c>
      <c r="Q49" s="2">
        <v>72</v>
      </c>
      <c r="R49" s="2">
        <v>42</v>
      </c>
      <c r="S49" s="3">
        <v>2</v>
      </c>
      <c r="T49" s="1" t="s">
        <v>169</v>
      </c>
      <c r="U49" s="1" t="s">
        <v>157</v>
      </c>
      <c r="V49" s="1" t="s">
        <v>83</v>
      </c>
    </row>
    <row r="50" spans="1:22">
      <c r="A50" s="15" t="s">
        <v>162</v>
      </c>
      <c r="B50" s="15" t="s">
        <v>163</v>
      </c>
      <c r="C50" s="15" t="s">
        <v>171</v>
      </c>
      <c r="D50" s="1" t="s">
        <v>24</v>
      </c>
      <c r="E50" s="15" t="s">
        <v>1</v>
      </c>
      <c r="G50" s="15" t="s">
        <v>164</v>
      </c>
      <c r="H50" s="15" t="s">
        <v>165</v>
      </c>
      <c r="I50" s="15" t="s">
        <v>166</v>
      </c>
      <c r="J50" s="15" t="s">
        <v>167</v>
      </c>
      <c r="K50" s="15" t="s">
        <v>168</v>
      </c>
      <c r="L50" s="15" t="s">
        <v>163</v>
      </c>
      <c r="M50" s="15" t="s">
        <v>31</v>
      </c>
      <c r="N50" s="1" t="s">
        <v>32</v>
      </c>
      <c r="O50" s="2">
        <v>24</v>
      </c>
      <c r="P50" s="2">
        <v>48</v>
      </c>
      <c r="Q50" s="2">
        <v>72</v>
      </c>
      <c r="R50" s="2">
        <v>42</v>
      </c>
      <c r="S50" s="3">
        <v>2</v>
      </c>
      <c r="T50" s="1" t="s">
        <v>169</v>
      </c>
      <c r="U50" s="1" t="s">
        <v>157</v>
      </c>
      <c r="V50" s="1" t="s">
        <v>83</v>
      </c>
    </row>
    <row r="51" spans="1:22">
      <c r="A51" s="15" t="s">
        <v>162</v>
      </c>
      <c r="B51" s="15" t="s">
        <v>163</v>
      </c>
      <c r="C51" s="15" t="s">
        <v>172</v>
      </c>
      <c r="D51" s="1" t="s">
        <v>24</v>
      </c>
      <c r="E51" s="15" t="s">
        <v>1</v>
      </c>
      <c r="G51" s="15" t="s">
        <v>164</v>
      </c>
      <c r="H51" s="15" t="s">
        <v>165</v>
      </c>
      <c r="I51" s="15" t="s">
        <v>166</v>
      </c>
      <c r="J51" s="15" t="s">
        <v>167</v>
      </c>
      <c r="K51" s="15" t="s">
        <v>168</v>
      </c>
      <c r="L51" s="15" t="s">
        <v>163</v>
      </c>
      <c r="M51" s="15" t="s">
        <v>31</v>
      </c>
      <c r="N51" s="1" t="s">
        <v>32</v>
      </c>
      <c r="O51" s="2">
        <v>24</v>
      </c>
      <c r="P51" s="2">
        <v>48</v>
      </c>
      <c r="Q51" s="2">
        <v>72</v>
      </c>
      <c r="R51" s="2">
        <v>42</v>
      </c>
      <c r="S51" s="3">
        <v>2</v>
      </c>
      <c r="T51" s="1" t="s">
        <v>169</v>
      </c>
      <c r="U51" s="1" t="s">
        <v>157</v>
      </c>
      <c r="V51" s="1" t="s">
        <v>83</v>
      </c>
    </row>
    <row r="52" spans="1:22">
      <c r="A52" s="14" t="s">
        <v>162</v>
      </c>
      <c r="B52" s="14" t="s">
        <v>163</v>
      </c>
      <c r="C52" s="5" t="s">
        <v>173</v>
      </c>
      <c r="D52" s="5" t="s">
        <v>24</v>
      </c>
      <c r="E52" s="14" t="s">
        <v>1</v>
      </c>
      <c r="F52" s="5"/>
      <c r="G52" s="14" t="s">
        <v>164</v>
      </c>
      <c r="H52" s="14" t="s">
        <v>165</v>
      </c>
      <c r="I52" s="14" t="s">
        <v>166</v>
      </c>
      <c r="J52" s="14" t="s">
        <v>167</v>
      </c>
      <c r="K52" s="14" t="s">
        <v>168</v>
      </c>
      <c r="L52" s="14" t="s">
        <v>163</v>
      </c>
      <c r="M52" s="14" t="s">
        <v>63</v>
      </c>
      <c r="N52" s="5" t="s">
        <v>32</v>
      </c>
      <c r="O52" s="6">
        <v>24</v>
      </c>
      <c r="P52" s="6">
        <v>48</v>
      </c>
      <c r="Q52" s="6">
        <v>72</v>
      </c>
      <c r="R52" s="6">
        <v>37</v>
      </c>
      <c r="S52" s="7">
        <v>2</v>
      </c>
      <c r="T52" s="5" t="s">
        <v>43</v>
      </c>
      <c r="U52" s="5" t="s">
        <v>157</v>
      </c>
      <c r="V52" s="5" t="s">
        <v>83</v>
      </c>
    </row>
    <row r="53" spans="1:22">
      <c r="A53" s="1" t="s">
        <v>174</v>
      </c>
      <c r="B53" s="1" t="s">
        <v>175</v>
      </c>
      <c r="C53" s="1"/>
      <c r="D53" s="1" t="s">
        <v>88</v>
      </c>
      <c r="E53" s="1" t="s">
        <v>89</v>
      </c>
      <c r="F53" s="1" t="s">
        <v>99</v>
      </c>
      <c r="G53" s="1" t="s">
        <v>90</v>
      </c>
      <c r="H53" s="1" t="s">
        <v>176</v>
      </c>
      <c r="I53" s="1" t="s">
        <v>177</v>
      </c>
      <c r="J53" s="1" t="s">
        <v>178</v>
      </c>
      <c r="K53" s="1" t="s">
        <v>179</v>
      </c>
      <c r="L53" s="1" t="s">
        <v>175</v>
      </c>
      <c r="M53" s="1" t="s">
        <v>63</v>
      </c>
      <c r="N53" s="1" t="s">
        <v>95</v>
      </c>
      <c r="O53" s="2">
        <v>24</v>
      </c>
      <c r="P53" s="2">
        <v>48</v>
      </c>
      <c r="Q53" s="2">
        <v>72</v>
      </c>
      <c r="R53" s="2">
        <v>33.5</v>
      </c>
      <c r="S53" s="3">
        <v>2</v>
      </c>
      <c r="T53" s="1" t="s">
        <v>74</v>
      </c>
      <c r="U53" s="1" t="s">
        <v>75</v>
      </c>
      <c r="V53" s="1" t="s">
        <v>180</v>
      </c>
    </row>
    <row r="54" spans="1:22">
      <c r="A54" s="1" t="s">
        <v>174</v>
      </c>
      <c r="B54" s="1" t="s">
        <v>175</v>
      </c>
      <c r="C54" s="1" t="s">
        <v>181</v>
      </c>
      <c r="D54" s="1" t="s">
        <v>88</v>
      </c>
      <c r="E54" s="1" t="s">
        <v>89</v>
      </c>
      <c r="F54" s="1" t="s">
        <v>99</v>
      </c>
      <c r="G54" s="1" t="s">
        <v>90</v>
      </c>
      <c r="H54" s="1" t="s">
        <v>176</v>
      </c>
      <c r="I54" s="1" t="s">
        <v>177</v>
      </c>
      <c r="J54" s="1" t="s">
        <v>178</v>
      </c>
      <c r="K54" s="1" t="s">
        <v>179</v>
      </c>
      <c r="L54" s="1" t="s">
        <v>175</v>
      </c>
      <c r="M54" s="1" t="s">
        <v>63</v>
      </c>
      <c r="N54" s="1" t="s">
        <v>95</v>
      </c>
      <c r="O54" s="2">
        <v>18</v>
      </c>
      <c r="P54" s="2">
        <v>24</v>
      </c>
      <c r="Q54" s="2">
        <v>48</v>
      </c>
      <c r="R54" s="2">
        <v>33.5</v>
      </c>
      <c r="S54" s="3">
        <v>2</v>
      </c>
      <c r="T54" s="1" t="s">
        <v>74</v>
      </c>
      <c r="U54" s="1" t="s">
        <v>50</v>
      </c>
      <c r="V54" s="1" t="s">
        <v>75</v>
      </c>
    </row>
    <row r="55" spans="1:22">
      <c r="A55" s="1" t="s">
        <v>174</v>
      </c>
      <c r="B55" s="1" t="s">
        <v>175</v>
      </c>
      <c r="C55" s="1" t="s">
        <v>182</v>
      </c>
      <c r="D55" s="1" t="s">
        <v>88</v>
      </c>
      <c r="E55" s="1" t="s">
        <v>89</v>
      </c>
      <c r="F55" s="1" t="s">
        <v>99</v>
      </c>
      <c r="G55" s="1" t="s">
        <v>90</v>
      </c>
      <c r="H55" s="1" t="s">
        <v>176</v>
      </c>
      <c r="I55" s="1" t="s">
        <v>177</v>
      </c>
      <c r="J55" s="1" t="s">
        <v>178</v>
      </c>
      <c r="K55" s="1" t="s">
        <v>179</v>
      </c>
      <c r="L55" s="1" t="s">
        <v>175</v>
      </c>
      <c r="M55" s="1" t="s">
        <v>63</v>
      </c>
      <c r="N55" s="1" t="s">
        <v>95</v>
      </c>
      <c r="O55" s="2">
        <v>24</v>
      </c>
      <c r="P55" s="2">
        <v>48</v>
      </c>
      <c r="Q55" s="2">
        <v>72</v>
      </c>
      <c r="R55" s="2">
        <v>30</v>
      </c>
      <c r="S55" s="3">
        <v>2</v>
      </c>
      <c r="T55" s="1" t="s">
        <v>74</v>
      </c>
      <c r="U55" s="1" t="s">
        <v>75</v>
      </c>
      <c r="V55" s="1" t="s">
        <v>157</v>
      </c>
    </row>
    <row r="56" spans="1:22">
      <c r="A56" s="1" t="s">
        <v>174</v>
      </c>
      <c r="B56" s="1" t="s">
        <v>175</v>
      </c>
      <c r="C56" s="1" t="s">
        <v>183</v>
      </c>
      <c r="D56" s="1" t="s">
        <v>88</v>
      </c>
      <c r="E56" s="1" t="s">
        <v>89</v>
      </c>
      <c r="F56" s="1" t="s">
        <v>99</v>
      </c>
      <c r="G56" s="1" t="s">
        <v>90</v>
      </c>
      <c r="H56" s="1" t="s">
        <v>176</v>
      </c>
      <c r="I56" s="1" t="s">
        <v>177</v>
      </c>
      <c r="J56" s="1" t="s">
        <v>178</v>
      </c>
      <c r="K56" s="1" t="s">
        <v>179</v>
      </c>
      <c r="L56" s="1" t="s">
        <v>175</v>
      </c>
      <c r="M56" s="1" t="s">
        <v>63</v>
      </c>
      <c r="N56" s="1" t="s">
        <v>95</v>
      </c>
      <c r="O56" s="2">
        <v>24</v>
      </c>
      <c r="P56" s="2">
        <v>48</v>
      </c>
      <c r="Q56" s="2">
        <v>72</v>
      </c>
      <c r="R56" s="2">
        <v>33.5</v>
      </c>
      <c r="S56" s="3">
        <v>2</v>
      </c>
      <c r="T56" s="1" t="s">
        <v>74</v>
      </c>
      <c r="U56" s="1" t="s">
        <v>50</v>
      </c>
      <c r="V56" s="1" t="s">
        <v>180</v>
      </c>
    </row>
    <row r="57" spans="1:22">
      <c r="A57" s="1" t="s">
        <v>174</v>
      </c>
      <c r="B57" s="1" t="s">
        <v>175</v>
      </c>
      <c r="C57" s="1" t="s">
        <v>184</v>
      </c>
      <c r="D57" s="1" t="s">
        <v>88</v>
      </c>
      <c r="E57" s="1" t="s">
        <v>89</v>
      </c>
      <c r="F57" s="1" t="s">
        <v>99</v>
      </c>
      <c r="G57" s="1" t="s">
        <v>90</v>
      </c>
      <c r="H57" s="1" t="s">
        <v>176</v>
      </c>
      <c r="I57" s="1" t="s">
        <v>177</v>
      </c>
      <c r="J57" s="1" t="s">
        <v>178</v>
      </c>
      <c r="K57" s="1" t="s">
        <v>179</v>
      </c>
      <c r="L57" s="1" t="s">
        <v>175</v>
      </c>
      <c r="M57" s="1" t="s">
        <v>63</v>
      </c>
      <c r="N57" s="1" t="s">
        <v>95</v>
      </c>
      <c r="O57" s="2">
        <v>24</v>
      </c>
      <c r="P57" s="2">
        <v>48</v>
      </c>
      <c r="Q57" s="2">
        <v>72</v>
      </c>
      <c r="R57" s="2">
        <v>37</v>
      </c>
      <c r="S57" s="3">
        <v>2</v>
      </c>
      <c r="T57" s="1" t="s">
        <v>74</v>
      </c>
      <c r="U57" s="1" t="s">
        <v>157</v>
      </c>
      <c r="V57" s="1" t="s">
        <v>50</v>
      </c>
    </row>
    <row r="58" spans="1:22">
      <c r="A58" s="1" t="s">
        <v>174</v>
      </c>
      <c r="B58" s="1" t="s">
        <v>175</v>
      </c>
      <c r="C58" s="1" t="s">
        <v>185</v>
      </c>
      <c r="D58" s="1" t="s">
        <v>88</v>
      </c>
      <c r="E58" s="1" t="s">
        <v>89</v>
      </c>
      <c r="F58" s="1" t="s">
        <v>99</v>
      </c>
      <c r="G58" s="1" t="s">
        <v>90</v>
      </c>
      <c r="H58" s="1" t="s">
        <v>176</v>
      </c>
      <c r="I58" s="1" t="s">
        <v>177</v>
      </c>
      <c r="J58" s="1" t="s">
        <v>178</v>
      </c>
      <c r="K58" s="1" t="s">
        <v>179</v>
      </c>
      <c r="L58" s="1" t="s">
        <v>175</v>
      </c>
      <c r="M58" s="1" t="s">
        <v>63</v>
      </c>
      <c r="N58" s="1" t="s">
        <v>95</v>
      </c>
      <c r="O58" s="2">
        <v>24</v>
      </c>
      <c r="P58" s="2">
        <v>48</v>
      </c>
      <c r="Q58" s="2">
        <v>72</v>
      </c>
      <c r="R58" s="2">
        <f>(25+37)/2</f>
        <v>31</v>
      </c>
      <c r="S58" s="3">
        <v>2</v>
      </c>
      <c r="T58" s="1" t="s">
        <v>74</v>
      </c>
      <c r="U58" s="1" t="s">
        <v>157</v>
      </c>
      <c r="V58" s="1" t="s">
        <v>75</v>
      </c>
    </row>
    <row r="59" spans="1:22">
      <c r="A59" s="1" t="s">
        <v>174</v>
      </c>
      <c r="B59" s="1" t="s">
        <v>175</v>
      </c>
      <c r="C59" s="1" t="s">
        <v>186</v>
      </c>
      <c r="D59" s="1" t="s">
        <v>88</v>
      </c>
      <c r="E59" s="1" t="s">
        <v>89</v>
      </c>
      <c r="F59" s="1" t="s">
        <v>99</v>
      </c>
      <c r="G59" s="1" t="s">
        <v>90</v>
      </c>
      <c r="H59" s="1" t="s">
        <v>176</v>
      </c>
      <c r="I59" s="1" t="s">
        <v>177</v>
      </c>
      <c r="J59" s="1" t="s">
        <v>178</v>
      </c>
      <c r="K59" s="1" t="s">
        <v>179</v>
      </c>
      <c r="L59" s="1" t="s">
        <v>175</v>
      </c>
      <c r="M59" s="1" t="s">
        <v>63</v>
      </c>
      <c r="N59" s="1" t="s">
        <v>95</v>
      </c>
      <c r="O59" s="2">
        <v>24</v>
      </c>
      <c r="P59" s="2">
        <v>48</v>
      </c>
      <c r="Q59" s="2">
        <v>72</v>
      </c>
      <c r="R59" s="2">
        <v>34</v>
      </c>
      <c r="S59" s="3">
        <v>2</v>
      </c>
      <c r="T59" s="1" t="s">
        <v>74</v>
      </c>
      <c r="U59" s="1" t="s">
        <v>50</v>
      </c>
      <c r="V59" s="1" t="s">
        <v>157</v>
      </c>
    </row>
    <row r="60" spans="1:22">
      <c r="A60" s="5" t="s">
        <v>174</v>
      </c>
      <c r="B60" s="5" t="s">
        <v>175</v>
      </c>
      <c r="C60" s="5" t="s">
        <v>187</v>
      </c>
      <c r="D60" s="5" t="s">
        <v>88</v>
      </c>
      <c r="E60" s="5" t="s">
        <v>89</v>
      </c>
      <c r="F60" s="5" t="s">
        <v>99</v>
      </c>
      <c r="G60" s="5" t="s">
        <v>90</v>
      </c>
      <c r="H60" s="5" t="s">
        <v>176</v>
      </c>
      <c r="I60" s="5" t="s">
        <v>177</v>
      </c>
      <c r="J60" s="5" t="s">
        <v>178</v>
      </c>
      <c r="K60" s="5" t="s">
        <v>179</v>
      </c>
      <c r="L60" s="5" t="s">
        <v>175</v>
      </c>
      <c r="M60" s="5" t="s">
        <v>63</v>
      </c>
      <c r="N60" s="5" t="s">
        <v>95</v>
      </c>
      <c r="O60" s="6">
        <v>24</v>
      </c>
      <c r="P60" s="6">
        <v>48</v>
      </c>
      <c r="Q60" s="6">
        <v>72</v>
      </c>
      <c r="R60" s="6">
        <v>34</v>
      </c>
      <c r="S60" s="7">
        <v>2</v>
      </c>
      <c r="T60" s="5" t="s">
        <v>74</v>
      </c>
      <c r="U60" s="5" t="s">
        <v>180</v>
      </c>
      <c r="V60" s="5" t="s">
        <v>157</v>
      </c>
    </row>
    <row r="61" spans="1:22">
      <c r="A61" s="14" t="s">
        <v>188</v>
      </c>
      <c r="B61" s="14" t="s">
        <v>189</v>
      </c>
      <c r="C61" s="14"/>
      <c r="D61" s="14" t="s">
        <v>88</v>
      </c>
      <c r="E61" s="14" t="s">
        <v>89</v>
      </c>
      <c r="F61" s="5"/>
      <c r="G61" s="14" t="s">
        <v>90</v>
      </c>
      <c r="H61" s="14" t="s">
        <v>176</v>
      </c>
      <c r="I61" s="14" t="s">
        <v>177</v>
      </c>
      <c r="J61" s="14" t="s">
        <v>178</v>
      </c>
      <c r="K61" s="14" t="s">
        <v>179</v>
      </c>
      <c r="L61" s="14" t="s">
        <v>189</v>
      </c>
      <c r="M61" s="5" t="s">
        <v>63</v>
      </c>
      <c r="N61" s="5" t="s">
        <v>95</v>
      </c>
      <c r="O61" s="6">
        <v>24</v>
      </c>
      <c r="P61" s="6">
        <v>48</v>
      </c>
      <c r="Q61" s="6">
        <v>72</v>
      </c>
      <c r="R61" s="6">
        <v>37</v>
      </c>
      <c r="S61" s="7">
        <v>2</v>
      </c>
      <c r="T61" s="5" t="s">
        <v>74</v>
      </c>
      <c r="U61" s="5" t="s">
        <v>75</v>
      </c>
      <c r="V61" s="5" t="s">
        <v>157</v>
      </c>
    </row>
    <row r="62" spans="1:22">
      <c r="A62" s="5" t="s">
        <v>190</v>
      </c>
      <c r="B62" s="5" t="s">
        <v>191</v>
      </c>
      <c r="C62" s="5"/>
      <c r="D62" s="5" t="s">
        <v>88</v>
      </c>
      <c r="E62" s="5" t="s">
        <v>89</v>
      </c>
      <c r="F62" s="5" t="s">
        <v>99</v>
      </c>
      <c r="G62" s="5" t="s">
        <v>90</v>
      </c>
      <c r="H62" s="5" t="s">
        <v>176</v>
      </c>
      <c r="I62" s="5" t="s">
        <v>177</v>
      </c>
      <c r="J62" s="5" t="s">
        <v>192</v>
      </c>
      <c r="K62" s="5" t="s">
        <v>193</v>
      </c>
      <c r="L62" s="5" t="s">
        <v>194</v>
      </c>
      <c r="M62" s="5" t="s">
        <v>63</v>
      </c>
      <c r="N62" s="5" t="s">
        <v>95</v>
      </c>
      <c r="O62" s="6">
        <v>2</v>
      </c>
      <c r="P62" s="6">
        <v>24</v>
      </c>
      <c r="Q62" s="6">
        <v>48</v>
      </c>
      <c r="R62" s="6">
        <v>37</v>
      </c>
      <c r="S62" s="7">
        <v>2</v>
      </c>
      <c r="T62" s="5" t="s">
        <v>43</v>
      </c>
      <c r="U62" s="5" t="s">
        <v>45</v>
      </c>
      <c r="V62" s="5" t="s">
        <v>195</v>
      </c>
    </row>
    <row r="63" spans="1:22">
      <c r="A63" s="15" t="s">
        <v>196</v>
      </c>
      <c r="B63" s="15" t="s">
        <v>197</v>
      </c>
      <c r="C63" s="15"/>
      <c r="D63" s="15" t="s">
        <v>88</v>
      </c>
      <c r="E63" s="15" t="s">
        <v>89</v>
      </c>
      <c r="G63" s="15" t="s">
        <v>90</v>
      </c>
      <c r="H63" s="15" t="s">
        <v>176</v>
      </c>
      <c r="I63" s="15" t="s">
        <v>177</v>
      </c>
      <c r="J63" s="15" t="s">
        <v>198</v>
      </c>
      <c r="K63" s="15" t="s">
        <v>199</v>
      </c>
      <c r="L63" s="15" t="s">
        <v>200</v>
      </c>
      <c r="M63" s="15" t="s">
        <v>63</v>
      </c>
      <c r="N63" s="1" t="s">
        <v>95</v>
      </c>
      <c r="O63" s="2">
        <v>24</v>
      </c>
      <c r="P63" s="2">
        <v>48</v>
      </c>
      <c r="Q63" s="2">
        <v>72</v>
      </c>
      <c r="R63" s="2">
        <v>31</v>
      </c>
      <c r="S63" s="3">
        <v>2</v>
      </c>
      <c r="T63" s="1" t="s">
        <v>43</v>
      </c>
      <c r="U63" s="1" t="s">
        <v>45</v>
      </c>
      <c r="V63" s="1" t="s">
        <v>49</v>
      </c>
    </row>
    <row r="64" spans="1:22">
      <c r="A64" s="14" t="s">
        <v>196</v>
      </c>
      <c r="B64" s="14" t="s">
        <v>197</v>
      </c>
      <c r="C64" s="14" t="s">
        <v>201</v>
      </c>
      <c r="D64" s="14" t="s">
        <v>88</v>
      </c>
      <c r="E64" s="14" t="s">
        <v>89</v>
      </c>
      <c r="F64" s="5"/>
      <c r="G64" s="14" t="s">
        <v>90</v>
      </c>
      <c r="H64" s="14" t="s">
        <v>176</v>
      </c>
      <c r="I64" s="14" t="s">
        <v>177</v>
      </c>
      <c r="J64" s="14" t="s">
        <v>198</v>
      </c>
      <c r="K64" s="14" t="s">
        <v>199</v>
      </c>
      <c r="L64" s="14" t="s">
        <v>200</v>
      </c>
      <c r="M64" s="14" t="s">
        <v>63</v>
      </c>
      <c r="N64" s="5" t="s">
        <v>95</v>
      </c>
      <c r="O64" s="6">
        <v>24</v>
      </c>
      <c r="P64" s="6">
        <v>48</v>
      </c>
      <c r="Q64" s="6">
        <v>72</v>
      </c>
      <c r="R64" s="6">
        <v>36</v>
      </c>
      <c r="S64" s="7">
        <v>2</v>
      </c>
      <c r="T64" s="5" t="s">
        <v>74</v>
      </c>
      <c r="U64" s="5" t="s">
        <v>157</v>
      </c>
      <c r="V64" s="5" t="s">
        <v>202</v>
      </c>
    </row>
    <row r="65" spans="1:22">
      <c r="A65" s="15" t="s">
        <v>203</v>
      </c>
      <c r="B65" s="15" t="s">
        <v>204</v>
      </c>
      <c r="C65" s="15"/>
      <c r="D65" s="15" t="s">
        <v>88</v>
      </c>
      <c r="E65" s="15" t="s">
        <v>89</v>
      </c>
      <c r="G65" s="15" t="s">
        <v>90</v>
      </c>
      <c r="H65" s="15" t="s">
        <v>176</v>
      </c>
      <c r="I65" s="15" t="s">
        <v>177</v>
      </c>
      <c r="J65" s="15" t="s">
        <v>178</v>
      </c>
      <c r="K65" s="15" t="s">
        <v>179</v>
      </c>
      <c r="L65" s="15" t="s">
        <v>204</v>
      </c>
      <c r="M65" s="15"/>
      <c r="N65" s="1" t="s">
        <v>95</v>
      </c>
      <c r="O65" s="2">
        <v>24</v>
      </c>
      <c r="P65" s="2">
        <v>48</v>
      </c>
      <c r="Q65" s="2">
        <v>72</v>
      </c>
      <c r="R65" s="2">
        <v>34</v>
      </c>
      <c r="S65" s="3">
        <v>2</v>
      </c>
      <c r="T65" s="1" t="s">
        <v>43</v>
      </c>
      <c r="U65" s="1" t="s">
        <v>47</v>
      </c>
      <c r="V65" s="1" t="s">
        <v>205</v>
      </c>
    </row>
    <row r="66" spans="1:22">
      <c r="A66" s="14" t="s">
        <v>203</v>
      </c>
      <c r="B66" s="14" t="s">
        <v>204</v>
      </c>
      <c r="C66" s="14" t="s">
        <v>206</v>
      </c>
      <c r="D66" s="14" t="s">
        <v>88</v>
      </c>
      <c r="E66" s="14" t="s">
        <v>89</v>
      </c>
      <c r="F66" s="5"/>
      <c r="G66" s="14" t="s">
        <v>90</v>
      </c>
      <c r="H66" s="14" t="s">
        <v>176</v>
      </c>
      <c r="I66" s="14" t="s">
        <v>177</v>
      </c>
      <c r="J66" s="14" t="s">
        <v>178</v>
      </c>
      <c r="K66" s="14" t="s">
        <v>179</v>
      </c>
      <c r="L66" s="14" t="s">
        <v>204</v>
      </c>
      <c r="M66" s="14"/>
      <c r="N66" s="5" t="s">
        <v>95</v>
      </c>
      <c r="O66" s="6">
        <v>24</v>
      </c>
      <c r="P66" s="6">
        <v>48</v>
      </c>
      <c r="Q66" s="6">
        <v>72</v>
      </c>
      <c r="R66" s="6">
        <v>31</v>
      </c>
      <c r="S66" s="7">
        <v>2</v>
      </c>
      <c r="T66" s="5" t="s">
        <v>43</v>
      </c>
      <c r="U66" s="5" t="s">
        <v>65</v>
      </c>
      <c r="V66" s="5" t="s">
        <v>50</v>
      </c>
    </row>
    <row r="67" spans="1:22">
      <c r="A67" s="5" t="s">
        <v>207</v>
      </c>
      <c r="B67" s="5" t="s">
        <v>208</v>
      </c>
      <c r="C67" s="5"/>
      <c r="D67" s="5" t="s">
        <v>88</v>
      </c>
      <c r="E67" s="5" t="s">
        <v>89</v>
      </c>
      <c r="F67" s="5" t="s">
        <v>99</v>
      </c>
      <c r="G67" s="5" t="s">
        <v>90</v>
      </c>
      <c r="H67" s="5" t="s">
        <v>176</v>
      </c>
      <c r="I67" s="5" t="s">
        <v>177</v>
      </c>
      <c r="J67" s="5" t="s">
        <v>178</v>
      </c>
      <c r="K67" s="5"/>
      <c r="L67" s="5" t="s">
        <v>208</v>
      </c>
      <c r="M67" s="5" t="s">
        <v>106</v>
      </c>
      <c r="N67" s="5" t="s">
        <v>95</v>
      </c>
      <c r="O67" s="6">
        <v>48</v>
      </c>
      <c r="P67" s="6">
        <v>84</v>
      </c>
      <c r="Q67" s="6">
        <v>120</v>
      </c>
      <c r="R67" s="6">
        <v>37</v>
      </c>
      <c r="S67" s="7">
        <v>1</v>
      </c>
      <c r="T67" s="5" t="s">
        <v>33</v>
      </c>
      <c r="U67" s="5" t="s">
        <v>34</v>
      </c>
      <c r="V67" s="5" t="s">
        <v>35</v>
      </c>
    </row>
    <row r="68" spans="1:22">
      <c r="A68" s="1" t="s">
        <v>209</v>
      </c>
      <c r="B68" s="1" t="s">
        <v>210</v>
      </c>
      <c r="C68" s="1"/>
      <c r="D68" s="1" t="s">
        <v>88</v>
      </c>
      <c r="E68" s="1" t="s">
        <v>89</v>
      </c>
      <c r="F68" s="1" t="s">
        <v>99</v>
      </c>
      <c r="G68" s="1" t="s">
        <v>90</v>
      </c>
      <c r="H68" s="1" t="s">
        <v>176</v>
      </c>
      <c r="I68" s="1" t="s">
        <v>177</v>
      </c>
      <c r="J68" s="1" t="s">
        <v>178</v>
      </c>
      <c r="K68" s="1" t="s">
        <v>179</v>
      </c>
      <c r="L68" s="1" t="s">
        <v>210</v>
      </c>
      <c r="M68" s="1" t="s">
        <v>63</v>
      </c>
      <c r="N68" s="1" t="s">
        <v>95</v>
      </c>
      <c r="O68" s="2">
        <v>24</v>
      </c>
      <c r="P68" s="2">
        <v>48</v>
      </c>
      <c r="Q68" s="2">
        <v>72</v>
      </c>
      <c r="R68" s="2">
        <v>37</v>
      </c>
      <c r="S68" s="3">
        <v>2</v>
      </c>
      <c r="T68" s="1" t="s">
        <v>43</v>
      </c>
      <c r="U68" s="1" t="s">
        <v>211</v>
      </c>
      <c r="V68" s="1" t="s">
        <v>75</v>
      </c>
    </row>
    <row r="69" spans="1:22">
      <c r="A69" s="5" t="s">
        <v>209</v>
      </c>
      <c r="B69" s="5" t="s">
        <v>210</v>
      </c>
      <c r="C69" s="5" t="s">
        <v>212</v>
      </c>
      <c r="D69" s="5" t="s">
        <v>88</v>
      </c>
      <c r="E69" s="5" t="s">
        <v>89</v>
      </c>
      <c r="F69" s="5" t="s">
        <v>99</v>
      </c>
      <c r="G69" s="5" t="s">
        <v>90</v>
      </c>
      <c r="H69" s="5" t="s">
        <v>176</v>
      </c>
      <c r="I69" s="5" t="s">
        <v>177</v>
      </c>
      <c r="J69" s="5" t="s">
        <v>178</v>
      </c>
      <c r="K69" s="5" t="s">
        <v>179</v>
      </c>
      <c r="L69" s="5" t="s">
        <v>210</v>
      </c>
      <c r="M69" s="5" t="s">
        <v>63</v>
      </c>
      <c r="N69" s="5" t="s">
        <v>95</v>
      </c>
      <c r="O69" s="6">
        <v>48</v>
      </c>
      <c r="P69" s="6">
        <v>96</v>
      </c>
      <c r="Q69" s="6">
        <v>168</v>
      </c>
      <c r="R69" s="6">
        <v>34</v>
      </c>
      <c r="S69" s="7">
        <v>1</v>
      </c>
      <c r="T69" s="5" t="s">
        <v>43</v>
      </c>
      <c r="U69" s="1" t="s">
        <v>211</v>
      </c>
      <c r="V69" s="5" t="s">
        <v>50</v>
      </c>
    </row>
    <row r="70" spans="1:22">
      <c r="A70" s="14" t="s">
        <v>213</v>
      </c>
      <c r="B70" s="14" t="s">
        <v>214</v>
      </c>
      <c r="C70" s="15"/>
      <c r="D70" s="5" t="s">
        <v>24</v>
      </c>
      <c r="E70" s="14" t="s">
        <v>1</v>
      </c>
      <c r="F70" s="5"/>
      <c r="G70" s="14" t="s">
        <v>38</v>
      </c>
      <c r="H70" s="14" t="s">
        <v>39</v>
      </c>
      <c r="I70" s="14" t="s">
        <v>215</v>
      </c>
      <c r="J70" s="14" t="s">
        <v>216</v>
      </c>
      <c r="K70" s="14" t="s">
        <v>216</v>
      </c>
      <c r="L70" s="14" t="s">
        <v>214</v>
      </c>
      <c r="M70" s="14" t="s">
        <v>63</v>
      </c>
      <c r="N70" s="5" t="s">
        <v>32</v>
      </c>
      <c r="O70" s="6">
        <v>12</v>
      </c>
      <c r="P70" s="6">
        <v>18</v>
      </c>
      <c r="Q70" s="6">
        <v>24</v>
      </c>
      <c r="R70" s="6">
        <v>36</v>
      </c>
      <c r="S70" s="7">
        <v>2</v>
      </c>
      <c r="T70" s="5" t="s">
        <v>43</v>
      </c>
      <c r="U70" s="16" t="s">
        <v>211</v>
      </c>
      <c r="V70" s="5" t="s">
        <v>195</v>
      </c>
    </row>
    <row r="71" spans="1:22">
      <c r="A71" s="14" t="s">
        <v>217</v>
      </c>
      <c r="B71" s="14" t="s">
        <v>218</v>
      </c>
      <c r="C71" s="17" t="s">
        <v>219</v>
      </c>
      <c r="D71" s="5" t="s">
        <v>24</v>
      </c>
      <c r="E71" s="14" t="s">
        <v>1</v>
      </c>
      <c r="F71" s="5"/>
      <c r="G71" s="14" t="s">
        <v>38</v>
      </c>
      <c r="H71" s="14" t="s">
        <v>26</v>
      </c>
      <c r="I71" s="14" t="s">
        <v>220</v>
      </c>
      <c r="J71" s="14" t="s">
        <v>221</v>
      </c>
      <c r="K71" s="14" t="s">
        <v>222</v>
      </c>
      <c r="L71" s="14" t="s">
        <v>218</v>
      </c>
      <c r="M71" s="14" t="s">
        <v>63</v>
      </c>
      <c r="N71" s="5" t="s">
        <v>32</v>
      </c>
      <c r="O71" s="6">
        <v>12</v>
      </c>
      <c r="P71" s="6">
        <v>18</v>
      </c>
      <c r="Q71" s="6">
        <v>24</v>
      </c>
      <c r="R71" s="6">
        <v>33.5</v>
      </c>
      <c r="S71" s="7">
        <v>2</v>
      </c>
      <c r="T71" s="5" t="s">
        <v>33</v>
      </c>
      <c r="U71" s="5" t="s">
        <v>34</v>
      </c>
      <c r="V71" s="5" t="s">
        <v>83</v>
      </c>
    </row>
    <row r="72" spans="1:22">
      <c r="A72" s="5" t="s">
        <v>223</v>
      </c>
      <c r="B72" s="5" t="s">
        <v>224</v>
      </c>
      <c r="C72" s="5"/>
      <c r="D72" s="5" t="s">
        <v>24</v>
      </c>
      <c r="E72" s="5" t="s">
        <v>1</v>
      </c>
      <c r="F72" s="5"/>
      <c r="G72" s="5" t="s">
        <v>38</v>
      </c>
      <c r="H72" s="5" t="s">
        <v>39</v>
      </c>
      <c r="I72" s="5" t="s">
        <v>215</v>
      </c>
      <c r="J72" s="5" t="s">
        <v>216</v>
      </c>
      <c r="K72" s="5" t="s">
        <v>225</v>
      </c>
      <c r="L72" s="5" t="s">
        <v>224</v>
      </c>
      <c r="M72" s="5" t="s">
        <v>63</v>
      </c>
      <c r="N72" s="5" t="s">
        <v>32</v>
      </c>
      <c r="O72" s="6">
        <v>18</v>
      </c>
      <c r="P72" s="6">
        <v>24</v>
      </c>
      <c r="Q72" s="6">
        <v>48</v>
      </c>
      <c r="R72" s="6">
        <v>37</v>
      </c>
      <c r="S72" s="7">
        <v>2</v>
      </c>
      <c r="T72" s="5" t="s">
        <v>43</v>
      </c>
      <c r="U72" s="5" t="s">
        <v>54</v>
      </c>
      <c r="V72" s="5" t="s">
        <v>34</v>
      </c>
    </row>
    <row r="73" spans="1:22">
      <c r="A73" s="5" t="s">
        <v>226</v>
      </c>
      <c r="B73" s="5" t="s">
        <v>227</v>
      </c>
      <c r="C73" s="5"/>
      <c r="D73" s="5" t="s">
        <v>24</v>
      </c>
      <c r="E73" s="5" t="s">
        <v>1</v>
      </c>
      <c r="F73" s="5"/>
      <c r="G73" s="5" t="s">
        <v>38</v>
      </c>
      <c r="H73" s="5" t="s">
        <v>39</v>
      </c>
      <c r="I73" s="5" t="s">
        <v>215</v>
      </c>
      <c r="J73" s="5" t="s">
        <v>216</v>
      </c>
      <c r="K73" s="5" t="s">
        <v>225</v>
      </c>
      <c r="L73" s="5" t="s">
        <v>227</v>
      </c>
      <c r="M73" s="5" t="s">
        <v>63</v>
      </c>
      <c r="N73" s="5" t="s">
        <v>32</v>
      </c>
      <c r="O73" s="6">
        <v>24</v>
      </c>
      <c r="P73" s="6">
        <v>48</v>
      </c>
      <c r="Q73" s="6">
        <v>72</v>
      </c>
      <c r="R73" s="6">
        <f>(20+37)/2</f>
        <v>28.5</v>
      </c>
      <c r="S73" s="7">
        <v>2</v>
      </c>
      <c r="T73" s="5" t="s">
        <v>43</v>
      </c>
      <c r="U73" s="5" t="s">
        <v>228</v>
      </c>
      <c r="V73" s="5" t="s">
        <v>83</v>
      </c>
    </row>
    <row r="74" spans="1:22">
      <c r="A74" s="5" t="s">
        <v>229</v>
      </c>
      <c r="B74" s="5" t="s">
        <v>230</v>
      </c>
      <c r="C74" s="5"/>
      <c r="D74" s="5" t="s">
        <v>24</v>
      </c>
      <c r="E74" s="5" t="s">
        <v>1</v>
      </c>
      <c r="F74" s="5" t="s">
        <v>130</v>
      </c>
      <c r="G74" s="5" t="s">
        <v>68</v>
      </c>
      <c r="H74" s="5" t="s">
        <v>69</v>
      </c>
      <c r="I74" s="5" t="s">
        <v>231</v>
      </c>
      <c r="J74" s="5" t="s">
        <v>232</v>
      </c>
      <c r="K74" s="5" t="s">
        <v>230</v>
      </c>
      <c r="L74" s="5" t="s">
        <v>230</v>
      </c>
      <c r="M74" s="5" t="s">
        <v>31</v>
      </c>
      <c r="N74" s="5" t="s">
        <v>73</v>
      </c>
      <c r="O74" s="6">
        <v>24</v>
      </c>
      <c r="P74" s="6">
        <v>48</v>
      </c>
      <c r="Q74" s="6">
        <v>72</v>
      </c>
      <c r="R74" s="6">
        <v>36</v>
      </c>
      <c r="S74" s="7">
        <v>2</v>
      </c>
      <c r="T74" s="5" t="s">
        <v>74</v>
      </c>
      <c r="U74" s="5" t="s">
        <v>233</v>
      </c>
      <c r="V74" s="5" t="s">
        <v>50</v>
      </c>
    </row>
    <row r="75" spans="1:22">
      <c r="A75" s="1" t="s">
        <v>234</v>
      </c>
      <c r="B75" s="1" t="s">
        <v>235</v>
      </c>
      <c r="C75" s="1"/>
      <c r="D75" s="1" t="s">
        <v>88</v>
      </c>
      <c r="E75" s="1" t="s">
        <v>89</v>
      </c>
      <c r="F75" s="1" t="s">
        <v>99</v>
      </c>
      <c r="G75" s="1" t="s">
        <v>236</v>
      </c>
      <c r="H75" s="1" t="s">
        <v>237</v>
      </c>
      <c r="I75" s="1" t="s">
        <v>238</v>
      </c>
      <c r="J75" s="1" t="s">
        <v>239</v>
      </c>
      <c r="K75" s="1" t="s">
        <v>240</v>
      </c>
      <c r="L75" s="1" t="s">
        <v>235</v>
      </c>
      <c r="M75" s="1" t="s">
        <v>31</v>
      </c>
      <c r="N75" s="1" t="s">
        <v>95</v>
      </c>
      <c r="O75" s="2">
        <v>24</v>
      </c>
      <c r="P75" s="2">
        <v>48</v>
      </c>
      <c r="Q75" s="2">
        <v>72</v>
      </c>
      <c r="R75" s="2">
        <v>33.5</v>
      </c>
      <c r="S75" s="3">
        <v>2</v>
      </c>
      <c r="T75" s="1" t="s">
        <v>33</v>
      </c>
      <c r="U75" s="1" t="s">
        <v>34</v>
      </c>
      <c r="V75" s="1" t="s">
        <v>43</v>
      </c>
    </row>
    <row r="76" spans="1:22">
      <c r="A76" s="5" t="s">
        <v>234</v>
      </c>
      <c r="B76" s="5" t="s">
        <v>235</v>
      </c>
      <c r="C76" s="5" t="s">
        <v>241</v>
      </c>
      <c r="D76" s="5" t="s">
        <v>88</v>
      </c>
      <c r="E76" s="5" t="s">
        <v>89</v>
      </c>
      <c r="F76" s="5" t="s">
        <v>99</v>
      </c>
      <c r="G76" s="5" t="s">
        <v>236</v>
      </c>
      <c r="H76" s="5" t="s">
        <v>237</v>
      </c>
      <c r="I76" s="5" t="s">
        <v>238</v>
      </c>
      <c r="J76" s="5" t="s">
        <v>239</v>
      </c>
      <c r="K76" s="5" t="s">
        <v>240</v>
      </c>
      <c r="L76" s="5" t="s">
        <v>235</v>
      </c>
      <c r="M76" s="5" t="s">
        <v>31</v>
      </c>
      <c r="N76" s="5" t="s">
        <v>95</v>
      </c>
      <c r="O76" s="6">
        <v>24</v>
      </c>
      <c r="P76" s="6">
        <f>(48+72)/2</f>
        <v>60</v>
      </c>
      <c r="Q76" s="6">
        <f>24*7</f>
        <v>168</v>
      </c>
      <c r="R76" s="6">
        <v>30</v>
      </c>
      <c r="S76" s="7">
        <v>2</v>
      </c>
      <c r="T76" s="5" t="s">
        <v>33</v>
      </c>
      <c r="U76" s="5" t="s">
        <v>34</v>
      </c>
      <c r="V76" s="5" t="s">
        <v>43</v>
      </c>
    </row>
    <row r="77" spans="1:22">
      <c r="A77" s="1" t="s">
        <v>234</v>
      </c>
      <c r="B77" s="1" t="s">
        <v>242</v>
      </c>
      <c r="C77" s="1"/>
      <c r="D77" s="1" t="s">
        <v>88</v>
      </c>
      <c r="E77" s="1" t="s">
        <v>89</v>
      </c>
      <c r="F77" s="1" t="s">
        <v>99</v>
      </c>
      <c r="G77" s="1" t="s">
        <v>236</v>
      </c>
      <c r="H77" s="1" t="s">
        <v>237</v>
      </c>
      <c r="I77" s="1" t="s">
        <v>238</v>
      </c>
      <c r="J77" s="1" t="s">
        <v>239</v>
      </c>
      <c r="K77" s="1" t="s">
        <v>240</v>
      </c>
      <c r="L77" s="1" t="s">
        <v>235</v>
      </c>
      <c r="M77" s="1" t="s">
        <v>31</v>
      </c>
      <c r="N77" s="1" t="s">
        <v>95</v>
      </c>
      <c r="O77" s="2">
        <v>24</v>
      </c>
      <c r="P77" s="2">
        <v>48</v>
      </c>
      <c r="Q77" s="2">
        <v>72</v>
      </c>
      <c r="R77" s="2">
        <v>33.5</v>
      </c>
      <c r="S77" s="3">
        <v>2</v>
      </c>
      <c r="T77" s="1" t="s">
        <v>33</v>
      </c>
      <c r="U77" s="1" t="s">
        <v>34</v>
      </c>
      <c r="V77" s="1" t="s">
        <v>43</v>
      </c>
    </row>
    <row r="78" spans="1:22">
      <c r="A78" s="5" t="s">
        <v>234</v>
      </c>
      <c r="B78" s="1" t="s">
        <v>242</v>
      </c>
      <c r="C78" s="5" t="s">
        <v>241</v>
      </c>
      <c r="D78" s="5" t="s">
        <v>88</v>
      </c>
      <c r="E78" s="5" t="s">
        <v>89</v>
      </c>
      <c r="F78" s="5" t="s">
        <v>99</v>
      </c>
      <c r="G78" s="5" t="s">
        <v>236</v>
      </c>
      <c r="H78" s="5" t="s">
        <v>237</v>
      </c>
      <c r="I78" s="5" t="s">
        <v>238</v>
      </c>
      <c r="J78" s="5" t="s">
        <v>239</v>
      </c>
      <c r="K78" s="5" t="s">
        <v>240</v>
      </c>
      <c r="L78" s="5" t="s">
        <v>235</v>
      </c>
      <c r="M78" s="5" t="s">
        <v>31</v>
      </c>
      <c r="N78" s="5" t="s">
        <v>95</v>
      </c>
      <c r="O78" s="6">
        <v>24</v>
      </c>
      <c r="P78" s="6">
        <f>(48+72)/2</f>
        <v>60</v>
      </c>
      <c r="Q78" s="6">
        <f>24*7</f>
        <v>168</v>
      </c>
      <c r="R78" s="6">
        <v>30</v>
      </c>
      <c r="S78" s="7">
        <v>2</v>
      </c>
      <c r="T78" s="5" t="s">
        <v>33</v>
      </c>
      <c r="U78" s="5" t="s">
        <v>34</v>
      </c>
      <c r="V78" s="5" t="s">
        <v>43</v>
      </c>
    </row>
    <row r="79" spans="1:22">
      <c r="A79" s="1" t="s">
        <v>243</v>
      </c>
      <c r="B79" s="1" t="s">
        <v>244</v>
      </c>
      <c r="C79" s="1"/>
      <c r="D79" s="1" t="s">
        <v>24</v>
      </c>
      <c r="E79" s="1" t="s">
        <v>1</v>
      </c>
      <c r="G79" s="1" t="s">
        <v>38</v>
      </c>
      <c r="H79" s="1" t="s">
        <v>39</v>
      </c>
      <c r="I79" s="1" t="s">
        <v>215</v>
      </c>
      <c r="J79" s="1" t="s">
        <v>216</v>
      </c>
      <c r="K79" s="1" t="s">
        <v>245</v>
      </c>
      <c r="L79" s="1" t="s">
        <v>244</v>
      </c>
      <c r="M79" s="1" t="s">
        <v>63</v>
      </c>
      <c r="N79" s="1" t="s">
        <v>32</v>
      </c>
      <c r="O79" s="2">
        <v>4</v>
      </c>
      <c r="P79" s="2">
        <v>6</v>
      </c>
      <c r="Q79" s="2">
        <v>8</v>
      </c>
      <c r="R79" s="2">
        <v>37</v>
      </c>
      <c r="S79" s="3">
        <v>2</v>
      </c>
      <c r="T79" s="1" t="s">
        <v>43</v>
      </c>
      <c r="U79" s="1" t="s">
        <v>246</v>
      </c>
      <c r="V79" s="1" t="s">
        <v>34</v>
      </c>
    </row>
    <row r="80" spans="1:22">
      <c r="A80" s="1" t="s">
        <v>243</v>
      </c>
      <c r="B80" s="1" t="s">
        <v>244</v>
      </c>
      <c r="C80" s="1" t="s">
        <v>247</v>
      </c>
      <c r="D80" s="1" t="s">
        <v>24</v>
      </c>
      <c r="E80" s="1" t="s">
        <v>1</v>
      </c>
      <c r="G80" s="1" t="s">
        <v>38</v>
      </c>
      <c r="H80" s="1" t="s">
        <v>39</v>
      </c>
      <c r="I80" s="1" t="s">
        <v>215</v>
      </c>
      <c r="J80" s="1" t="s">
        <v>216</v>
      </c>
      <c r="K80" s="1" t="s">
        <v>245</v>
      </c>
      <c r="L80" s="1" t="s">
        <v>244</v>
      </c>
      <c r="M80" s="1" t="s">
        <v>63</v>
      </c>
      <c r="N80" s="1" t="s">
        <v>32</v>
      </c>
      <c r="O80" s="2">
        <v>6</v>
      </c>
      <c r="P80" s="2">
        <v>8</v>
      </c>
      <c r="Q80" s="2">
        <v>12</v>
      </c>
      <c r="R80" s="2">
        <v>37</v>
      </c>
      <c r="S80" s="3">
        <v>2</v>
      </c>
      <c r="T80" s="1" t="s">
        <v>43</v>
      </c>
      <c r="U80" s="1" t="s">
        <v>248</v>
      </c>
      <c r="V80" s="1" t="s">
        <v>52</v>
      </c>
    </row>
    <row r="81" spans="1:22">
      <c r="A81" s="5" t="s">
        <v>243</v>
      </c>
      <c r="B81" s="5" t="s">
        <v>244</v>
      </c>
      <c r="C81" s="5" t="s">
        <v>249</v>
      </c>
      <c r="D81" s="5" t="s">
        <v>24</v>
      </c>
      <c r="E81" s="5" t="s">
        <v>1</v>
      </c>
      <c r="F81" s="5"/>
      <c r="G81" s="5" t="s">
        <v>38</v>
      </c>
      <c r="H81" s="5" t="s">
        <v>39</v>
      </c>
      <c r="I81" s="5" t="s">
        <v>215</v>
      </c>
      <c r="J81" s="5" t="s">
        <v>216</v>
      </c>
      <c r="K81" s="5" t="s">
        <v>245</v>
      </c>
      <c r="L81" s="5" t="s">
        <v>244</v>
      </c>
      <c r="M81" s="5" t="s">
        <v>63</v>
      </c>
      <c r="N81" s="5" t="s">
        <v>32</v>
      </c>
      <c r="O81" s="6">
        <v>6</v>
      </c>
      <c r="P81" s="6">
        <v>12</v>
      </c>
      <c r="Q81" s="6">
        <v>24</v>
      </c>
      <c r="R81" s="6">
        <v>37</v>
      </c>
      <c r="S81" s="7">
        <v>2</v>
      </c>
      <c r="T81" s="5" t="s">
        <v>43</v>
      </c>
      <c r="U81" s="5" t="s">
        <v>228</v>
      </c>
      <c r="V81" s="5" t="s">
        <v>83</v>
      </c>
    </row>
    <row r="82" spans="1:22">
      <c r="A82" s="5" t="s">
        <v>250</v>
      </c>
      <c r="B82" s="5" t="s">
        <v>251</v>
      </c>
      <c r="C82" s="5"/>
      <c r="D82" s="5" t="s">
        <v>24</v>
      </c>
      <c r="E82" s="5" t="s">
        <v>1</v>
      </c>
      <c r="F82" s="5"/>
      <c r="G82" s="5" t="s">
        <v>38</v>
      </c>
      <c r="H82" s="5" t="s">
        <v>39</v>
      </c>
      <c r="I82" s="5" t="s">
        <v>215</v>
      </c>
      <c r="J82" s="5" t="s">
        <v>216</v>
      </c>
      <c r="K82" s="5" t="s">
        <v>252</v>
      </c>
      <c r="L82" s="5" t="s">
        <v>251</v>
      </c>
      <c r="M82" s="5" t="s">
        <v>63</v>
      </c>
      <c r="N82" s="5" t="s">
        <v>32</v>
      </c>
      <c r="O82" s="6">
        <v>12</v>
      </c>
      <c r="P82" s="6">
        <v>24</v>
      </c>
      <c r="Q82" s="6">
        <v>48</v>
      </c>
      <c r="R82" s="6">
        <v>37</v>
      </c>
      <c r="S82" s="7">
        <v>2</v>
      </c>
      <c r="T82" s="5" t="s">
        <v>74</v>
      </c>
      <c r="U82" s="5" t="s">
        <v>157</v>
      </c>
      <c r="V82" s="5" t="s">
        <v>253</v>
      </c>
    </row>
    <row r="83" spans="1:22">
      <c r="A83" s="15" t="s">
        <v>254</v>
      </c>
      <c r="B83" s="15" t="s">
        <v>255</v>
      </c>
      <c r="C83" s="15"/>
      <c r="D83" s="1" t="s">
        <v>24</v>
      </c>
      <c r="E83" s="15" t="s">
        <v>1</v>
      </c>
      <c r="G83" s="15" t="s">
        <v>38</v>
      </c>
      <c r="H83" s="15" t="s">
        <v>39</v>
      </c>
      <c r="I83" s="15" t="s">
        <v>215</v>
      </c>
      <c r="J83" s="15" t="s">
        <v>216</v>
      </c>
      <c r="K83" s="15" t="s">
        <v>252</v>
      </c>
      <c r="L83" s="15" t="s">
        <v>255</v>
      </c>
      <c r="M83" s="15" t="s">
        <v>63</v>
      </c>
      <c r="N83" s="1" t="s">
        <v>32</v>
      </c>
      <c r="O83" s="2">
        <v>6</v>
      </c>
      <c r="P83" s="2">
        <v>10</v>
      </c>
      <c r="Q83" s="2">
        <v>18</v>
      </c>
      <c r="R83" s="2">
        <v>33.5</v>
      </c>
      <c r="S83" s="3">
        <v>2</v>
      </c>
      <c r="T83" s="1" t="s">
        <v>74</v>
      </c>
      <c r="U83" s="1" t="s">
        <v>157</v>
      </c>
      <c r="V83" s="1" t="s">
        <v>253</v>
      </c>
    </row>
    <row r="84" spans="1:22">
      <c r="A84" s="14" t="s">
        <v>254</v>
      </c>
      <c r="B84" s="14" t="s">
        <v>255</v>
      </c>
      <c r="C84" s="14" t="s">
        <v>256</v>
      </c>
      <c r="D84" s="5" t="s">
        <v>24</v>
      </c>
      <c r="E84" s="14" t="s">
        <v>1</v>
      </c>
      <c r="F84" s="5"/>
      <c r="G84" s="14" t="s">
        <v>38</v>
      </c>
      <c r="H84" s="14" t="s">
        <v>39</v>
      </c>
      <c r="I84" s="14" t="s">
        <v>215</v>
      </c>
      <c r="J84" s="14" t="s">
        <v>216</v>
      </c>
      <c r="K84" s="14" t="s">
        <v>252</v>
      </c>
      <c r="L84" s="14" t="s">
        <v>255</v>
      </c>
      <c r="M84" s="14" t="s">
        <v>63</v>
      </c>
      <c r="N84" s="5" t="s">
        <v>32</v>
      </c>
      <c r="O84" s="6">
        <v>6</v>
      </c>
      <c r="P84" s="6">
        <v>8</v>
      </c>
      <c r="Q84" s="6">
        <v>12</v>
      </c>
      <c r="R84" s="6">
        <v>37</v>
      </c>
      <c r="S84" s="7">
        <v>2</v>
      </c>
      <c r="T84" s="5" t="s">
        <v>43</v>
      </c>
      <c r="U84" s="5" t="s">
        <v>76</v>
      </c>
      <c r="V84" s="5" t="s">
        <v>49</v>
      </c>
    </row>
    <row r="85" spans="1:22">
      <c r="A85" s="1" t="s">
        <v>257</v>
      </c>
      <c r="B85" s="1" t="s">
        <v>258</v>
      </c>
      <c r="C85" s="1"/>
      <c r="D85" s="1" t="s">
        <v>24</v>
      </c>
      <c r="E85" s="1" t="s">
        <v>1</v>
      </c>
      <c r="F85" s="1" t="s">
        <v>130</v>
      </c>
      <c r="G85" s="1" t="s">
        <v>122</v>
      </c>
      <c r="H85" s="1" t="s">
        <v>123</v>
      </c>
      <c r="I85" s="1" t="s">
        <v>259</v>
      </c>
      <c r="J85" s="1" t="s">
        <v>260</v>
      </c>
      <c r="K85" s="1" t="s">
        <v>261</v>
      </c>
      <c r="L85" s="1" t="s">
        <v>258</v>
      </c>
      <c r="M85" s="1" t="s">
        <v>63</v>
      </c>
      <c r="N85" s="1" t="s">
        <v>73</v>
      </c>
      <c r="O85" s="2">
        <v>24</v>
      </c>
      <c r="P85" s="2">
        <v>36</v>
      </c>
      <c r="Q85" s="2">
        <v>48</v>
      </c>
      <c r="R85" s="2">
        <v>37</v>
      </c>
      <c r="S85" s="3">
        <v>2</v>
      </c>
      <c r="T85" s="1" t="s">
        <v>43</v>
      </c>
      <c r="U85" s="1" t="s">
        <v>211</v>
      </c>
      <c r="V85" s="1" t="s">
        <v>157</v>
      </c>
    </row>
    <row r="86" spans="1:22">
      <c r="A86" s="1" t="s">
        <v>257</v>
      </c>
      <c r="B86" s="1" t="s">
        <v>258</v>
      </c>
      <c r="C86" s="1" t="s">
        <v>262</v>
      </c>
      <c r="D86" s="1" t="s">
        <v>24</v>
      </c>
      <c r="E86" s="1" t="s">
        <v>1</v>
      </c>
      <c r="F86" s="1" t="s">
        <v>130</v>
      </c>
      <c r="G86" s="1" t="s">
        <v>122</v>
      </c>
      <c r="H86" s="1" t="s">
        <v>123</v>
      </c>
      <c r="I86" s="1" t="s">
        <v>259</v>
      </c>
      <c r="J86" s="1" t="s">
        <v>260</v>
      </c>
      <c r="K86" s="1" t="s">
        <v>261</v>
      </c>
      <c r="L86" s="1" t="s">
        <v>258</v>
      </c>
      <c r="M86" s="1" t="s">
        <v>63</v>
      </c>
      <c r="N86" s="1" t="s">
        <v>73</v>
      </c>
      <c r="O86" s="2">
        <v>18</v>
      </c>
      <c r="P86" s="2">
        <v>24</v>
      </c>
      <c r="Q86" s="2">
        <v>48</v>
      </c>
      <c r="R86" s="2">
        <v>36</v>
      </c>
      <c r="S86" s="3">
        <v>2</v>
      </c>
      <c r="T86" s="1" t="s">
        <v>43</v>
      </c>
      <c r="U86" s="1" t="s">
        <v>263</v>
      </c>
      <c r="V86" s="1" t="s">
        <v>157</v>
      </c>
    </row>
    <row r="87" spans="1:22">
      <c r="A87" s="1" t="s">
        <v>257</v>
      </c>
      <c r="B87" s="1" t="s">
        <v>258</v>
      </c>
      <c r="C87" s="1" t="s">
        <v>264</v>
      </c>
      <c r="D87" s="1" t="s">
        <v>24</v>
      </c>
      <c r="E87" s="1" t="s">
        <v>1</v>
      </c>
      <c r="F87" s="1" t="s">
        <v>130</v>
      </c>
      <c r="G87" s="1" t="s">
        <v>122</v>
      </c>
      <c r="H87" s="1" t="s">
        <v>123</v>
      </c>
      <c r="I87" s="1" t="s">
        <v>259</v>
      </c>
      <c r="J87" s="1" t="s">
        <v>260</v>
      </c>
      <c r="K87" s="1" t="s">
        <v>261</v>
      </c>
      <c r="L87" s="1" t="s">
        <v>258</v>
      </c>
      <c r="M87" s="1" t="s">
        <v>63</v>
      </c>
      <c r="N87" s="1" t="s">
        <v>73</v>
      </c>
      <c r="O87" s="2">
        <v>4</v>
      </c>
      <c r="P87" s="2">
        <v>8</v>
      </c>
      <c r="Q87" s="2">
        <v>24</v>
      </c>
      <c r="R87" s="2">
        <v>37</v>
      </c>
      <c r="S87" s="3">
        <v>2</v>
      </c>
      <c r="T87" s="1" t="s">
        <v>74</v>
      </c>
      <c r="U87" s="1" t="s">
        <v>157</v>
      </c>
      <c r="V87" s="1" t="s">
        <v>265</v>
      </c>
    </row>
    <row r="88" spans="1:22">
      <c r="A88" s="1" t="s">
        <v>257</v>
      </c>
      <c r="B88" s="1" t="s">
        <v>258</v>
      </c>
      <c r="C88" s="1" t="s">
        <v>266</v>
      </c>
      <c r="D88" s="1" t="s">
        <v>24</v>
      </c>
      <c r="E88" s="1" t="s">
        <v>1</v>
      </c>
      <c r="F88" s="1" t="s">
        <v>130</v>
      </c>
      <c r="G88" s="1" t="s">
        <v>122</v>
      </c>
      <c r="H88" s="1" t="s">
        <v>123</v>
      </c>
      <c r="I88" s="1" t="s">
        <v>259</v>
      </c>
      <c r="J88" s="1" t="s">
        <v>260</v>
      </c>
      <c r="K88" s="1" t="s">
        <v>261</v>
      </c>
      <c r="L88" s="1" t="s">
        <v>258</v>
      </c>
      <c r="M88" s="1" t="s">
        <v>63</v>
      </c>
      <c r="N88" s="1" t="s">
        <v>73</v>
      </c>
      <c r="O88" s="2">
        <v>18</v>
      </c>
      <c r="P88" s="2">
        <v>24</v>
      </c>
      <c r="Q88" s="2">
        <v>48</v>
      </c>
      <c r="R88" s="2">
        <v>37</v>
      </c>
      <c r="S88" s="3">
        <v>2</v>
      </c>
      <c r="T88" s="1" t="s">
        <v>43</v>
      </c>
      <c r="U88" s="1" t="s">
        <v>267</v>
      </c>
      <c r="V88" s="1" t="s">
        <v>157</v>
      </c>
    </row>
    <row r="89" spans="1:22">
      <c r="A89" s="1" t="s">
        <v>257</v>
      </c>
      <c r="B89" s="1" t="s">
        <v>258</v>
      </c>
      <c r="C89" s="1" t="s">
        <v>268</v>
      </c>
      <c r="D89" s="1" t="s">
        <v>24</v>
      </c>
      <c r="E89" s="1" t="s">
        <v>1</v>
      </c>
      <c r="G89" s="1" t="s">
        <v>122</v>
      </c>
      <c r="H89" s="1" t="s">
        <v>123</v>
      </c>
      <c r="I89" s="1" t="s">
        <v>259</v>
      </c>
      <c r="J89" s="1" t="s">
        <v>260</v>
      </c>
      <c r="K89" s="1" t="s">
        <v>261</v>
      </c>
      <c r="L89" s="1" t="s">
        <v>269</v>
      </c>
      <c r="M89" s="1" t="s">
        <v>31</v>
      </c>
      <c r="N89" s="1" t="s">
        <v>73</v>
      </c>
      <c r="O89" s="2">
        <v>4</v>
      </c>
      <c r="P89" s="2">
        <v>6</v>
      </c>
      <c r="Q89" s="2">
        <v>24</v>
      </c>
      <c r="R89" s="2">
        <v>36</v>
      </c>
      <c r="S89" s="3">
        <v>2</v>
      </c>
      <c r="T89" s="1" t="s">
        <v>74</v>
      </c>
      <c r="U89" s="1" t="s">
        <v>157</v>
      </c>
      <c r="V89" s="1" t="s">
        <v>270</v>
      </c>
    </row>
    <row r="90" spans="1:22">
      <c r="A90" s="1" t="s">
        <v>257</v>
      </c>
      <c r="B90" s="1" t="s">
        <v>258</v>
      </c>
      <c r="C90" s="1" t="s">
        <v>51</v>
      </c>
      <c r="D90" s="1" t="s">
        <v>24</v>
      </c>
      <c r="E90" s="1" t="s">
        <v>1</v>
      </c>
      <c r="F90" s="1" t="s">
        <v>130</v>
      </c>
      <c r="G90" s="1" t="s">
        <v>122</v>
      </c>
      <c r="H90" s="1" t="s">
        <v>123</v>
      </c>
      <c r="I90" s="1" t="s">
        <v>259</v>
      </c>
      <c r="J90" s="1" t="s">
        <v>260</v>
      </c>
      <c r="K90" s="1" t="s">
        <v>261</v>
      </c>
      <c r="L90" s="1" t="s">
        <v>258</v>
      </c>
      <c r="M90" s="1" t="s">
        <v>63</v>
      </c>
      <c r="N90" s="1" t="s">
        <v>73</v>
      </c>
      <c r="O90" s="2">
        <v>4</v>
      </c>
      <c r="P90" s="2">
        <v>8</v>
      </c>
      <c r="Q90" s="2">
        <v>12</v>
      </c>
      <c r="R90" s="2">
        <v>36</v>
      </c>
      <c r="S90" s="3">
        <v>2</v>
      </c>
      <c r="T90" s="1" t="s">
        <v>43</v>
      </c>
      <c r="U90" s="1" t="s">
        <v>54</v>
      </c>
      <c r="V90" s="1" t="s">
        <v>50</v>
      </c>
    </row>
    <row r="91" spans="1:22">
      <c r="A91" s="5" t="s">
        <v>257</v>
      </c>
      <c r="B91" s="5" t="s">
        <v>258</v>
      </c>
      <c r="C91" s="5" t="s">
        <v>271</v>
      </c>
      <c r="D91" s="5" t="s">
        <v>24</v>
      </c>
      <c r="E91" s="5" t="s">
        <v>1</v>
      </c>
      <c r="F91" s="5" t="s">
        <v>130</v>
      </c>
      <c r="G91" s="5" t="s">
        <v>122</v>
      </c>
      <c r="H91" s="5" t="s">
        <v>123</v>
      </c>
      <c r="I91" s="5" t="s">
        <v>259</v>
      </c>
      <c r="J91" s="5" t="s">
        <v>260</v>
      </c>
      <c r="K91" s="5" t="s">
        <v>261</v>
      </c>
      <c r="L91" s="5" t="s">
        <v>258</v>
      </c>
      <c r="M91" s="5" t="s">
        <v>63</v>
      </c>
      <c r="N91" s="5" t="s">
        <v>73</v>
      </c>
      <c r="O91" s="6">
        <v>6</v>
      </c>
      <c r="P91" s="6">
        <v>8</v>
      </c>
      <c r="Q91" s="6">
        <v>12</v>
      </c>
      <c r="R91" s="6">
        <v>37</v>
      </c>
      <c r="S91" s="7">
        <v>2</v>
      </c>
      <c r="T91" s="5" t="s">
        <v>74</v>
      </c>
      <c r="U91" s="5" t="s">
        <v>157</v>
      </c>
      <c r="V91" s="5" t="s">
        <v>272</v>
      </c>
    </row>
    <row r="92" spans="1:22">
      <c r="A92" s="15" t="s">
        <v>273</v>
      </c>
      <c r="B92" s="15" t="s">
        <v>269</v>
      </c>
      <c r="D92" s="1" t="s">
        <v>24</v>
      </c>
      <c r="E92" s="15" t="s">
        <v>1</v>
      </c>
      <c r="F92" s="15"/>
      <c r="G92" s="15" t="s">
        <v>122</v>
      </c>
      <c r="H92" s="15" t="s">
        <v>123</v>
      </c>
      <c r="I92" s="15" t="s">
        <v>259</v>
      </c>
      <c r="J92" s="15" t="s">
        <v>260</v>
      </c>
      <c r="K92" s="15" t="s">
        <v>261</v>
      </c>
      <c r="L92" s="15" t="s">
        <v>269</v>
      </c>
      <c r="M92" s="15" t="s">
        <v>31</v>
      </c>
      <c r="N92" s="15" t="s">
        <v>73</v>
      </c>
      <c r="O92" s="2">
        <v>6</v>
      </c>
      <c r="P92" s="2">
        <v>12</v>
      </c>
      <c r="Q92" s="2">
        <v>24</v>
      </c>
      <c r="R92" s="2">
        <v>36</v>
      </c>
      <c r="S92" s="3">
        <v>2</v>
      </c>
      <c r="T92" s="1" t="s">
        <v>43</v>
      </c>
      <c r="U92" s="1" t="s">
        <v>45</v>
      </c>
      <c r="V92" s="1" t="s">
        <v>274</v>
      </c>
    </row>
    <row r="93" spans="1:22">
      <c r="A93" s="1" t="s">
        <v>273</v>
      </c>
      <c r="B93" s="1" t="s">
        <v>269</v>
      </c>
      <c r="C93" s="1" t="s">
        <v>275</v>
      </c>
      <c r="D93" s="1" t="s">
        <v>24</v>
      </c>
      <c r="E93" s="1" t="s">
        <v>1</v>
      </c>
      <c r="G93" s="1" t="s">
        <v>122</v>
      </c>
      <c r="H93" s="1" t="s">
        <v>123</v>
      </c>
      <c r="I93" s="1" t="s">
        <v>259</v>
      </c>
      <c r="J93" s="1" t="s">
        <v>260</v>
      </c>
      <c r="K93" s="1" t="s">
        <v>261</v>
      </c>
      <c r="L93" s="1" t="s">
        <v>269</v>
      </c>
      <c r="M93" s="1" t="s">
        <v>31</v>
      </c>
      <c r="N93" s="1" t="s">
        <v>73</v>
      </c>
      <c r="O93" s="2">
        <v>6</v>
      </c>
      <c r="P93" s="2">
        <v>12</v>
      </c>
      <c r="Q93" s="2">
        <v>24</v>
      </c>
      <c r="R93" s="2">
        <v>36</v>
      </c>
      <c r="S93" s="3">
        <v>2</v>
      </c>
      <c r="T93" s="1" t="s">
        <v>74</v>
      </c>
      <c r="U93" s="1" t="s">
        <v>157</v>
      </c>
      <c r="V93" s="1" t="s">
        <v>276</v>
      </c>
    </row>
    <row r="94" spans="1:22">
      <c r="A94" s="5" t="s">
        <v>273</v>
      </c>
      <c r="B94" s="5" t="s">
        <v>269</v>
      </c>
      <c r="C94" s="5" t="s">
        <v>277</v>
      </c>
      <c r="D94" s="5" t="s">
        <v>24</v>
      </c>
      <c r="E94" s="5" t="s">
        <v>1</v>
      </c>
      <c r="F94" s="5"/>
      <c r="G94" s="5" t="s">
        <v>122</v>
      </c>
      <c r="H94" s="5" t="s">
        <v>123</v>
      </c>
      <c r="I94" s="5" t="s">
        <v>259</v>
      </c>
      <c r="J94" s="5" t="s">
        <v>260</v>
      </c>
      <c r="K94" s="5" t="s">
        <v>261</v>
      </c>
      <c r="L94" s="5" t="s">
        <v>269</v>
      </c>
      <c r="M94" s="5" t="s">
        <v>31</v>
      </c>
      <c r="N94" s="5" t="s">
        <v>73</v>
      </c>
      <c r="O94" s="6">
        <v>6</v>
      </c>
      <c r="P94" s="6">
        <v>8</v>
      </c>
      <c r="Q94" s="6">
        <v>24</v>
      </c>
      <c r="R94" s="6">
        <v>36</v>
      </c>
      <c r="S94" s="7">
        <v>2</v>
      </c>
      <c r="T94" s="5" t="s">
        <v>43</v>
      </c>
      <c r="U94" s="5" t="s">
        <v>248</v>
      </c>
      <c r="V94" s="5" t="s">
        <v>52</v>
      </c>
    </row>
    <row r="95" spans="1:22">
      <c r="A95" s="15" t="s">
        <v>278</v>
      </c>
      <c r="B95" s="15" t="s">
        <v>279</v>
      </c>
      <c r="D95" s="1" t="s">
        <v>24</v>
      </c>
      <c r="E95" s="15" t="s">
        <v>1</v>
      </c>
      <c r="F95" s="15"/>
      <c r="G95" s="15" t="s">
        <v>122</v>
      </c>
      <c r="H95" s="15" t="s">
        <v>123</v>
      </c>
      <c r="I95" s="15" t="s">
        <v>259</v>
      </c>
      <c r="J95" s="15" t="s">
        <v>260</v>
      </c>
      <c r="K95" s="15" t="s">
        <v>261</v>
      </c>
      <c r="L95" s="15" t="s">
        <v>279</v>
      </c>
      <c r="M95" s="1" t="s">
        <v>106</v>
      </c>
      <c r="N95" s="1" t="s">
        <v>73</v>
      </c>
      <c r="O95" s="2">
        <v>2</v>
      </c>
      <c r="P95" s="2">
        <v>6</v>
      </c>
      <c r="Q95" s="2">
        <v>24</v>
      </c>
      <c r="R95" s="2">
        <v>36</v>
      </c>
      <c r="S95" s="3">
        <v>1</v>
      </c>
      <c r="T95" s="1" t="s">
        <v>33</v>
      </c>
      <c r="U95" s="1" t="s">
        <v>34</v>
      </c>
      <c r="V95" s="1" t="s">
        <v>35</v>
      </c>
    </row>
    <row r="96" spans="1:22">
      <c r="A96" s="5" t="s">
        <v>278</v>
      </c>
      <c r="B96" s="5" t="s">
        <v>279</v>
      </c>
      <c r="C96" s="5" t="s">
        <v>280</v>
      </c>
      <c r="D96" s="5" t="s">
        <v>24</v>
      </c>
      <c r="E96" s="5" t="s">
        <v>1</v>
      </c>
      <c r="F96" s="5"/>
      <c r="G96" s="5" t="s">
        <v>122</v>
      </c>
      <c r="H96" s="5" t="s">
        <v>123</v>
      </c>
      <c r="I96" s="5" t="s">
        <v>259</v>
      </c>
      <c r="J96" s="5" t="s">
        <v>260</v>
      </c>
      <c r="K96" s="5" t="s">
        <v>261</v>
      </c>
      <c r="L96" s="5" t="s">
        <v>279</v>
      </c>
      <c r="M96" s="5" t="s">
        <v>106</v>
      </c>
      <c r="N96" s="5" t="s">
        <v>73</v>
      </c>
      <c r="O96" s="6">
        <v>6</v>
      </c>
      <c r="P96" s="6">
        <v>12</v>
      </c>
      <c r="Q96" s="6">
        <v>24</v>
      </c>
      <c r="R96" s="6">
        <v>37</v>
      </c>
      <c r="S96" s="7">
        <v>1</v>
      </c>
      <c r="T96" s="5" t="s">
        <v>74</v>
      </c>
      <c r="U96" s="5" t="s">
        <v>157</v>
      </c>
      <c r="V96" s="5" t="s">
        <v>34</v>
      </c>
    </row>
    <row r="97" spans="1:22">
      <c r="A97" s="15" t="s">
        <v>281</v>
      </c>
      <c r="B97" s="15" t="s">
        <v>282</v>
      </c>
      <c r="D97" s="1" t="s">
        <v>24</v>
      </c>
      <c r="E97" s="15" t="s">
        <v>1</v>
      </c>
      <c r="F97" s="15"/>
      <c r="G97" s="15" t="s">
        <v>122</v>
      </c>
      <c r="H97" s="15" t="s">
        <v>123</v>
      </c>
      <c r="I97" s="15" t="s">
        <v>259</v>
      </c>
      <c r="J97" s="15" t="s">
        <v>260</v>
      </c>
      <c r="K97" s="15" t="s">
        <v>261</v>
      </c>
      <c r="L97" s="15" t="s">
        <v>282</v>
      </c>
      <c r="M97" s="1" t="s">
        <v>63</v>
      </c>
      <c r="N97" s="1" t="s">
        <v>73</v>
      </c>
      <c r="O97" s="2">
        <v>6</v>
      </c>
      <c r="P97" s="2">
        <v>12</v>
      </c>
      <c r="Q97" s="2">
        <v>24</v>
      </c>
      <c r="R97" s="2">
        <v>36</v>
      </c>
      <c r="S97" s="3">
        <v>2</v>
      </c>
      <c r="T97" s="1" t="s">
        <v>74</v>
      </c>
      <c r="U97" s="1" t="s">
        <v>157</v>
      </c>
      <c r="V97" s="1" t="s">
        <v>75</v>
      </c>
    </row>
    <row r="98" spans="1:22">
      <c r="A98" s="1" t="s">
        <v>281</v>
      </c>
      <c r="B98" s="1" t="s">
        <v>282</v>
      </c>
      <c r="C98" s="1" t="s">
        <v>283</v>
      </c>
      <c r="D98" s="1" t="s">
        <v>24</v>
      </c>
      <c r="E98" s="1" t="s">
        <v>1</v>
      </c>
      <c r="G98" s="1" t="s">
        <v>122</v>
      </c>
      <c r="H98" s="1" t="s">
        <v>123</v>
      </c>
      <c r="I98" s="1" t="s">
        <v>259</v>
      </c>
      <c r="J98" s="1" t="s">
        <v>260</v>
      </c>
      <c r="K98" s="1" t="s">
        <v>261</v>
      </c>
      <c r="L98" s="1" t="s">
        <v>282</v>
      </c>
      <c r="M98" s="1" t="s">
        <v>63</v>
      </c>
      <c r="N98" s="1" t="s">
        <v>73</v>
      </c>
      <c r="O98" s="2">
        <v>6</v>
      </c>
      <c r="P98" s="2">
        <v>10</v>
      </c>
      <c r="Q98" s="2">
        <v>24</v>
      </c>
      <c r="R98" s="2">
        <v>36</v>
      </c>
      <c r="S98" s="3">
        <v>2</v>
      </c>
      <c r="T98" s="1" t="s">
        <v>43</v>
      </c>
      <c r="U98" s="1" t="s">
        <v>54</v>
      </c>
      <c r="V98" s="1" t="s">
        <v>47</v>
      </c>
    </row>
    <row r="99" spans="1:22">
      <c r="A99" s="17" t="s">
        <v>284</v>
      </c>
      <c r="B99" s="17" t="s">
        <v>285</v>
      </c>
      <c r="C99" s="16"/>
      <c r="D99" s="16" t="s">
        <v>24</v>
      </c>
      <c r="E99" s="17" t="s">
        <v>1</v>
      </c>
      <c r="F99" s="17"/>
      <c r="G99" s="17" t="s">
        <v>38</v>
      </c>
      <c r="H99" s="17" t="s">
        <v>39</v>
      </c>
      <c r="I99" s="17" t="s">
        <v>215</v>
      </c>
      <c r="J99" s="17" t="s">
        <v>286</v>
      </c>
      <c r="K99" s="17" t="s">
        <v>287</v>
      </c>
      <c r="L99" s="17" t="s">
        <v>285</v>
      </c>
      <c r="M99" s="16" t="s">
        <v>31</v>
      </c>
      <c r="N99" s="16" t="s">
        <v>32</v>
      </c>
      <c r="O99" s="18">
        <v>24</v>
      </c>
      <c r="P99" s="18">
        <v>48</v>
      </c>
      <c r="Q99" s="18">
        <v>72</v>
      </c>
      <c r="R99" s="18">
        <v>27.5</v>
      </c>
      <c r="S99" s="19">
        <v>2</v>
      </c>
      <c r="T99" s="16" t="s">
        <v>33</v>
      </c>
      <c r="U99" s="16" t="s">
        <v>35</v>
      </c>
      <c r="V99" s="16" t="s">
        <v>34</v>
      </c>
    </row>
    <row r="100" spans="1:22">
      <c r="A100" s="15" t="s">
        <v>288</v>
      </c>
      <c r="B100" s="15" t="s">
        <v>289</v>
      </c>
      <c r="D100" s="1" t="s">
        <v>24</v>
      </c>
      <c r="E100" s="15" t="s">
        <v>1</v>
      </c>
      <c r="F100" s="15"/>
      <c r="G100" s="15" t="s">
        <v>38</v>
      </c>
      <c r="H100" s="15" t="s">
        <v>39</v>
      </c>
      <c r="I100" s="15" t="s">
        <v>215</v>
      </c>
      <c r="J100" s="15" t="s">
        <v>216</v>
      </c>
      <c r="K100" s="15" t="s">
        <v>290</v>
      </c>
      <c r="L100" s="15" t="s">
        <v>289</v>
      </c>
      <c r="M100" s="1" t="s">
        <v>63</v>
      </c>
      <c r="N100" s="1" t="s">
        <v>32</v>
      </c>
      <c r="O100" s="2">
        <v>1.5</v>
      </c>
      <c r="P100" s="2">
        <v>4</v>
      </c>
      <c r="Q100" s="2">
        <v>24</v>
      </c>
      <c r="R100" s="2">
        <v>37</v>
      </c>
      <c r="S100" s="3">
        <v>1</v>
      </c>
      <c r="T100" s="1" t="s">
        <v>74</v>
      </c>
      <c r="U100" s="1" t="s">
        <v>157</v>
      </c>
      <c r="V100" s="1" t="s">
        <v>75</v>
      </c>
    </row>
    <row r="101" spans="1:22">
      <c r="A101" s="1" t="s">
        <v>288</v>
      </c>
      <c r="B101" s="1" t="s">
        <v>289</v>
      </c>
      <c r="C101" s="1" t="s">
        <v>291</v>
      </c>
      <c r="D101" s="1" t="s">
        <v>24</v>
      </c>
      <c r="E101" s="1" t="s">
        <v>1</v>
      </c>
      <c r="G101" s="1" t="s">
        <v>38</v>
      </c>
      <c r="H101" s="1" t="s">
        <v>39</v>
      </c>
      <c r="I101" s="1" t="s">
        <v>215</v>
      </c>
      <c r="J101" s="1" t="s">
        <v>216</v>
      </c>
      <c r="K101" s="1" t="s">
        <v>290</v>
      </c>
      <c r="L101" s="1" t="s">
        <v>289</v>
      </c>
      <c r="M101" s="1" t="s">
        <v>106</v>
      </c>
      <c r="N101" s="1" t="s">
        <v>32</v>
      </c>
      <c r="O101" s="2">
        <v>1.5</v>
      </c>
      <c r="P101" s="2">
        <v>2</v>
      </c>
      <c r="Q101" s="2">
        <v>4</v>
      </c>
      <c r="R101" s="2">
        <v>37</v>
      </c>
      <c r="S101" s="3">
        <v>1</v>
      </c>
      <c r="T101" s="1" t="s">
        <v>74</v>
      </c>
      <c r="U101" s="1" t="s">
        <v>157</v>
      </c>
      <c r="V101" s="1" t="s">
        <v>75</v>
      </c>
    </row>
    <row r="102" spans="1:22">
      <c r="A102" s="1" t="s">
        <v>288</v>
      </c>
      <c r="B102" s="1" t="s">
        <v>289</v>
      </c>
      <c r="C102" s="1" t="s">
        <v>292</v>
      </c>
      <c r="D102" s="1" t="s">
        <v>24</v>
      </c>
      <c r="E102" s="1" t="s">
        <v>1</v>
      </c>
      <c r="G102" s="1" t="s">
        <v>38</v>
      </c>
      <c r="H102" s="1" t="s">
        <v>39</v>
      </c>
      <c r="I102" s="1" t="s">
        <v>215</v>
      </c>
      <c r="J102" s="1" t="s">
        <v>216</v>
      </c>
      <c r="K102" s="1" t="s">
        <v>290</v>
      </c>
      <c r="L102" s="1" t="s">
        <v>289</v>
      </c>
      <c r="M102" s="1" t="s">
        <v>31</v>
      </c>
      <c r="N102" s="1" t="s">
        <v>32</v>
      </c>
      <c r="O102" s="2">
        <v>1</v>
      </c>
      <c r="P102" s="2">
        <v>2</v>
      </c>
      <c r="Q102" s="2">
        <v>4</v>
      </c>
      <c r="R102" s="2">
        <v>37</v>
      </c>
      <c r="S102" s="3">
        <v>2</v>
      </c>
      <c r="T102" s="1" t="s">
        <v>74</v>
      </c>
      <c r="U102" s="1" t="s">
        <v>157</v>
      </c>
      <c r="V102" s="1" t="s">
        <v>43</v>
      </c>
    </row>
    <row r="103" spans="1:22">
      <c r="A103" s="1" t="s">
        <v>288</v>
      </c>
      <c r="B103" s="1" t="s">
        <v>289</v>
      </c>
      <c r="C103" s="1" t="s">
        <v>293</v>
      </c>
      <c r="D103" s="1" t="s">
        <v>24</v>
      </c>
      <c r="E103" s="1" t="s">
        <v>1</v>
      </c>
      <c r="G103" s="1" t="s">
        <v>38</v>
      </c>
      <c r="H103" s="1" t="s">
        <v>39</v>
      </c>
      <c r="I103" s="1" t="s">
        <v>215</v>
      </c>
      <c r="J103" s="1" t="s">
        <v>216</v>
      </c>
      <c r="K103" s="1" t="s">
        <v>290</v>
      </c>
      <c r="L103" s="1" t="s">
        <v>289</v>
      </c>
      <c r="M103" s="1" t="s">
        <v>31</v>
      </c>
      <c r="N103" s="1" t="s">
        <v>32</v>
      </c>
      <c r="O103" s="2">
        <v>6</v>
      </c>
      <c r="P103" s="2">
        <v>8</v>
      </c>
      <c r="Q103" s="2">
        <v>12</v>
      </c>
      <c r="R103" s="2">
        <v>37</v>
      </c>
      <c r="S103" s="3">
        <v>2</v>
      </c>
      <c r="T103" s="1" t="s">
        <v>74</v>
      </c>
      <c r="U103" s="1" t="s">
        <v>157</v>
      </c>
      <c r="V103" s="1" t="s">
        <v>294</v>
      </c>
    </row>
    <row r="104" spans="1:22">
      <c r="A104" s="1" t="s">
        <v>288</v>
      </c>
      <c r="B104" s="1" t="s">
        <v>289</v>
      </c>
      <c r="C104" s="1" t="s">
        <v>295</v>
      </c>
      <c r="D104" s="1" t="s">
        <v>24</v>
      </c>
      <c r="E104" s="1" t="s">
        <v>1</v>
      </c>
      <c r="G104" s="1" t="s">
        <v>38</v>
      </c>
      <c r="H104" s="1" t="s">
        <v>39</v>
      </c>
      <c r="I104" s="1" t="s">
        <v>215</v>
      </c>
      <c r="J104" s="1" t="s">
        <v>216</v>
      </c>
      <c r="K104" s="1" t="s">
        <v>290</v>
      </c>
      <c r="L104" s="1" t="s">
        <v>289</v>
      </c>
      <c r="M104" s="1" t="s">
        <v>31</v>
      </c>
      <c r="N104" s="1" t="s">
        <v>32</v>
      </c>
      <c r="O104" s="2">
        <v>6</v>
      </c>
      <c r="P104" s="2">
        <v>8</v>
      </c>
      <c r="Q104" s="2">
        <v>12</v>
      </c>
      <c r="R104" s="2">
        <v>37</v>
      </c>
      <c r="S104" s="3">
        <v>2</v>
      </c>
      <c r="T104" s="1" t="s">
        <v>43</v>
      </c>
      <c r="U104" s="1" t="s">
        <v>248</v>
      </c>
      <c r="V104" s="1" t="s">
        <v>52</v>
      </c>
    </row>
    <row r="105" spans="1:22">
      <c r="A105" s="1" t="s">
        <v>288</v>
      </c>
      <c r="B105" s="1" t="s">
        <v>289</v>
      </c>
      <c r="C105" s="1" t="s">
        <v>296</v>
      </c>
      <c r="D105" s="1" t="s">
        <v>24</v>
      </c>
      <c r="E105" s="1" t="s">
        <v>1</v>
      </c>
      <c r="G105" s="1" t="s">
        <v>38</v>
      </c>
      <c r="H105" s="1" t="s">
        <v>39</v>
      </c>
      <c r="I105" s="1" t="s">
        <v>215</v>
      </c>
      <c r="J105" s="1" t="s">
        <v>216</v>
      </c>
      <c r="K105" s="1" t="s">
        <v>290</v>
      </c>
      <c r="L105" s="1" t="s">
        <v>289</v>
      </c>
      <c r="M105" s="1" t="s">
        <v>31</v>
      </c>
      <c r="N105" s="1" t="s">
        <v>32</v>
      </c>
      <c r="O105" s="2">
        <v>6</v>
      </c>
      <c r="P105" s="2">
        <v>8</v>
      </c>
      <c r="Q105" s="2">
        <v>12</v>
      </c>
      <c r="R105" s="2">
        <v>37</v>
      </c>
      <c r="S105" s="3">
        <v>2</v>
      </c>
      <c r="T105" s="1" t="s">
        <v>43</v>
      </c>
      <c r="U105" s="1" t="s">
        <v>248</v>
      </c>
      <c r="V105" s="1" t="s">
        <v>65</v>
      </c>
    </row>
    <row r="106" spans="1:22">
      <c r="A106" s="1" t="s">
        <v>288</v>
      </c>
      <c r="B106" s="1" t="s">
        <v>289</v>
      </c>
      <c r="C106" s="1" t="s">
        <v>297</v>
      </c>
      <c r="D106" s="1" t="s">
        <v>24</v>
      </c>
      <c r="E106" s="1" t="s">
        <v>1</v>
      </c>
      <c r="G106" s="1" t="s">
        <v>38</v>
      </c>
      <c r="H106" s="1" t="s">
        <v>39</v>
      </c>
      <c r="I106" s="1" t="s">
        <v>215</v>
      </c>
      <c r="J106" s="1" t="s">
        <v>216</v>
      </c>
      <c r="K106" s="1" t="s">
        <v>290</v>
      </c>
      <c r="L106" s="1" t="s">
        <v>289</v>
      </c>
      <c r="M106" s="1" t="s">
        <v>31</v>
      </c>
      <c r="N106" s="1" t="s">
        <v>32</v>
      </c>
      <c r="O106" s="2">
        <v>6</v>
      </c>
      <c r="P106" s="2">
        <v>8</v>
      </c>
      <c r="Q106" s="2">
        <v>12</v>
      </c>
      <c r="R106" s="2">
        <v>37</v>
      </c>
      <c r="S106" s="3">
        <v>2</v>
      </c>
      <c r="T106" s="1" t="s">
        <v>74</v>
      </c>
      <c r="U106" s="1" t="s">
        <v>157</v>
      </c>
      <c r="V106" s="1" t="s">
        <v>294</v>
      </c>
    </row>
    <row r="107" spans="1:22">
      <c r="A107" s="1" t="s">
        <v>288</v>
      </c>
      <c r="B107" s="1" t="s">
        <v>289</v>
      </c>
      <c r="C107" s="1" t="s">
        <v>298</v>
      </c>
      <c r="D107" s="1" t="s">
        <v>24</v>
      </c>
      <c r="E107" s="1" t="s">
        <v>1</v>
      </c>
      <c r="G107" s="1" t="s">
        <v>38</v>
      </c>
      <c r="H107" s="1" t="s">
        <v>39</v>
      </c>
      <c r="I107" s="1" t="s">
        <v>215</v>
      </c>
      <c r="J107" s="1" t="s">
        <v>216</v>
      </c>
      <c r="K107" s="1" t="s">
        <v>290</v>
      </c>
      <c r="L107" s="1" t="s">
        <v>289</v>
      </c>
      <c r="M107" s="1" t="s">
        <v>63</v>
      </c>
      <c r="N107" s="1" t="s">
        <v>32</v>
      </c>
      <c r="O107" s="2">
        <v>6</v>
      </c>
      <c r="P107" s="2">
        <v>12</v>
      </c>
      <c r="Q107" s="2">
        <v>24</v>
      </c>
      <c r="R107" s="2">
        <v>37</v>
      </c>
      <c r="S107" s="3">
        <v>1</v>
      </c>
      <c r="T107" s="1" t="s">
        <v>74</v>
      </c>
      <c r="U107" s="1" t="s">
        <v>157</v>
      </c>
      <c r="V107" s="1" t="s">
        <v>43</v>
      </c>
    </row>
    <row r="108" spans="1:22">
      <c r="A108" s="1" t="s">
        <v>288</v>
      </c>
      <c r="B108" s="1" t="s">
        <v>289</v>
      </c>
      <c r="C108" s="1" t="s">
        <v>299</v>
      </c>
      <c r="D108" s="1" t="s">
        <v>24</v>
      </c>
      <c r="E108" s="1" t="s">
        <v>1</v>
      </c>
      <c r="G108" s="1" t="s">
        <v>38</v>
      </c>
      <c r="H108" s="1" t="s">
        <v>39</v>
      </c>
      <c r="I108" s="1" t="s">
        <v>215</v>
      </c>
      <c r="J108" s="1" t="s">
        <v>216</v>
      </c>
      <c r="K108" s="1" t="s">
        <v>290</v>
      </c>
      <c r="L108" s="1" t="s">
        <v>289</v>
      </c>
      <c r="M108" s="1" t="s">
        <v>31</v>
      </c>
      <c r="N108" s="1" t="s">
        <v>32</v>
      </c>
      <c r="O108" s="2">
        <v>2</v>
      </c>
      <c r="P108" s="2">
        <v>4</v>
      </c>
      <c r="Q108" s="2">
        <v>6</v>
      </c>
      <c r="R108" s="2">
        <v>37</v>
      </c>
      <c r="S108" s="3">
        <v>2</v>
      </c>
      <c r="T108" s="1" t="s">
        <v>74</v>
      </c>
      <c r="U108" s="1" t="s">
        <v>157</v>
      </c>
      <c r="V108" s="1" t="s">
        <v>300</v>
      </c>
    </row>
    <row r="109" spans="1:22">
      <c r="A109" s="1" t="s">
        <v>288</v>
      </c>
      <c r="B109" s="1" t="s">
        <v>289</v>
      </c>
      <c r="C109" s="1" t="s">
        <v>301</v>
      </c>
      <c r="D109" s="1" t="s">
        <v>24</v>
      </c>
      <c r="E109" s="1" t="s">
        <v>1</v>
      </c>
      <c r="G109" s="1" t="s">
        <v>38</v>
      </c>
      <c r="H109" s="1" t="s">
        <v>39</v>
      </c>
      <c r="I109" s="1" t="s">
        <v>215</v>
      </c>
      <c r="J109" s="1" t="s">
        <v>216</v>
      </c>
      <c r="K109" s="1" t="s">
        <v>290</v>
      </c>
      <c r="L109" s="1" t="s">
        <v>289</v>
      </c>
      <c r="M109" s="1" t="s">
        <v>31</v>
      </c>
      <c r="N109" s="1" t="s">
        <v>32</v>
      </c>
      <c r="O109" s="2">
        <v>2</v>
      </c>
      <c r="P109" s="2">
        <v>5</v>
      </c>
      <c r="Q109" s="2">
        <v>8</v>
      </c>
      <c r="R109" s="2">
        <v>37</v>
      </c>
      <c r="S109" s="3">
        <v>2</v>
      </c>
      <c r="T109" s="1" t="s">
        <v>74</v>
      </c>
      <c r="U109" s="1" t="s">
        <v>157</v>
      </c>
      <c r="V109" s="1" t="s">
        <v>43</v>
      </c>
    </row>
    <row r="110" spans="1:22">
      <c r="A110" s="1" t="s">
        <v>288</v>
      </c>
      <c r="B110" s="1" t="s">
        <v>289</v>
      </c>
      <c r="C110" s="1" t="s">
        <v>302</v>
      </c>
      <c r="D110" s="1" t="s">
        <v>24</v>
      </c>
      <c r="E110" s="1" t="s">
        <v>1</v>
      </c>
      <c r="G110" s="1" t="s">
        <v>38</v>
      </c>
      <c r="H110" s="1" t="s">
        <v>39</v>
      </c>
      <c r="I110" s="1" t="s">
        <v>215</v>
      </c>
      <c r="J110" s="1" t="s">
        <v>216</v>
      </c>
      <c r="K110" s="1" t="s">
        <v>290</v>
      </c>
      <c r="L110" s="1" t="s">
        <v>289</v>
      </c>
      <c r="M110" s="1" t="s">
        <v>31</v>
      </c>
      <c r="N110" s="1" t="s">
        <v>32</v>
      </c>
      <c r="O110" s="2">
        <v>2</v>
      </c>
      <c r="P110" s="2">
        <v>6</v>
      </c>
      <c r="Q110" s="2">
        <v>12</v>
      </c>
      <c r="R110" s="2">
        <v>37</v>
      </c>
      <c r="S110" s="3">
        <v>2</v>
      </c>
      <c r="T110" s="1" t="s">
        <v>74</v>
      </c>
      <c r="U110" s="1" t="s">
        <v>157</v>
      </c>
      <c r="V110" s="1" t="s">
        <v>300</v>
      </c>
    </row>
    <row r="111" spans="1:22">
      <c r="A111" s="1" t="s">
        <v>288</v>
      </c>
      <c r="B111" s="1" t="s">
        <v>289</v>
      </c>
      <c r="C111" s="1" t="s">
        <v>303</v>
      </c>
      <c r="D111" s="1" t="s">
        <v>24</v>
      </c>
      <c r="E111" s="1" t="s">
        <v>1</v>
      </c>
      <c r="G111" s="1" t="s">
        <v>38</v>
      </c>
      <c r="H111" s="1" t="s">
        <v>39</v>
      </c>
      <c r="I111" s="1" t="s">
        <v>215</v>
      </c>
      <c r="J111" s="1" t="s">
        <v>216</v>
      </c>
      <c r="K111" s="1" t="s">
        <v>290</v>
      </c>
      <c r="L111" s="1" t="s">
        <v>289</v>
      </c>
      <c r="M111" s="1" t="s">
        <v>31</v>
      </c>
      <c r="N111" s="1" t="s">
        <v>32</v>
      </c>
      <c r="O111" s="2">
        <v>6</v>
      </c>
      <c r="P111" s="2">
        <v>12</v>
      </c>
      <c r="Q111" s="2">
        <v>24</v>
      </c>
      <c r="R111" s="2">
        <v>37</v>
      </c>
      <c r="S111" s="3">
        <v>2</v>
      </c>
      <c r="T111" s="1" t="s">
        <v>74</v>
      </c>
      <c r="U111" s="1" t="s">
        <v>157</v>
      </c>
      <c r="V111" s="1" t="s">
        <v>304</v>
      </c>
    </row>
    <row r="112" spans="1:22">
      <c r="A112" s="1" t="s">
        <v>288</v>
      </c>
      <c r="B112" s="1" t="s">
        <v>289</v>
      </c>
      <c r="C112" s="1" t="s">
        <v>305</v>
      </c>
      <c r="D112" s="1" t="s">
        <v>24</v>
      </c>
      <c r="E112" s="1" t="s">
        <v>1</v>
      </c>
      <c r="G112" s="1" t="s">
        <v>38</v>
      </c>
      <c r="H112" s="1" t="s">
        <v>39</v>
      </c>
      <c r="I112" s="1" t="s">
        <v>215</v>
      </c>
      <c r="J112" s="1" t="s">
        <v>216</v>
      </c>
      <c r="K112" s="1" t="s">
        <v>290</v>
      </c>
      <c r="L112" s="1" t="s">
        <v>289</v>
      </c>
      <c r="M112" s="1" t="s">
        <v>31</v>
      </c>
      <c r="N112" s="1" t="s">
        <v>32</v>
      </c>
      <c r="O112" s="2">
        <v>4</v>
      </c>
      <c r="P112" s="2">
        <v>8</v>
      </c>
      <c r="Q112" s="2">
        <v>12</v>
      </c>
      <c r="R112" s="2">
        <v>37</v>
      </c>
      <c r="S112" s="3">
        <v>1</v>
      </c>
      <c r="T112" s="1" t="s">
        <v>74</v>
      </c>
      <c r="U112" s="1" t="s">
        <v>157</v>
      </c>
      <c r="V112" s="1" t="s">
        <v>75</v>
      </c>
    </row>
    <row r="113" spans="1:31">
      <c r="A113" s="1" t="s">
        <v>288</v>
      </c>
      <c r="B113" s="1" t="s">
        <v>289</v>
      </c>
      <c r="C113" s="1" t="s">
        <v>306</v>
      </c>
      <c r="D113" s="1" t="s">
        <v>24</v>
      </c>
      <c r="E113" s="1" t="s">
        <v>1</v>
      </c>
      <c r="G113" s="1" t="s">
        <v>38</v>
      </c>
      <c r="H113" s="1" t="s">
        <v>39</v>
      </c>
      <c r="I113" s="1" t="s">
        <v>215</v>
      </c>
      <c r="J113" s="1" t="s">
        <v>216</v>
      </c>
      <c r="K113" s="1" t="s">
        <v>290</v>
      </c>
      <c r="L113" s="1" t="s">
        <v>289</v>
      </c>
      <c r="M113" s="1" t="s">
        <v>31</v>
      </c>
      <c r="N113" s="1" t="s">
        <v>32</v>
      </c>
      <c r="O113" s="2">
        <v>6</v>
      </c>
      <c r="P113" s="2">
        <v>12</v>
      </c>
      <c r="Q113" s="2">
        <v>18</v>
      </c>
      <c r="R113" s="2">
        <v>37</v>
      </c>
      <c r="S113" s="3">
        <v>1</v>
      </c>
      <c r="T113" s="1" t="s">
        <v>74</v>
      </c>
      <c r="U113" s="1" t="s">
        <v>157</v>
      </c>
      <c r="V113" s="1" t="s">
        <v>300</v>
      </c>
    </row>
    <row r="114" spans="1:31">
      <c r="A114" s="1" t="s">
        <v>288</v>
      </c>
      <c r="B114" s="1" t="s">
        <v>289</v>
      </c>
      <c r="C114" s="1" t="s">
        <v>307</v>
      </c>
      <c r="D114" s="1" t="s">
        <v>24</v>
      </c>
      <c r="E114" s="1" t="s">
        <v>1</v>
      </c>
      <c r="G114" s="1" t="s">
        <v>38</v>
      </c>
      <c r="H114" s="1" t="s">
        <v>39</v>
      </c>
      <c r="I114" s="1" t="s">
        <v>215</v>
      </c>
      <c r="J114" s="1" t="s">
        <v>216</v>
      </c>
      <c r="K114" s="1" t="s">
        <v>290</v>
      </c>
      <c r="L114" s="1" t="s">
        <v>289</v>
      </c>
      <c r="M114" s="1" t="s">
        <v>31</v>
      </c>
      <c r="N114" s="1" t="s">
        <v>32</v>
      </c>
      <c r="O114" s="2">
        <v>6</v>
      </c>
      <c r="P114" s="2">
        <v>12</v>
      </c>
      <c r="Q114" s="2">
        <v>24</v>
      </c>
      <c r="R114" s="2">
        <v>37</v>
      </c>
      <c r="S114" s="3">
        <v>1</v>
      </c>
      <c r="T114" s="1" t="s">
        <v>74</v>
      </c>
      <c r="U114" s="1" t="s">
        <v>157</v>
      </c>
      <c r="V114" s="1" t="s">
        <v>300</v>
      </c>
    </row>
    <row r="115" spans="1:31">
      <c r="A115" s="1" t="s">
        <v>288</v>
      </c>
      <c r="B115" s="1" t="s">
        <v>289</v>
      </c>
      <c r="C115" s="1" t="s">
        <v>308</v>
      </c>
      <c r="D115" s="1" t="s">
        <v>24</v>
      </c>
      <c r="E115" s="1" t="s">
        <v>1</v>
      </c>
      <c r="G115" s="1" t="s">
        <v>38</v>
      </c>
      <c r="H115" s="1" t="s">
        <v>39</v>
      </c>
      <c r="I115" s="1" t="s">
        <v>215</v>
      </c>
      <c r="J115" s="1" t="s">
        <v>216</v>
      </c>
      <c r="K115" s="1" t="s">
        <v>290</v>
      </c>
      <c r="L115" s="1" t="s">
        <v>289</v>
      </c>
      <c r="M115" s="1" t="s">
        <v>31</v>
      </c>
      <c r="N115" s="1" t="s">
        <v>32</v>
      </c>
      <c r="O115" s="2">
        <v>6</v>
      </c>
      <c r="P115" s="2">
        <v>18</v>
      </c>
      <c r="Q115" s="2">
        <v>24</v>
      </c>
      <c r="R115" s="2">
        <v>37</v>
      </c>
      <c r="S115" s="3">
        <v>2</v>
      </c>
      <c r="T115" s="1" t="s">
        <v>74</v>
      </c>
      <c r="U115" s="1" t="s">
        <v>157</v>
      </c>
      <c r="V115" s="1" t="s">
        <v>309</v>
      </c>
    </row>
    <row r="116" spans="1:31">
      <c r="A116" s="1" t="s">
        <v>288</v>
      </c>
      <c r="B116" s="1" t="s">
        <v>289</v>
      </c>
      <c r="C116" s="1" t="s">
        <v>310</v>
      </c>
      <c r="D116" s="1" t="s">
        <v>24</v>
      </c>
      <c r="E116" s="1" t="s">
        <v>1</v>
      </c>
      <c r="G116" s="1" t="s">
        <v>38</v>
      </c>
      <c r="H116" s="1" t="s">
        <v>39</v>
      </c>
      <c r="I116" s="1" t="s">
        <v>215</v>
      </c>
      <c r="J116" s="1" t="s">
        <v>216</v>
      </c>
      <c r="K116" s="1" t="s">
        <v>290</v>
      </c>
      <c r="L116" s="1" t="s">
        <v>289</v>
      </c>
      <c r="M116" s="1" t="s">
        <v>31</v>
      </c>
      <c r="N116" s="1" t="s">
        <v>32</v>
      </c>
      <c r="O116" s="2">
        <v>6</v>
      </c>
      <c r="P116" s="2">
        <v>18</v>
      </c>
      <c r="Q116" s="2">
        <v>24</v>
      </c>
      <c r="R116" s="2">
        <v>37</v>
      </c>
      <c r="S116" s="3">
        <v>2</v>
      </c>
      <c r="T116" s="1" t="s">
        <v>74</v>
      </c>
      <c r="U116" s="1" t="s">
        <v>157</v>
      </c>
      <c r="V116" s="1" t="s">
        <v>309</v>
      </c>
    </row>
    <row r="117" spans="1:31">
      <c r="A117" s="1" t="s">
        <v>288</v>
      </c>
      <c r="B117" s="1" t="s">
        <v>289</v>
      </c>
      <c r="C117" s="1" t="s">
        <v>311</v>
      </c>
      <c r="D117" s="1" t="s">
        <v>24</v>
      </c>
      <c r="E117" s="1" t="s">
        <v>1</v>
      </c>
      <c r="G117" s="1" t="s">
        <v>38</v>
      </c>
      <c r="H117" s="1" t="s">
        <v>39</v>
      </c>
      <c r="I117" s="1" t="s">
        <v>215</v>
      </c>
      <c r="J117" s="1" t="s">
        <v>216</v>
      </c>
      <c r="K117" s="1" t="s">
        <v>290</v>
      </c>
      <c r="L117" s="1" t="s">
        <v>289</v>
      </c>
      <c r="M117" s="1" t="s">
        <v>31</v>
      </c>
      <c r="N117" s="1" t="s">
        <v>32</v>
      </c>
      <c r="O117" s="2">
        <v>1.5</v>
      </c>
      <c r="P117" s="2">
        <v>7</v>
      </c>
      <c r="Q117" s="2">
        <v>24</v>
      </c>
      <c r="R117" s="2">
        <v>37</v>
      </c>
      <c r="S117" s="3">
        <v>1</v>
      </c>
      <c r="T117" s="1" t="s">
        <v>74</v>
      </c>
      <c r="U117" s="1" t="s">
        <v>157</v>
      </c>
      <c r="V117" s="1" t="s">
        <v>300</v>
      </c>
    </row>
    <row r="118" spans="1:31">
      <c r="A118" s="1" t="s">
        <v>288</v>
      </c>
      <c r="B118" s="1" t="s">
        <v>289</v>
      </c>
      <c r="C118" s="1" t="s">
        <v>312</v>
      </c>
      <c r="D118" s="1" t="s">
        <v>24</v>
      </c>
      <c r="E118" s="1" t="s">
        <v>1</v>
      </c>
      <c r="G118" s="1" t="s">
        <v>38</v>
      </c>
      <c r="H118" s="1" t="s">
        <v>39</v>
      </c>
      <c r="I118" s="1" t="s">
        <v>215</v>
      </c>
      <c r="J118" s="1" t="s">
        <v>216</v>
      </c>
      <c r="K118" s="1" t="s">
        <v>290</v>
      </c>
      <c r="L118" s="1" t="s">
        <v>289</v>
      </c>
      <c r="M118" s="1" t="s">
        <v>31</v>
      </c>
      <c r="N118" s="1" t="s">
        <v>32</v>
      </c>
      <c r="O118" s="2">
        <v>4</v>
      </c>
      <c r="P118" s="2">
        <v>8</v>
      </c>
      <c r="Q118" s="2">
        <v>12</v>
      </c>
      <c r="R118" s="2">
        <v>37</v>
      </c>
      <c r="S118" s="3">
        <v>1</v>
      </c>
      <c r="T118" s="1" t="s">
        <v>74</v>
      </c>
      <c r="U118" s="1" t="s">
        <v>157</v>
      </c>
      <c r="V118" s="1" t="s">
        <v>300</v>
      </c>
    </row>
    <row r="119" spans="1:31">
      <c r="A119" s="1" t="s">
        <v>288</v>
      </c>
      <c r="B119" s="1" t="s">
        <v>289</v>
      </c>
      <c r="C119" s="1" t="s">
        <v>313</v>
      </c>
      <c r="D119" s="1" t="s">
        <v>24</v>
      </c>
      <c r="E119" s="1" t="s">
        <v>1</v>
      </c>
      <c r="G119" s="1" t="s">
        <v>38</v>
      </c>
      <c r="H119" s="1" t="s">
        <v>39</v>
      </c>
      <c r="I119" s="1" t="s">
        <v>215</v>
      </c>
      <c r="J119" s="1" t="s">
        <v>216</v>
      </c>
      <c r="K119" s="1" t="s">
        <v>290</v>
      </c>
      <c r="L119" s="1" t="s">
        <v>289</v>
      </c>
      <c r="M119" s="1" t="s">
        <v>31</v>
      </c>
      <c r="N119" s="1" t="s">
        <v>32</v>
      </c>
      <c r="O119" s="2">
        <v>2</v>
      </c>
      <c r="P119" s="2">
        <v>6</v>
      </c>
      <c r="Q119" s="2">
        <v>8</v>
      </c>
      <c r="R119" s="2">
        <v>37</v>
      </c>
      <c r="S119" s="3">
        <v>2</v>
      </c>
      <c r="T119" s="1" t="s">
        <v>74</v>
      </c>
      <c r="U119" s="1" t="s">
        <v>157</v>
      </c>
      <c r="V119" s="1" t="s">
        <v>314</v>
      </c>
    </row>
    <row r="120" spans="1:31">
      <c r="A120" s="1" t="s">
        <v>288</v>
      </c>
      <c r="B120" s="1" t="s">
        <v>289</v>
      </c>
      <c r="C120" s="1" t="s">
        <v>315</v>
      </c>
      <c r="D120" s="1" t="s">
        <v>24</v>
      </c>
      <c r="E120" s="1" t="s">
        <v>1</v>
      </c>
      <c r="G120" s="1" t="s">
        <v>38</v>
      </c>
      <c r="H120" s="1" t="s">
        <v>39</v>
      </c>
      <c r="I120" s="1" t="s">
        <v>215</v>
      </c>
      <c r="J120" s="1" t="s">
        <v>216</v>
      </c>
      <c r="K120" s="1" t="s">
        <v>290</v>
      </c>
      <c r="L120" s="1" t="s">
        <v>289</v>
      </c>
      <c r="M120" s="1" t="s">
        <v>106</v>
      </c>
      <c r="N120" s="1" t="s">
        <v>32</v>
      </c>
      <c r="O120" s="2">
        <v>2</v>
      </c>
      <c r="P120" s="2">
        <v>6</v>
      </c>
      <c r="Q120" s="2">
        <v>12</v>
      </c>
      <c r="R120" s="2">
        <v>37</v>
      </c>
      <c r="S120" s="3">
        <v>1</v>
      </c>
      <c r="T120" s="1" t="s">
        <v>74</v>
      </c>
      <c r="U120" s="1" t="s">
        <v>157</v>
      </c>
      <c r="V120" s="1" t="s">
        <v>75</v>
      </c>
    </row>
    <row r="121" spans="1:31">
      <c r="A121" s="1" t="s">
        <v>288</v>
      </c>
      <c r="B121" s="1" t="s">
        <v>289</v>
      </c>
      <c r="C121" s="1" t="s">
        <v>316</v>
      </c>
      <c r="D121" s="1" t="s">
        <v>24</v>
      </c>
      <c r="E121" s="1" t="s">
        <v>1</v>
      </c>
      <c r="G121" s="1" t="s">
        <v>38</v>
      </c>
      <c r="H121" s="1" t="s">
        <v>39</v>
      </c>
      <c r="I121" s="1" t="s">
        <v>215</v>
      </c>
      <c r="J121" s="1" t="s">
        <v>216</v>
      </c>
      <c r="K121" s="1" t="s">
        <v>290</v>
      </c>
      <c r="L121" s="1" t="s">
        <v>289</v>
      </c>
      <c r="M121" s="1" t="s">
        <v>31</v>
      </c>
      <c r="N121" s="1" t="s">
        <v>32</v>
      </c>
      <c r="O121" s="2">
        <v>4</v>
      </c>
      <c r="P121" s="2">
        <v>8</v>
      </c>
      <c r="Q121" s="2">
        <v>12</v>
      </c>
      <c r="R121" s="2">
        <v>37</v>
      </c>
      <c r="S121" s="3">
        <v>1</v>
      </c>
      <c r="T121" s="1" t="s">
        <v>74</v>
      </c>
      <c r="U121" s="1" t="s">
        <v>157</v>
      </c>
      <c r="V121" s="1" t="s">
        <v>300</v>
      </c>
    </row>
    <row r="122" spans="1:31">
      <c r="A122" s="1" t="s">
        <v>288</v>
      </c>
      <c r="B122" s="1" t="s">
        <v>289</v>
      </c>
      <c r="C122" s="1" t="s">
        <v>317</v>
      </c>
      <c r="D122" s="1" t="s">
        <v>24</v>
      </c>
      <c r="E122" s="1" t="s">
        <v>1</v>
      </c>
      <c r="G122" s="1" t="s">
        <v>38</v>
      </c>
      <c r="H122" s="1" t="s">
        <v>39</v>
      </c>
      <c r="I122" s="1" t="s">
        <v>215</v>
      </c>
      <c r="J122" s="1" t="s">
        <v>216</v>
      </c>
      <c r="K122" s="1" t="s">
        <v>290</v>
      </c>
      <c r="L122" s="1" t="s">
        <v>289</v>
      </c>
      <c r="M122" s="1" t="s">
        <v>31</v>
      </c>
      <c r="N122" s="1" t="s">
        <v>32</v>
      </c>
      <c r="O122" s="2">
        <v>4</v>
      </c>
      <c r="P122" s="2">
        <v>8</v>
      </c>
      <c r="Q122" s="2">
        <v>12</v>
      </c>
      <c r="R122" s="2">
        <v>37</v>
      </c>
      <c r="S122" s="3">
        <v>1</v>
      </c>
      <c r="T122" s="1" t="s">
        <v>74</v>
      </c>
      <c r="U122" s="1" t="s">
        <v>157</v>
      </c>
      <c r="V122" s="1" t="s">
        <v>300</v>
      </c>
    </row>
    <row r="123" spans="1:31">
      <c r="A123" s="1" t="s">
        <v>288</v>
      </c>
      <c r="B123" s="1" t="s">
        <v>289</v>
      </c>
      <c r="C123" s="1" t="s">
        <v>318</v>
      </c>
      <c r="D123" s="1" t="s">
        <v>24</v>
      </c>
      <c r="E123" s="1" t="s">
        <v>1</v>
      </c>
      <c r="G123" s="1" t="s">
        <v>38</v>
      </c>
      <c r="H123" s="1" t="s">
        <v>39</v>
      </c>
      <c r="I123" s="1" t="s">
        <v>215</v>
      </c>
      <c r="J123" s="1" t="s">
        <v>216</v>
      </c>
      <c r="K123" s="1" t="s">
        <v>290</v>
      </c>
      <c r="L123" s="1" t="s">
        <v>289</v>
      </c>
      <c r="M123" s="1" t="s">
        <v>106</v>
      </c>
      <c r="N123" s="1" t="s">
        <v>32</v>
      </c>
      <c r="O123" s="2">
        <v>4</v>
      </c>
      <c r="P123" s="2">
        <v>8</v>
      </c>
      <c r="Q123" s="2">
        <v>12</v>
      </c>
      <c r="R123" s="2">
        <v>37</v>
      </c>
      <c r="S123" s="3">
        <v>1</v>
      </c>
      <c r="T123" s="1" t="s">
        <v>74</v>
      </c>
      <c r="U123" s="1" t="s">
        <v>157</v>
      </c>
      <c r="V123" s="1" t="s">
        <v>75</v>
      </c>
    </row>
    <row r="124" spans="1:31">
      <c r="A124" s="10" t="s">
        <v>319</v>
      </c>
      <c r="B124" s="10" t="s">
        <v>320</v>
      </c>
      <c r="C124" s="11"/>
      <c r="D124" s="10" t="s">
        <v>88</v>
      </c>
      <c r="E124" s="10" t="s">
        <v>89</v>
      </c>
      <c r="F124" s="11"/>
      <c r="G124" s="10" t="s">
        <v>90</v>
      </c>
      <c r="H124" s="10" t="s">
        <v>321</v>
      </c>
      <c r="I124" s="10" t="s">
        <v>322</v>
      </c>
      <c r="J124" s="10" t="s">
        <v>323</v>
      </c>
      <c r="K124" s="10" t="s">
        <v>324</v>
      </c>
      <c r="L124" s="10" t="s">
        <v>320</v>
      </c>
      <c r="M124" s="11" t="s">
        <v>63</v>
      </c>
      <c r="N124" s="11" t="s">
        <v>95</v>
      </c>
      <c r="O124" s="12">
        <v>24</v>
      </c>
      <c r="P124" s="12">
        <v>48</v>
      </c>
      <c r="Q124" s="12">
        <v>72</v>
      </c>
      <c r="R124" s="12">
        <v>27.5</v>
      </c>
      <c r="S124" s="13">
        <v>2</v>
      </c>
      <c r="T124" s="11" t="s">
        <v>33</v>
      </c>
      <c r="U124" s="11" t="s">
        <v>34</v>
      </c>
      <c r="V124" s="11" t="s">
        <v>35</v>
      </c>
    </row>
    <row r="125" spans="1:31">
      <c r="A125" s="14" t="s">
        <v>319</v>
      </c>
      <c r="B125" s="14" t="s">
        <v>320</v>
      </c>
      <c r="C125" s="14" t="s">
        <v>325</v>
      </c>
      <c r="D125" s="14" t="s">
        <v>88</v>
      </c>
      <c r="E125" s="14" t="s">
        <v>89</v>
      </c>
      <c r="F125" s="14"/>
      <c r="G125" s="14" t="s">
        <v>90</v>
      </c>
      <c r="H125" s="14" t="s">
        <v>321</v>
      </c>
      <c r="I125" s="14" t="s">
        <v>322</v>
      </c>
      <c r="J125" s="14" t="s">
        <v>323</v>
      </c>
      <c r="K125" s="14" t="s">
        <v>324</v>
      </c>
      <c r="L125" s="14" t="s">
        <v>320</v>
      </c>
      <c r="M125" s="14" t="s">
        <v>63</v>
      </c>
      <c r="N125" s="14" t="s">
        <v>95</v>
      </c>
      <c r="O125" s="20">
        <f>24*2</f>
        <v>48</v>
      </c>
      <c r="P125" s="20">
        <f>24*5</f>
        <v>120</v>
      </c>
      <c r="Q125" s="20">
        <f>24*7</f>
        <v>168</v>
      </c>
      <c r="R125" s="20">
        <v>27.5</v>
      </c>
      <c r="S125" s="21">
        <v>2</v>
      </c>
      <c r="T125" s="14" t="s">
        <v>33</v>
      </c>
      <c r="U125" s="14" t="s">
        <v>34</v>
      </c>
      <c r="V125" s="14" t="s">
        <v>35</v>
      </c>
      <c r="W125" s="15"/>
      <c r="X125" s="15"/>
      <c r="Y125" s="15"/>
      <c r="Z125" s="15"/>
      <c r="AA125" s="15"/>
      <c r="AB125" s="15"/>
      <c r="AC125" s="15"/>
      <c r="AD125" s="15"/>
      <c r="AE125" s="15"/>
    </row>
    <row r="126" spans="1:31">
      <c r="A126" s="15" t="s">
        <v>326</v>
      </c>
      <c r="B126" s="15" t="s">
        <v>327</v>
      </c>
      <c r="D126" s="15" t="s">
        <v>88</v>
      </c>
      <c r="E126" s="15" t="s">
        <v>89</v>
      </c>
      <c r="G126" s="15" t="s">
        <v>90</v>
      </c>
      <c r="H126" s="15" t="s">
        <v>321</v>
      </c>
      <c r="I126" s="15" t="s">
        <v>322</v>
      </c>
      <c r="J126" s="15" t="s">
        <v>323</v>
      </c>
      <c r="K126" s="15" t="s">
        <v>324</v>
      </c>
      <c r="L126" s="15" t="s">
        <v>327</v>
      </c>
      <c r="M126" s="15" t="s">
        <v>63</v>
      </c>
      <c r="N126" s="15" t="s">
        <v>95</v>
      </c>
      <c r="O126" s="22">
        <v>24</v>
      </c>
      <c r="P126" s="22">
        <v>48</v>
      </c>
      <c r="Q126" s="22">
        <v>72</v>
      </c>
      <c r="R126" s="22">
        <v>27.5</v>
      </c>
      <c r="S126" s="23">
        <v>2</v>
      </c>
      <c r="T126" s="15" t="s">
        <v>33</v>
      </c>
      <c r="U126" s="15" t="s">
        <v>34</v>
      </c>
      <c r="V126" s="15" t="s">
        <v>83</v>
      </c>
      <c r="W126" s="15"/>
      <c r="X126" s="15"/>
      <c r="Y126" s="15"/>
      <c r="Z126" s="15"/>
      <c r="AA126" s="15"/>
      <c r="AB126" s="15"/>
      <c r="AC126" s="15"/>
      <c r="AD126" s="15"/>
      <c r="AE126" s="15"/>
    </row>
    <row r="127" spans="1:31">
      <c r="A127" s="14" t="s">
        <v>326</v>
      </c>
      <c r="B127" s="14" t="s">
        <v>327</v>
      </c>
      <c r="C127" s="14" t="s">
        <v>328</v>
      </c>
      <c r="D127" s="14" t="s">
        <v>88</v>
      </c>
      <c r="E127" s="14" t="s">
        <v>89</v>
      </c>
      <c r="F127" s="14"/>
      <c r="G127" s="14" t="s">
        <v>90</v>
      </c>
      <c r="H127" s="14" t="s">
        <v>321</v>
      </c>
      <c r="I127" s="14" t="s">
        <v>322</v>
      </c>
      <c r="J127" s="14" t="s">
        <v>323</v>
      </c>
      <c r="K127" s="14" t="s">
        <v>324</v>
      </c>
      <c r="L127" s="14" t="s">
        <v>327</v>
      </c>
      <c r="M127" s="14" t="s">
        <v>63</v>
      </c>
      <c r="N127" s="14" t="s">
        <v>95</v>
      </c>
      <c r="O127" s="20">
        <v>24</v>
      </c>
      <c r="P127" s="20">
        <v>48</v>
      </c>
      <c r="Q127" s="20">
        <v>72</v>
      </c>
      <c r="R127" s="20">
        <v>27.5</v>
      </c>
      <c r="S127" s="21">
        <v>2</v>
      </c>
      <c r="T127" s="14" t="s">
        <v>33</v>
      </c>
      <c r="U127" s="14" t="s">
        <v>35</v>
      </c>
      <c r="V127" s="14" t="s">
        <v>34</v>
      </c>
      <c r="W127" s="15"/>
      <c r="X127" s="15"/>
      <c r="Y127" s="15"/>
      <c r="Z127" s="15"/>
      <c r="AA127" s="15"/>
      <c r="AB127" s="15"/>
      <c r="AC127" s="15"/>
      <c r="AD127" s="15"/>
      <c r="AE127" s="15"/>
    </row>
    <row r="128" spans="1:31">
      <c r="A128" s="15" t="s">
        <v>329</v>
      </c>
      <c r="B128" s="15" t="s">
        <v>330</v>
      </c>
      <c r="D128" s="1" t="s">
        <v>24</v>
      </c>
      <c r="E128" s="15" t="s">
        <v>1</v>
      </c>
      <c r="G128" s="15" t="s">
        <v>331</v>
      </c>
      <c r="H128" s="15" t="s">
        <v>332</v>
      </c>
      <c r="I128" s="15" t="s">
        <v>333</v>
      </c>
      <c r="J128" s="15" t="s">
        <v>334</v>
      </c>
      <c r="K128" s="15" t="s">
        <v>335</v>
      </c>
      <c r="L128" s="15" t="s">
        <v>330</v>
      </c>
      <c r="M128" s="15" t="s">
        <v>63</v>
      </c>
      <c r="N128" s="15" t="s">
        <v>32</v>
      </c>
      <c r="O128" s="22">
        <v>24</v>
      </c>
      <c r="P128" s="22">
        <v>48</v>
      </c>
      <c r="Q128" s="22">
        <v>72</v>
      </c>
      <c r="R128" s="22">
        <v>36</v>
      </c>
      <c r="S128" s="23">
        <v>2</v>
      </c>
      <c r="T128" s="15" t="s">
        <v>74</v>
      </c>
      <c r="U128" s="15" t="s">
        <v>75</v>
      </c>
      <c r="V128" s="15" t="s">
        <v>157</v>
      </c>
      <c r="W128" s="15"/>
      <c r="X128" s="15"/>
      <c r="Y128" s="15"/>
      <c r="Z128" s="15"/>
      <c r="AA128" s="15"/>
      <c r="AB128" s="15"/>
      <c r="AC128" s="15"/>
      <c r="AD128" s="15"/>
      <c r="AE128" s="15"/>
    </row>
    <row r="129" spans="1:31">
      <c r="A129" s="14" t="s">
        <v>329</v>
      </c>
      <c r="B129" s="14" t="s">
        <v>330</v>
      </c>
      <c r="C129" s="14" t="s">
        <v>336</v>
      </c>
      <c r="D129" s="14" t="s">
        <v>24</v>
      </c>
      <c r="E129" s="14" t="s">
        <v>1</v>
      </c>
      <c r="F129" s="14"/>
      <c r="G129" s="14" t="s">
        <v>331</v>
      </c>
      <c r="H129" s="14" t="s">
        <v>332</v>
      </c>
      <c r="I129" s="14" t="s">
        <v>333</v>
      </c>
      <c r="J129" s="14" t="s">
        <v>334</v>
      </c>
      <c r="K129" s="14" t="s">
        <v>335</v>
      </c>
      <c r="L129" s="14" t="s">
        <v>330</v>
      </c>
      <c r="M129" s="14" t="s">
        <v>63</v>
      </c>
      <c r="N129" s="14" t="s">
        <v>32</v>
      </c>
      <c r="O129" s="20">
        <v>24</v>
      </c>
      <c r="P129" s="20">
        <v>48</v>
      </c>
      <c r="Q129" s="20">
        <v>72</v>
      </c>
      <c r="R129" s="20">
        <v>37</v>
      </c>
      <c r="S129" s="21">
        <v>2</v>
      </c>
      <c r="T129" s="14" t="s">
        <v>74</v>
      </c>
      <c r="U129" s="14" t="s">
        <v>75</v>
      </c>
      <c r="V129" s="14" t="s">
        <v>157</v>
      </c>
      <c r="W129" s="15"/>
      <c r="X129" s="15"/>
      <c r="Y129" s="15"/>
      <c r="Z129" s="15"/>
      <c r="AA129" s="15"/>
      <c r="AB129" s="15"/>
      <c r="AC129" s="15"/>
      <c r="AD129" s="15"/>
      <c r="AE129" s="15"/>
    </row>
    <row r="130" spans="1:31">
      <c r="A130" s="14" t="s">
        <v>337</v>
      </c>
      <c r="B130" s="14" t="s">
        <v>338</v>
      </c>
      <c r="C130" s="5"/>
      <c r="D130" s="5" t="s">
        <v>24</v>
      </c>
      <c r="E130" s="14" t="s">
        <v>1</v>
      </c>
      <c r="F130" s="14"/>
      <c r="G130" s="14" t="s">
        <v>38</v>
      </c>
      <c r="H130" s="14" t="s">
        <v>39</v>
      </c>
      <c r="I130" s="14" t="s">
        <v>215</v>
      </c>
      <c r="J130" s="14" t="s">
        <v>339</v>
      </c>
      <c r="K130" s="14" t="s">
        <v>340</v>
      </c>
      <c r="L130" s="14" t="s">
        <v>338</v>
      </c>
      <c r="M130" s="14" t="s">
        <v>63</v>
      </c>
      <c r="N130" s="14" t="s">
        <v>32</v>
      </c>
      <c r="O130" s="20">
        <v>18</v>
      </c>
      <c r="P130" s="20">
        <v>24</v>
      </c>
      <c r="Q130" s="20">
        <v>48</v>
      </c>
      <c r="R130" s="20">
        <f>(25+37)/2</f>
        <v>31</v>
      </c>
      <c r="S130" s="21">
        <v>1</v>
      </c>
      <c r="T130" s="14" t="s">
        <v>33</v>
      </c>
      <c r="U130" s="14" t="s">
        <v>34</v>
      </c>
      <c r="V130" s="14" t="s">
        <v>43</v>
      </c>
      <c r="W130" s="15"/>
      <c r="X130" s="15"/>
      <c r="Y130" s="15"/>
      <c r="Z130" s="15"/>
      <c r="AA130" s="15"/>
      <c r="AB130" s="15"/>
      <c r="AC130" s="15"/>
      <c r="AD130" s="15"/>
      <c r="AE130" s="15"/>
    </row>
    <row r="131" spans="1:31">
      <c r="A131" s="15" t="s">
        <v>341</v>
      </c>
      <c r="B131" s="15" t="s">
        <v>342</v>
      </c>
      <c r="D131" s="1" t="s">
        <v>24</v>
      </c>
      <c r="E131" s="15" t="s">
        <v>1</v>
      </c>
      <c r="F131" s="15"/>
      <c r="G131" s="15" t="s">
        <v>38</v>
      </c>
      <c r="H131" s="15" t="s">
        <v>39</v>
      </c>
      <c r="I131" s="15" t="s">
        <v>215</v>
      </c>
      <c r="J131" s="15" t="s">
        <v>216</v>
      </c>
      <c r="K131" s="15" t="s">
        <v>245</v>
      </c>
      <c r="L131" s="15" t="s">
        <v>342</v>
      </c>
      <c r="M131" s="15" t="s">
        <v>63</v>
      </c>
      <c r="N131" s="15" t="s">
        <v>32</v>
      </c>
      <c r="O131" s="22">
        <v>3</v>
      </c>
      <c r="P131" s="22">
        <v>12</v>
      </c>
      <c r="Q131" s="22">
        <v>24</v>
      </c>
      <c r="R131" s="22">
        <v>37</v>
      </c>
      <c r="S131" s="23">
        <v>2</v>
      </c>
      <c r="T131" s="15" t="s">
        <v>43</v>
      </c>
      <c r="U131" s="15" t="s">
        <v>49</v>
      </c>
      <c r="V131" s="15" t="s">
        <v>52</v>
      </c>
      <c r="W131" s="15"/>
      <c r="X131" s="15"/>
      <c r="Y131" s="15"/>
      <c r="Z131" s="15"/>
      <c r="AA131" s="15"/>
      <c r="AB131" s="15"/>
      <c r="AC131" s="15"/>
      <c r="AD131" s="15"/>
      <c r="AE131" s="15"/>
    </row>
    <row r="132" spans="1:31">
      <c r="A132" s="15" t="s">
        <v>341</v>
      </c>
      <c r="B132" s="15" t="s">
        <v>342</v>
      </c>
      <c r="C132" s="15" t="s">
        <v>343</v>
      </c>
      <c r="D132" s="15" t="s">
        <v>24</v>
      </c>
      <c r="E132" s="15" t="s">
        <v>1</v>
      </c>
      <c r="F132" s="15"/>
      <c r="G132" s="15" t="s">
        <v>38</v>
      </c>
      <c r="H132" s="15" t="s">
        <v>39</v>
      </c>
      <c r="I132" s="15" t="s">
        <v>215</v>
      </c>
      <c r="J132" s="15" t="s">
        <v>216</v>
      </c>
      <c r="K132" s="15" t="s">
        <v>245</v>
      </c>
      <c r="L132" s="15" t="s">
        <v>342</v>
      </c>
      <c r="M132" s="15" t="s">
        <v>63</v>
      </c>
      <c r="N132" s="15" t="s">
        <v>32</v>
      </c>
      <c r="O132" s="22">
        <v>7</v>
      </c>
      <c r="P132" s="22">
        <v>21</v>
      </c>
      <c r="Q132" s="22">
        <v>48</v>
      </c>
      <c r="R132" s="22">
        <v>36</v>
      </c>
      <c r="S132" s="23">
        <v>2</v>
      </c>
      <c r="T132" s="15" t="s">
        <v>43</v>
      </c>
      <c r="U132" s="15" t="s">
        <v>246</v>
      </c>
      <c r="V132" s="15" t="s">
        <v>157</v>
      </c>
      <c r="W132" s="15"/>
      <c r="X132" s="15"/>
      <c r="Y132" s="15"/>
      <c r="Z132" s="15"/>
      <c r="AA132" s="15"/>
      <c r="AB132" s="15"/>
      <c r="AC132" s="15"/>
      <c r="AD132" s="15"/>
      <c r="AE132" s="15"/>
    </row>
    <row r="133" spans="1:31">
      <c r="A133" s="15" t="s">
        <v>341</v>
      </c>
      <c r="B133" s="15" t="s">
        <v>342</v>
      </c>
      <c r="C133" s="15" t="s">
        <v>344</v>
      </c>
      <c r="D133" s="15" t="s">
        <v>24</v>
      </c>
      <c r="E133" s="15" t="s">
        <v>1</v>
      </c>
      <c r="F133" s="15"/>
      <c r="G133" s="15" t="s">
        <v>38</v>
      </c>
      <c r="H133" s="15" t="s">
        <v>39</v>
      </c>
      <c r="I133" s="15" t="s">
        <v>215</v>
      </c>
      <c r="J133" s="15" t="s">
        <v>216</v>
      </c>
      <c r="K133" s="15" t="s">
        <v>245</v>
      </c>
      <c r="L133" s="15" t="s">
        <v>342</v>
      </c>
      <c r="M133" s="15" t="s">
        <v>63</v>
      </c>
      <c r="N133" s="15" t="s">
        <v>32</v>
      </c>
      <c r="O133" s="22">
        <v>18</v>
      </c>
      <c r="P133" s="22">
        <v>24</v>
      </c>
      <c r="Q133" s="22">
        <v>48</v>
      </c>
      <c r="R133" s="22">
        <v>36</v>
      </c>
      <c r="S133" s="23">
        <v>2</v>
      </c>
      <c r="T133" s="15" t="s">
        <v>43</v>
      </c>
      <c r="U133" s="15" t="s">
        <v>49</v>
      </c>
      <c r="V133" s="15" t="s">
        <v>56</v>
      </c>
      <c r="W133" s="15"/>
      <c r="X133" s="15"/>
      <c r="Y133" s="15"/>
      <c r="Z133" s="15"/>
      <c r="AA133" s="15"/>
      <c r="AB133" s="15"/>
      <c r="AC133" s="15"/>
      <c r="AD133" s="15"/>
      <c r="AE133" s="15"/>
    </row>
    <row r="134" spans="1:31">
      <c r="A134" s="15" t="s">
        <v>341</v>
      </c>
      <c r="B134" s="15" t="s">
        <v>342</v>
      </c>
      <c r="C134" s="15" t="s">
        <v>345</v>
      </c>
      <c r="D134" s="15" t="s">
        <v>24</v>
      </c>
      <c r="E134" s="15" t="s">
        <v>1</v>
      </c>
      <c r="F134" s="15"/>
      <c r="G134" s="15" t="s">
        <v>38</v>
      </c>
      <c r="H134" s="15" t="s">
        <v>39</v>
      </c>
      <c r="I134" s="15" t="s">
        <v>215</v>
      </c>
      <c r="J134" s="15" t="s">
        <v>216</v>
      </c>
      <c r="K134" s="15" t="s">
        <v>245</v>
      </c>
      <c r="L134" s="15" t="s">
        <v>342</v>
      </c>
      <c r="M134" s="15" t="s">
        <v>63</v>
      </c>
      <c r="N134" s="15" t="s">
        <v>32</v>
      </c>
      <c r="O134" s="22">
        <v>4</v>
      </c>
      <c r="P134" s="22">
        <v>7</v>
      </c>
      <c r="Q134" s="22">
        <v>12</v>
      </c>
      <c r="R134" s="22">
        <v>37</v>
      </c>
      <c r="S134" s="23">
        <v>2</v>
      </c>
      <c r="T134" s="15" t="s">
        <v>43</v>
      </c>
      <c r="U134" s="15" t="s">
        <v>49</v>
      </c>
      <c r="V134" s="15" t="s">
        <v>56</v>
      </c>
      <c r="W134" s="15"/>
      <c r="X134" s="15"/>
      <c r="Y134" s="15"/>
      <c r="Z134" s="15"/>
      <c r="AA134" s="15"/>
      <c r="AB134" s="15"/>
      <c r="AC134" s="15"/>
      <c r="AD134" s="15"/>
      <c r="AE134" s="15"/>
    </row>
    <row r="135" spans="1:31">
      <c r="A135" s="15" t="s">
        <v>341</v>
      </c>
      <c r="B135" s="15" t="s">
        <v>342</v>
      </c>
      <c r="C135" s="15" t="s">
        <v>51</v>
      </c>
      <c r="D135" s="15" t="s">
        <v>24</v>
      </c>
      <c r="E135" s="15" t="s">
        <v>1</v>
      </c>
      <c r="F135" s="15"/>
      <c r="G135" s="15" t="s">
        <v>38</v>
      </c>
      <c r="H135" s="15" t="s">
        <v>39</v>
      </c>
      <c r="I135" s="15" t="s">
        <v>215</v>
      </c>
      <c r="J135" s="15" t="s">
        <v>216</v>
      </c>
      <c r="K135" s="15" t="s">
        <v>245</v>
      </c>
      <c r="L135" s="15" t="s">
        <v>342</v>
      </c>
      <c r="M135" s="15" t="s">
        <v>63</v>
      </c>
      <c r="N135" s="15" t="s">
        <v>32</v>
      </c>
      <c r="O135" s="22">
        <v>12</v>
      </c>
      <c r="P135" s="22">
        <v>18</v>
      </c>
      <c r="Q135" s="22">
        <v>24</v>
      </c>
      <c r="R135" s="22">
        <v>37</v>
      </c>
      <c r="S135" s="23">
        <v>2</v>
      </c>
      <c r="T135" s="15" t="s">
        <v>43</v>
      </c>
      <c r="U135" s="15" t="s">
        <v>49</v>
      </c>
      <c r="V135" s="15" t="s">
        <v>246</v>
      </c>
      <c r="W135" s="15"/>
      <c r="X135" s="15"/>
      <c r="Y135" s="15"/>
      <c r="Z135" s="15"/>
      <c r="AA135" s="15"/>
      <c r="AB135" s="15"/>
      <c r="AC135" s="15"/>
      <c r="AD135" s="15"/>
      <c r="AE135" s="15"/>
    </row>
    <row r="136" spans="1:31">
      <c r="A136" s="15" t="s">
        <v>341</v>
      </c>
      <c r="B136" s="15" t="s">
        <v>342</v>
      </c>
      <c r="C136" s="15" t="s">
        <v>346</v>
      </c>
      <c r="D136" s="15" t="s">
        <v>24</v>
      </c>
      <c r="E136" s="15" t="s">
        <v>1</v>
      </c>
      <c r="F136" s="15"/>
      <c r="G136" s="15" t="s">
        <v>38</v>
      </c>
      <c r="H136" s="15" t="s">
        <v>39</v>
      </c>
      <c r="I136" s="15" t="s">
        <v>215</v>
      </c>
      <c r="J136" s="15" t="s">
        <v>216</v>
      </c>
      <c r="K136" s="15" t="s">
        <v>245</v>
      </c>
      <c r="L136" s="15" t="s">
        <v>342</v>
      </c>
      <c r="M136" s="15" t="s">
        <v>31</v>
      </c>
      <c r="N136" s="15" t="s">
        <v>32</v>
      </c>
      <c r="O136" s="22">
        <v>6</v>
      </c>
      <c r="P136" s="22">
        <v>12</v>
      </c>
      <c r="Q136" s="22">
        <v>24</v>
      </c>
      <c r="R136" s="22">
        <v>37</v>
      </c>
      <c r="S136" s="23">
        <v>2</v>
      </c>
      <c r="T136" s="15" t="s">
        <v>74</v>
      </c>
      <c r="U136" s="15" t="s">
        <v>49</v>
      </c>
      <c r="V136" s="15" t="s">
        <v>157</v>
      </c>
      <c r="W136" s="15"/>
      <c r="X136" s="15"/>
      <c r="Y136" s="15"/>
      <c r="Z136" s="15"/>
      <c r="AA136" s="15"/>
      <c r="AB136" s="15"/>
      <c r="AC136" s="15"/>
      <c r="AD136" s="15"/>
      <c r="AE136" s="15"/>
    </row>
    <row r="137" spans="1:31">
      <c r="A137" s="15" t="s">
        <v>341</v>
      </c>
      <c r="B137" s="15" t="s">
        <v>342</v>
      </c>
      <c r="C137" s="15" t="s">
        <v>347</v>
      </c>
      <c r="D137" s="15" t="s">
        <v>24</v>
      </c>
      <c r="E137" s="15" t="s">
        <v>1</v>
      </c>
      <c r="F137" s="15"/>
      <c r="G137" s="15" t="s">
        <v>38</v>
      </c>
      <c r="H137" s="15" t="s">
        <v>39</v>
      </c>
      <c r="I137" s="15" t="s">
        <v>215</v>
      </c>
      <c r="J137" s="15" t="s">
        <v>216</v>
      </c>
      <c r="K137" s="15" t="s">
        <v>245</v>
      </c>
      <c r="L137" s="15" t="s">
        <v>342</v>
      </c>
      <c r="M137" s="15" t="s">
        <v>31</v>
      </c>
      <c r="N137" s="15" t="s">
        <v>32</v>
      </c>
      <c r="O137" s="22">
        <v>6</v>
      </c>
      <c r="P137" s="22">
        <v>12</v>
      </c>
      <c r="Q137" s="22">
        <v>24</v>
      </c>
      <c r="R137" s="22">
        <v>37</v>
      </c>
      <c r="S137" s="23">
        <v>2</v>
      </c>
      <c r="T137" s="15" t="s">
        <v>43</v>
      </c>
      <c r="U137" s="15" t="s">
        <v>49</v>
      </c>
      <c r="V137" s="15" t="s">
        <v>47</v>
      </c>
      <c r="W137" s="15"/>
      <c r="X137" s="15"/>
      <c r="Y137" s="15"/>
      <c r="Z137" s="15"/>
      <c r="AA137" s="15"/>
      <c r="AB137" s="15"/>
      <c r="AC137" s="15"/>
      <c r="AD137" s="15"/>
      <c r="AE137" s="15"/>
    </row>
    <row r="138" spans="1:31">
      <c r="A138" s="15" t="s">
        <v>341</v>
      </c>
      <c r="B138" s="15" t="s">
        <v>342</v>
      </c>
      <c r="C138" s="15" t="s">
        <v>348</v>
      </c>
      <c r="D138" s="15" t="s">
        <v>24</v>
      </c>
      <c r="E138" s="15" t="s">
        <v>1</v>
      </c>
      <c r="F138" s="15"/>
      <c r="G138" s="15" t="s">
        <v>38</v>
      </c>
      <c r="H138" s="15" t="s">
        <v>39</v>
      </c>
      <c r="I138" s="15" t="s">
        <v>215</v>
      </c>
      <c r="J138" s="15" t="s">
        <v>216</v>
      </c>
      <c r="K138" s="15" t="s">
        <v>245</v>
      </c>
      <c r="L138" s="15" t="s">
        <v>342</v>
      </c>
      <c r="M138" s="15" t="s">
        <v>31</v>
      </c>
      <c r="N138" s="15" t="s">
        <v>32</v>
      </c>
      <c r="O138" s="22">
        <v>4</v>
      </c>
      <c r="P138" s="22">
        <v>8</v>
      </c>
      <c r="Q138" s="22">
        <v>12</v>
      </c>
      <c r="R138" s="22">
        <v>37</v>
      </c>
      <c r="S138" s="23">
        <v>2</v>
      </c>
      <c r="T138" s="15" t="s">
        <v>74</v>
      </c>
      <c r="U138" s="15" t="s">
        <v>157</v>
      </c>
      <c r="V138" s="15" t="s">
        <v>49</v>
      </c>
      <c r="W138" s="15"/>
      <c r="X138" s="15"/>
      <c r="Y138" s="15"/>
      <c r="Z138" s="15"/>
      <c r="AA138" s="15"/>
      <c r="AB138" s="15"/>
      <c r="AC138" s="15"/>
      <c r="AD138" s="15"/>
      <c r="AE138" s="15"/>
    </row>
    <row r="139" spans="1:31">
      <c r="A139" s="15" t="s">
        <v>341</v>
      </c>
      <c r="B139" s="15" t="s">
        <v>342</v>
      </c>
      <c r="C139" s="15" t="s">
        <v>349</v>
      </c>
      <c r="D139" s="15" t="s">
        <v>24</v>
      </c>
      <c r="E139" s="15" t="s">
        <v>1</v>
      </c>
      <c r="F139" s="15"/>
      <c r="G139" s="15" t="s">
        <v>38</v>
      </c>
      <c r="H139" s="15" t="s">
        <v>39</v>
      </c>
      <c r="I139" s="15" t="s">
        <v>215</v>
      </c>
      <c r="J139" s="15" t="s">
        <v>216</v>
      </c>
      <c r="K139" s="15" t="s">
        <v>245</v>
      </c>
      <c r="L139" s="15" t="s">
        <v>342</v>
      </c>
      <c r="M139" s="15" t="s">
        <v>63</v>
      </c>
      <c r="N139" s="15" t="s">
        <v>32</v>
      </c>
      <c r="O139" s="22">
        <v>12</v>
      </c>
      <c r="P139" s="22">
        <v>21</v>
      </c>
      <c r="Q139" s="22">
        <v>48</v>
      </c>
      <c r="R139" s="22">
        <v>36</v>
      </c>
      <c r="S139" s="23">
        <v>2</v>
      </c>
      <c r="T139" s="15" t="s">
        <v>43</v>
      </c>
      <c r="U139" s="15" t="s">
        <v>49</v>
      </c>
      <c r="V139" s="15" t="s">
        <v>157</v>
      </c>
      <c r="W139" s="15"/>
      <c r="X139" s="15"/>
      <c r="Y139" s="15"/>
      <c r="Z139" s="15"/>
      <c r="AA139" s="15"/>
      <c r="AB139" s="15"/>
      <c r="AC139" s="15"/>
      <c r="AD139" s="15"/>
      <c r="AE139" s="15"/>
    </row>
    <row r="140" spans="1:31">
      <c r="A140" s="15" t="s">
        <v>341</v>
      </c>
      <c r="B140" s="15" t="s">
        <v>342</v>
      </c>
      <c r="C140" s="15" t="s">
        <v>350</v>
      </c>
      <c r="D140" s="15" t="s">
        <v>24</v>
      </c>
      <c r="E140" s="15" t="s">
        <v>1</v>
      </c>
      <c r="F140" s="15"/>
      <c r="G140" s="15" t="s">
        <v>38</v>
      </c>
      <c r="H140" s="15" t="s">
        <v>39</v>
      </c>
      <c r="I140" s="15" t="s">
        <v>215</v>
      </c>
      <c r="J140" s="15" t="s">
        <v>216</v>
      </c>
      <c r="K140" s="15" t="s">
        <v>245</v>
      </c>
      <c r="L140" s="15" t="s">
        <v>342</v>
      </c>
      <c r="M140" s="15" t="s">
        <v>63</v>
      </c>
      <c r="N140" s="15" t="s">
        <v>32</v>
      </c>
      <c r="O140" s="22">
        <v>12</v>
      </c>
      <c r="P140" s="22">
        <v>21</v>
      </c>
      <c r="Q140" s="22">
        <v>48</v>
      </c>
      <c r="R140" s="22">
        <v>36</v>
      </c>
      <c r="S140" s="23">
        <v>2</v>
      </c>
      <c r="T140" s="15" t="s">
        <v>43</v>
      </c>
      <c r="U140" s="15" t="s">
        <v>49</v>
      </c>
      <c r="V140" s="15" t="s">
        <v>45</v>
      </c>
      <c r="W140" s="15"/>
      <c r="X140" s="15"/>
      <c r="Y140" s="15"/>
      <c r="Z140" s="15"/>
      <c r="AA140" s="15"/>
      <c r="AB140" s="15"/>
      <c r="AC140" s="15"/>
      <c r="AD140" s="15"/>
      <c r="AE140" s="15"/>
    </row>
    <row r="141" spans="1:31">
      <c r="A141" s="15" t="s">
        <v>341</v>
      </c>
      <c r="B141" s="15" t="s">
        <v>342</v>
      </c>
      <c r="C141" s="15" t="s">
        <v>351</v>
      </c>
      <c r="D141" s="15" t="s">
        <v>24</v>
      </c>
      <c r="E141" s="15" t="s">
        <v>1</v>
      </c>
      <c r="F141" s="15"/>
      <c r="G141" s="15" t="s">
        <v>38</v>
      </c>
      <c r="H141" s="15" t="s">
        <v>39</v>
      </c>
      <c r="I141" s="15" t="s">
        <v>215</v>
      </c>
      <c r="J141" s="15" t="s">
        <v>216</v>
      </c>
      <c r="K141" s="15" t="s">
        <v>245</v>
      </c>
      <c r="L141" s="15" t="s">
        <v>342</v>
      </c>
      <c r="M141" s="15" t="s">
        <v>63</v>
      </c>
      <c r="N141" s="15" t="s">
        <v>32</v>
      </c>
      <c r="O141" s="22">
        <v>18</v>
      </c>
      <c r="P141" s="22">
        <v>21</v>
      </c>
      <c r="Q141" s="22">
        <v>24</v>
      </c>
      <c r="R141" s="22">
        <v>37</v>
      </c>
      <c r="S141" s="23">
        <v>2</v>
      </c>
      <c r="T141" s="15" t="s">
        <v>74</v>
      </c>
      <c r="U141" s="15" t="s">
        <v>49</v>
      </c>
      <c r="V141" s="15" t="s">
        <v>43</v>
      </c>
      <c r="W141" s="15"/>
      <c r="X141" s="15"/>
      <c r="Y141" s="15"/>
      <c r="Z141" s="15"/>
      <c r="AA141" s="15"/>
      <c r="AB141" s="15"/>
      <c r="AC141" s="15"/>
      <c r="AD141" s="15"/>
      <c r="AE141" s="15"/>
    </row>
    <row r="142" spans="1:31">
      <c r="A142" s="14" t="s">
        <v>341</v>
      </c>
      <c r="B142" s="14" t="s">
        <v>342</v>
      </c>
      <c r="C142" s="14" t="s">
        <v>352</v>
      </c>
      <c r="D142" s="14" t="s">
        <v>24</v>
      </c>
      <c r="E142" s="14" t="s">
        <v>1</v>
      </c>
      <c r="F142" s="14"/>
      <c r="G142" s="14" t="s">
        <v>38</v>
      </c>
      <c r="H142" s="14" t="s">
        <v>39</v>
      </c>
      <c r="I142" s="14" t="s">
        <v>215</v>
      </c>
      <c r="J142" s="14" t="s">
        <v>216</v>
      </c>
      <c r="K142" s="14" t="s">
        <v>245</v>
      </c>
      <c r="L142" s="14" t="s">
        <v>342</v>
      </c>
      <c r="M142" s="14" t="s">
        <v>63</v>
      </c>
      <c r="N142" s="14" t="s">
        <v>32</v>
      </c>
      <c r="O142" s="20">
        <v>12</v>
      </c>
      <c r="P142" s="20">
        <v>21</v>
      </c>
      <c r="Q142" s="20">
        <v>48</v>
      </c>
      <c r="R142" s="20">
        <v>36</v>
      </c>
      <c r="S142" s="21">
        <v>2</v>
      </c>
      <c r="T142" s="14" t="s">
        <v>43</v>
      </c>
      <c r="U142" s="14" t="s">
        <v>49</v>
      </c>
      <c r="V142" s="14" t="s">
        <v>45</v>
      </c>
      <c r="W142" s="15"/>
      <c r="X142" s="15"/>
      <c r="Y142" s="15"/>
      <c r="Z142" s="15"/>
      <c r="AA142" s="15"/>
      <c r="AB142" s="15"/>
      <c r="AC142" s="15"/>
      <c r="AD142" s="15"/>
      <c r="AE142" s="15"/>
    </row>
    <row r="143" spans="1:31">
      <c r="A143" s="5" t="s">
        <v>353</v>
      </c>
      <c r="B143" s="5" t="s">
        <v>354</v>
      </c>
      <c r="C143" s="5" t="s">
        <v>355</v>
      </c>
      <c r="D143" s="5" t="s">
        <v>24</v>
      </c>
      <c r="E143" s="5" t="s">
        <v>1</v>
      </c>
      <c r="F143" s="5"/>
      <c r="G143" s="5" t="s">
        <v>122</v>
      </c>
      <c r="H143" s="5" t="s">
        <v>123</v>
      </c>
      <c r="I143" s="5" t="s">
        <v>259</v>
      </c>
      <c r="J143" s="5" t="s">
        <v>356</v>
      </c>
      <c r="K143" s="5" t="s">
        <v>357</v>
      </c>
      <c r="L143" s="5" t="s">
        <v>354</v>
      </c>
      <c r="M143" s="5" t="s">
        <v>106</v>
      </c>
      <c r="N143" s="5" t="s">
        <v>73</v>
      </c>
      <c r="O143" s="6">
        <v>12</v>
      </c>
      <c r="P143" s="6">
        <v>18</v>
      </c>
      <c r="Q143" s="6">
        <v>24</v>
      </c>
      <c r="R143" s="6">
        <v>37</v>
      </c>
      <c r="S143" s="7">
        <v>1</v>
      </c>
      <c r="T143" s="5" t="s">
        <v>74</v>
      </c>
      <c r="U143" s="5" t="s">
        <v>157</v>
      </c>
      <c r="V143" s="5" t="s">
        <v>180</v>
      </c>
    </row>
    <row r="144" spans="1:31" ht="12.75">
      <c r="A144" s="5" t="s">
        <v>353</v>
      </c>
      <c r="B144" s="5" t="s">
        <v>354</v>
      </c>
      <c r="C144" s="5"/>
      <c r="D144" s="5" t="s">
        <v>24</v>
      </c>
      <c r="E144" s="5" t="s">
        <v>1</v>
      </c>
      <c r="F144" s="5"/>
      <c r="G144" s="5" t="s">
        <v>122</v>
      </c>
      <c r="H144" s="5" t="s">
        <v>123</v>
      </c>
      <c r="I144" s="5" t="s">
        <v>259</v>
      </c>
      <c r="J144" s="5" t="s">
        <v>356</v>
      </c>
      <c r="K144" s="5" t="s">
        <v>357</v>
      </c>
      <c r="L144" s="5" t="s">
        <v>354</v>
      </c>
      <c r="M144" s="5" t="s">
        <v>106</v>
      </c>
      <c r="N144" s="5" t="s">
        <v>73</v>
      </c>
      <c r="O144" s="6">
        <v>12</v>
      </c>
      <c r="P144" s="6">
        <v>18</v>
      </c>
      <c r="Q144" s="6">
        <v>24</v>
      </c>
      <c r="R144" s="6">
        <v>37</v>
      </c>
      <c r="S144" s="7">
        <v>1</v>
      </c>
      <c r="T144" s="5" t="s">
        <v>74</v>
      </c>
      <c r="U144" s="5" t="s">
        <v>157</v>
      </c>
      <c r="V144" s="5" t="s">
        <v>180</v>
      </c>
    </row>
    <row r="145" spans="1:22">
      <c r="A145" s="1" t="s">
        <v>358</v>
      </c>
      <c r="B145" s="1" t="s">
        <v>359</v>
      </c>
      <c r="D145" s="1" t="s">
        <v>24</v>
      </c>
      <c r="E145" s="1" t="s">
        <v>1</v>
      </c>
      <c r="G145" s="1" t="s">
        <v>122</v>
      </c>
      <c r="H145" s="1" t="s">
        <v>123</v>
      </c>
      <c r="I145" s="1" t="s">
        <v>259</v>
      </c>
      <c r="J145" s="1" t="s">
        <v>356</v>
      </c>
      <c r="K145" s="1" t="s">
        <v>360</v>
      </c>
      <c r="L145" s="1" t="s">
        <v>359</v>
      </c>
      <c r="M145" s="1" t="s">
        <v>106</v>
      </c>
      <c r="N145" s="1" t="s">
        <v>73</v>
      </c>
      <c r="O145" s="2">
        <v>8</v>
      </c>
      <c r="P145" s="2">
        <v>12</v>
      </c>
      <c r="Q145" s="2">
        <v>24</v>
      </c>
      <c r="R145" s="2">
        <v>33.5</v>
      </c>
      <c r="S145" s="3">
        <v>1</v>
      </c>
      <c r="T145" s="1" t="s">
        <v>33</v>
      </c>
      <c r="U145" s="1" t="s">
        <v>35</v>
      </c>
      <c r="V145" s="1" t="s">
        <v>114</v>
      </c>
    </row>
    <row r="146" spans="1:22" ht="12.75">
      <c r="A146" s="1" t="s">
        <v>358</v>
      </c>
      <c r="B146" s="1" t="s">
        <v>361</v>
      </c>
      <c r="D146" s="1" t="s">
        <v>24</v>
      </c>
      <c r="E146" s="1" t="s">
        <v>1</v>
      </c>
      <c r="G146" s="1" t="s">
        <v>122</v>
      </c>
      <c r="H146" s="1" t="s">
        <v>123</v>
      </c>
      <c r="I146" s="1" t="s">
        <v>259</v>
      </c>
      <c r="J146" s="1" t="s">
        <v>356</v>
      </c>
      <c r="K146" s="1" t="s">
        <v>360</v>
      </c>
      <c r="L146" s="1" t="s">
        <v>359</v>
      </c>
      <c r="M146" s="1" t="s">
        <v>106</v>
      </c>
      <c r="N146" s="1" t="s">
        <v>73</v>
      </c>
      <c r="O146" s="2">
        <v>8</v>
      </c>
      <c r="P146" s="2">
        <v>12</v>
      </c>
      <c r="Q146" s="2">
        <v>24</v>
      </c>
      <c r="R146" s="2">
        <v>33.5</v>
      </c>
      <c r="S146" s="3">
        <v>1</v>
      </c>
      <c r="T146" s="1" t="s">
        <v>33</v>
      </c>
      <c r="U146" s="1" t="s">
        <v>35</v>
      </c>
      <c r="V146" s="1" t="s">
        <v>114</v>
      </c>
    </row>
    <row r="147" spans="1:22" ht="12.75">
      <c r="A147" s="5" t="s">
        <v>358</v>
      </c>
      <c r="B147" s="1" t="s">
        <v>361</v>
      </c>
      <c r="C147" s="5" t="s">
        <v>362</v>
      </c>
      <c r="D147" s="5" t="s">
        <v>24</v>
      </c>
      <c r="E147" s="5" t="s">
        <v>1</v>
      </c>
      <c r="F147" s="5"/>
      <c r="G147" s="5" t="s">
        <v>122</v>
      </c>
      <c r="H147" s="5" t="s">
        <v>123</v>
      </c>
      <c r="I147" s="5" t="s">
        <v>259</v>
      </c>
      <c r="J147" s="5" t="s">
        <v>356</v>
      </c>
      <c r="K147" s="5" t="s">
        <v>360</v>
      </c>
      <c r="L147" s="5" t="s">
        <v>359</v>
      </c>
      <c r="M147" s="5" t="s">
        <v>106</v>
      </c>
      <c r="N147" s="5" t="s">
        <v>73</v>
      </c>
      <c r="O147" s="6">
        <v>24</v>
      </c>
      <c r="P147" s="6">
        <v>48</v>
      </c>
      <c r="Q147" s="6">
        <v>72</v>
      </c>
      <c r="R147" s="6">
        <v>37</v>
      </c>
      <c r="S147" s="7">
        <v>1</v>
      </c>
      <c r="T147" s="5" t="s">
        <v>74</v>
      </c>
      <c r="U147" s="5" t="s">
        <v>157</v>
      </c>
      <c r="V147" s="5" t="s">
        <v>75</v>
      </c>
    </row>
    <row r="148" spans="1:22">
      <c r="A148" s="5" t="s">
        <v>358</v>
      </c>
      <c r="B148" s="5" t="s">
        <v>359</v>
      </c>
      <c r="C148" s="5" t="s">
        <v>362</v>
      </c>
      <c r="D148" s="5" t="s">
        <v>24</v>
      </c>
      <c r="E148" s="5" t="s">
        <v>1</v>
      </c>
      <c r="F148" s="5"/>
      <c r="G148" s="5" t="s">
        <v>122</v>
      </c>
      <c r="H148" s="5" t="s">
        <v>123</v>
      </c>
      <c r="I148" s="5" t="s">
        <v>259</v>
      </c>
      <c r="J148" s="5" t="s">
        <v>356</v>
      </c>
      <c r="K148" s="5" t="s">
        <v>360</v>
      </c>
      <c r="L148" s="5" t="s">
        <v>359</v>
      </c>
      <c r="M148" s="5" t="s">
        <v>106</v>
      </c>
      <c r="N148" s="5" t="s">
        <v>73</v>
      </c>
      <c r="O148" s="6">
        <v>24</v>
      </c>
      <c r="P148" s="6">
        <v>48</v>
      </c>
      <c r="Q148" s="6">
        <v>72</v>
      </c>
      <c r="R148" s="6">
        <v>37</v>
      </c>
      <c r="S148" s="7">
        <v>1</v>
      </c>
      <c r="T148" s="5" t="s">
        <v>74</v>
      </c>
      <c r="U148" s="5" t="s">
        <v>157</v>
      </c>
      <c r="V148" s="5" t="s">
        <v>75</v>
      </c>
    </row>
    <row r="149" spans="1:22">
      <c r="A149" s="5" t="s">
        <v>363</v>
      </c>
      <c r="B149" s="5" t="s">
        <v>364</v>
      </c>
      <c r="C149" s="5"/>
      <c r="D149" s="5" t="s">
        <v>24</v>
      </c>
      <c r="E149" s="5" t="s">
        <v>1</v>
      </c>
      <c r="F149" s="5"/>
      <c r="G149" s="5" t="s">
        <v>122</v>
      </c>
      <c r="H149" s="5" t="s">
        <v>123</v>
      </c>
      <c r="I149" s="5" t="s">
        <v>259</v>
      </c>
      <c r="J149" s="5" t="s">
        <v>356</v>
      </c>
      <c r="K149" s="5" t="s">
        <v>365</v>
      </c>
      <c r="L149" s="5" t="s">
        <v>366</v>
      </c>
      <c r="M149" s="5" t="s">
        <v>106</v>
      </c>
      <c r="N149" s="5" t="s">
        <v>73</v>
      </c>
      <c r="O149" s="6">
        <v>12</v>
      </c>
      <c r="P149" s="6">
        <v>24</v>
      </c>
      <c r="Q149" s="6">
        <v>48</v>
      </c>
      <c r="R149" s="6">
        <v>37</v>
      </c>
      <c r="S149" s="7">
        <v>1</v>
      </c>
      <c r="T149" s="5" t="s">
        <v>74</v>
      </c>
      <c r="U149" s="5" t="s">
        <v>157</v>
      </c>
      <c r="V149" s="5" t="s">
        <v>180</v>
      </c>
    </row>
    <row r="150" spans="1:22">
      <c r="A150" s="1" t="s">
        <v>367</v>
      </c>
      <c r="B150" s="1" t="s">
        <v>368</v>
      </c>
      <c r="D150" s="1" t="s">
        <v>24</v>
      </c>
      <c r="E150" s="1" t="s">
        <v>1</v>
      </c>
      <c r="F150" s="1"/>
      <c r="G150" s="1" t="s">
        <v>38</v>
      </c>
      <c r="H150" s="1" t="s">
        <v>39</v>
      </c>
      <c r="I150" s="1" t="s">
        <v>369</v>
      </c>
      <c r="J150" s="1" t="s">
        <v>370</v>
      </c>
      <c r="K150" s="1" t="s">
        <v>371</v>
      </c>
      <c r="L150" s="1" t="s">
        <v>368</v>
      </c>
      <c r="M150" s="1" t="s">
        <v>63</v>
      </c>
      <c r="N150" s="1" t="s">
        <v>32</v>
      </c>
      <c r="O150" s="2">
        <v>48</v>
      </c>
      <c r="P150" s="2">
        <v>72</v>
      </c>
      <c r="Q150" s="2">
        <v>120</v>
      </c>
      <c r="R150" s="2">
        <v>35</v>
      </c>
      <c r="S150" s="3">
        <v>2</v>
      </c>
      <c r="T150" s="1" t="s">
        <v>33</v>
      </c>
      <c r="U150" s="1" t="s">
        <v>83</v>
      </c>
      <c r="V150" s="15" t="s">
        <v>43</v>
      </c>
    </row>
    <row r="151" spans="1:22">
      <c r="A151" s="5" t="s">
        <v>367</v>
      </c>
      <c r="B151" s="5" t="s">
        <v>368</v>
      </c>
      <c r="C151" s="5" t="s">
        <v>372</v>
      </c>
      <c r="D151" s="5" t="s">
        <v>24</v>
      </c>
      <c r="E151" s="5" t="s">
        <v>1</v>
      </c>
      <c r="F151" s="5"/>
      <c r="G151" s="5" t="s">
        <v>38</v>
      </c>
      <c r="H151" s="5" t="s">
        <v>39</v>
      </c>
      <c r="I151" s="5" t="s">
        <v>369</v>
      </c>
      <c r="J151" s="5" t="s">
        <v>370</v>
      </c>
      <c r="K151" s="5" t="s">
        <v>371</v>
      </c>
      <c r="L151" s="5" t="s">
        <v>368</v>
      </c>
      <c r="M151" s="5" t="s">
        <v>63</v>
      </c>
      <c r="N151" s="5" t="s">
        <v>32</v>
      </c>
      <c r="O151" s="6">
        <v>24</v>
      </c>
      <c r="P151" s="6">
        <v>48</v>
      </c>
      <c r="Q151" s="6">
        <v>72</v>
      </c>
      <c r="R151" s="6">
        <v>36</v>
      </c>
      <c r="S151" s="7">
        <v>2</v>
      </c>
      <c r="T151" s="5" t="s">
        <v>43</v>
      </c>
      <c r="U151" s="5" t="s">
        <v>49</v>
      </c>
      <c r="V151" s="5" t="s">
        <v>83</v>
      </c>
    </row>
    <row r="152" spans="1:22">
      <c r="A152" s="15" t="s">
        <v>373</v>
      </c>
      <c r="B152" s="15" t="s">
        <v>374</v>
      </c>
      <c r="D152" s="1" t="s">
        <v>24</v>
      </c>
      <c r="E152" s="15" t="s">
        <v>1</v>
      </c>
      <c r="F152" s="15"/>
      <c r="G152" s="15" t="s">
        <v>122</v>
      </c>
      <c r="H152" s="15" t="s">
        <v>123</v>
      </c>
      <c r="I152" s="15" t="s">
        <v>124</v>
      </c>
      <c r="J152" s="15" t="s">
        <v>375</v>
      </c>
      <c r="K152" s="15" t="s">
        <v>376</v>
      </c>
      <c r="L152" s="15" t="s">
        <v>374</v>
      </c>
      <c r="M152" s="15" t="s">
        <v>31</v>
      </c>
      <c r="N152" s="1" t="s">
        <v>73</v>
      </c>
      <c r="O152" s="2">
        <v>2</v>
      </c>
      <c r="P152" s="2">
        <v>7</v>
      </c>
      <c r="Q152" s="2">
        <v>12</v>
      </c>
      <c r="R152" s="2">
        <v>33.5</v>
      </c>
      <c r="S152" s="3">
        <v>2</v>
      </c>
      <c r="T152" s="1" t="s">
        <v>33</v>
      </c>
      <c r="U152" s="1" t="s">
        <v>34</v>
      </c>
      <c r="V152" s="1" t="s">
        <v>114</v>
      </c>
    </row>
    <row r="153" spans="1:22">
      <c r="A153" s="1" t="s">
        <v>373</v>
      </c>
      <c r="B153" s="1" t="s">
        <v>374</v>
      </c>
      <c r="C153" s="1" t="s">
        <v>377</v>
      </c>
      <c r="D153" s="1" t="s">
        <v>24</v>
      </c>
      <c r="E153" s="15" t="s">
        <v>1</v>
      </c>
      <c r="F153" s="15"/>
      <c r="G153" s="15" t="s">
        <v>122</v>
      </c>
      <c r="H153" s="15" t="s">
        <v>123</v>
      </c>
      <c r="I153" s="15" t="s">
        <v>124</v>
      </c>
      <c r="J153" s="15" t="s">
        <v>375</v>
      </c>
      <c r="K153" s="15" t="s">
        <v>376</v>
      </c>
      <c r="L153" s="15" t="s">
        <v>374</v>
      </c>
      <c r="M153" s="15" t="s">
        <v>31</v>
      </c>
      <c r="N153" s="1" t="s">
        <v>73</v>
      </c>
      <c r="O153" s="2">
        <v>16</v>
      </c>
      <c r="P153" s="2">
        <v>24</v>
      </c>
      <c r="Q153" s="2">
        <v>48</v>
      </c>
      <c r="R153" s="2">
        <v>33.5</v>
      </c>
      <c r="S153" s="3">
        <v>2</v>
      </c>
      <c r="T153" s="1" t="s">
        <v>33</v>
      </c>
      <c r="U153" s="1" t="s">
        <v>34</v>
      </c>
      <c r="V153" s="1" t="s">
        <v>114</v>
      </c>
    </row>
    <row r="154" spans="1:22">
      <c r="A154" s="1" t="s">
        <v>373</v>
      </c>
      <c r="B154" s="1" t="s">
        <v>374</v>
      </c>
      <c r="C154" s="1" t="s">
        <v>378</v>
      </c>
      <c r="D154" s="1" t="s">
        <v>24</v>
      </c>
      <c r="E154" s="15" t="s">
        <v>1</v>
      </c>
      <c r="F154" s="15"/>
      <c r="G154" s="15" t="s">
        <v>122</v>
      </c>
      <c r="H154" s="15" t="s">
        <v>123</v>
      </c>
      <c r="I154" s="15" t="s">
        <v>124</v>
      </c>
      <c r="J154" s="15" t="s">
        <v>375</v>
      </c>
      <c r="K154" s="15" t="s">
        <v>376</v>
      </c>
      <c r="L154" s="15" t="s">
        <v>374</v>
      </c>
      <c r="M154" s="15" t="s">
        <v>31</v>
      </c>
      <c r="N154" s="1" t="s">
        <v>73</v>
      </c>
      <c r="O154" s="2">
        <v>18</v>
      </c>
      <c r="P154" s="2">
        <f>(24+48)/2</f>
        <v>36</v>
      </c>
      <c r="Q154" s="2">
        <v>72</v>
      </c>
      <c r="R154" s="2">
        <v>37</v>
      </c>
      <c r="S154" s="3">
        <v>2</v>
      </c>
      <c r="T154" s="1" t="s">
        <v>33</v>
      </c>
      <c r="U154" s="1" t="s">
        <v>34</v>
      </c>
      <c r="V154" s="1" t="s">
        <v>35</v>
      </c>
    </row>
    <row r="155" spans="1:22">
      <c r="A155" s="1" t="s">
        <v>373</v>
      </c>
      <c r="B155" s="1" t="s">
        <v>374</v>
      </c>
      <c r="C155" s="1" t="s">
        <v>379</v>
      </c>
      <c r="D155" s="1" t="s">
        <v>24</v>
      </c>
      <c r="E155" s="15" t="s">
        <v>1</v>
      </c>
      <c r="F155" s="15"/>
      <c r="G155" s="15" t="s">
        <v>122</v>
      </c>
      <c r="H155" s="15" t="s">
        <v>123</v>
      </c>
      <c r="I155" s="15" t="s">
        <v>124</v>
      </c>
      <c r="J155" s="15" t="s">
        <v>375</v>
      </c>
      <c r="K155" s="15" t="s">
        <v>376</v>
      </c>
      <c r="L155" s="15" t="s">
        <v>374</v>
      </c>
      <c r="M155" s="15" t="s">
        <v>31</v>
      </c>
      <c r="N155" s="1" t="s">
        <v>73</v>
      </c>
      <c r="O155" s="2">
        <v>24</v>
      </c>
      <c r="P155" s="2">
        <v>36</v>
      </c>
      <c r="Q155" s="2">
        <v>48</v>
      </c>
      <c r="R155" s="2">
        <v>33.5</v>
      </c>
      <c r="S155" s="3">
        <v>2</v>
      </c>
      <c r="T155" s="1" t="s">
        <v>33</v>
      </c>
      <c r="U155" s="1" t="s">
        <v>34</v>
      </c>
      <c r="V155" s="1" t="s">
        <v>35</v>
      </c>
    </row>
    <row r="156" spans="1:22">
      <c r="A156" s="1" t="s">
        <v>373</v>
      </c>
      <c r="B156" s="1" t="s">
        <v>374</v>
      </c>
      <c r="C156" s="1" t="s">
        <v>380</v>
      </c>
      <c r="D156" s="1" t="s">
        <v>24</v>
      </c>
      <c r="E156" s="15" t="s">
        <v>1</v>
      </c>
      <c r="F156" s="15"/>
      <c r="G156" s="15" t="s">
        <v>122</v>
      </c>
      <c r="H156" s="15" t="s">
        <v>123</v>
      </c>
      <c r="I156" s="15" t="s">
        <v>124</v>
      </c>
      <c r="J156" s="15" t="s">
        <v>375</v>
      </c>
      <c r="K156" s="15" t="s">
        <v>376</v>
      </c>
      <c r="L156" s="15" t="s">
        <v>374</v>
      </c>
      <c r="M156" s="15" t="s">
        <v>31</v>
      </c>
      <c r="N156" s="1" t="s">
        <v>73</v>
      </c>
      <c r="O156" s="2">
        <v>24</v>
      </c>
      <c r="P156" s="2">
        <v>36</v>
      </c>
      <c r="Q156" s="2">
        <v>48</v>
      </c>
      <c r="R156" s="2">
        <v>33.5</v>
      </c>
      <c r="S156" s="3">
        <v>2</v>
      </c>
      <c r="T156" s="1" t="s">
        <v>33</v>
      </c>
      <c r="U156" s="1" t="s">
        <v>34</v>
      </c>
      <c r="V156" s="1" t="s">
        <v>35</v>
      </c>
    </row>
    <row r="157" spans="1:22">
      <c r="A157" s="5" t="s">
        <v>373</v>
      </c>
      <c r="B157" s="5" t="s">
        <v>374</v>
      </c>
      <c r="C157" s="5" t="s">
        <v>381</v>
      </c>
      <c r="D157" s="5" t="s">
        <v>24</v>
      </c>
      <c r="E157" s="5" t="s">
        <v>1</v>
      </c>
      <c r="F157" s="5"/>
      <c r="G157" s="5" t="s">
        <v>122</v>
      </c>
      <c r="H157" s="5" t="s">
        <v>123</v>
      </c>
      <c r="I157" s="5" t="s">
        <v>124</v>
      </c>
      <c r="J157" s="5" t="s">
        <v>375</v>
      </c>
      <c r="K157" s="5" t="s">
        <v>376</v>
      </c>
      <c r="L157" s="5" t="s">
        <v>374</v>
      </c>
      <c r="M157" s="14" t="s">
        <v>31</v>
      </c>
      <c r="N157" s="5" t="s">
        <v>73</v>
      </c>
      <c r="O157" s="6">
        <v>12</v>
      </c>
      <c r="P157" s="6">
        <v>24</v>
      </c>
      <c r="Q157" s="6">
        <v>48</v>
      </c>
      <c r="R157" s="6">
        <v>33.5</v>
      </c>
      <c r="S157" s="7">
        <v>2</v>
      </c>
      <c r="T157" s="5" t="s">
        <v>33</v>
      </c>
      <c r="U157" s="5" t="s">
        <v>34</v>
      </c>
      <c r="V157" s="5" t="s">
        <v>114</v>
      </c>
    </row>
    <row r="158" spans="1:22">
      <c r="A158" s="15" t="s">
        <v>382</v>
      </c>
      <c r="B158" s="15" t="s">
        <v>383</v>
      </c>
      <c r="D158" s="1" t="s">
        <v>24</v>
      </c>
      <c r="E158" s="15" t="s">
        <v>1</v>
      </c>
      <c r="F158" s="15"/>
      <c r="G158" s="15" t="s">
        <v>68</v>
      </c>
      <c r="H158" s="15" t="s">
        <v>69</v>
      </c>
      <c r="I158" s="15" t="s">
        <v>384</v>
      </c>
      <c r="J158" s="15" t="s">
        <v>385</v>
      </c>
      <c r="K158" s="15" t="s">
        <v>386</v>
      </c>
      <c r="L158" s="15" t="s">
        <v>383</v>
      </c>
      <c r="M158" s="1" t="s">
        <v>106</v>
      </c>
      <c r="N158" s="1" t="s">
        <v>73</v>
      </c>
      <c r="O158" s="2">
        <v>24</v>
      </c>
      <c r="P158" s="2">
        <v>48</v>
      </c>
      <c r="Q158" s="2">
        <v>72</v>
      </c>
      <c r="R158" s="2">
        <v>37</v>
      </c>
      <c r="S158" s="3">
        <v>1</v>
      </c>
      <c r="T158" s="1" t="s">
        <v>33</v>
      </c>
      <c r="U158" s="1" t="s">
        <v>34</v>
      </c>
      <c r="V158" s="1" t="s">
        <v>50</v>
      </c>
    </row>
    <row r="159" spans="1:22">
      <c r="A159" s="5" t="s">
        <v>382</v>
      </c>
      <c r="B159" s="5" t="s">
        <v>383</v>
      </c>
      <c r="C159" s="5" t="s">
        <v>387</v>
      </c>
      <c r="D159" s="5" t="s">
        <v>24</v>
      </c>
      <c r="E159" s="5" t="s">
        <v>1</v>
      </c>
      <c r="F159" s="5"/>
      <c r="G159" s="5" t="s">
        <v>68</v>
      </c>
      <c r="H159" s="5" t="s">
        <v>69</v>
      </c>
      <c r="I159" s="5" t="s">
        <v>384</v>
      </c>
      <c r="J159" s="5" t="s">
        <v>385</v>
      </c>
      <c r="K159" s="5" t="s">
        <v>386</v>
      </c>
      <c r="L159" s="5" t="s">
        <v>383</v>
      </c>
      <c r="M159" s="5" t="s">
        <v>63</v>
      </c>
      <c r="N159" s="5" t="s">
        <v>73</v>
      </c>
      <c r="O159" s="6">
        <v>24</v>
      </c>
      <c r="P159" s="6">
        <v>48</v>
      </c>
      <c r="Q159" s="6">
        <v>72</v>
      </c>
      <c r="R159" s="6">
        <v>37</v>
      </c>
      <c r="S159" s="7">
        <v>1</v>
      </c>
      <c r="T159" s="5" t="s">
        <v>74</v>
      </c>
      <c r="U159" s="5" t="s">
        <v>50</v>
      </c>
      <c r="V159" s="5" t="s">
        <v>43</v>
      </c>
    </row>
    <row r="160" spans="1:22" ht="12.75">
      <c r="A160" s="15" t="s">
        <v>382</v>
      </c>
      <c r="B160" s="15" t="s">
        <v>388</v>
      </c>
      <c r="D160" s="1" t="s">
        <v>24</v>
      </c>
      <c r="E160" s="15" t="s">
        <v>1</v>
      </c>
      <c r="F160" s="15"/>
      <c r="G160" s="15" t="s">
        <v>68</v>
      </c>
      <c r="H160" s="15" t="s">
        <v>69</v>
      </c>
      <c r="I160" s="15" t="s">
        <v>384</v>
      </c>
      <c r="J160" s="15" t="s">
        <v>385</v>
      </c>
      <c r="K160" s="15" t="s">
        <v>386</v>
      </c>
      <c r="L160" s="15" t="s">
        <v>383</v>
      </c>
      <c r="M160" s="1" t="s">
        <v>106</v>
      </c>
      <c r="N160" s="1" t="s">
        <v>73</v>
      </c>
      <c r="O160" s="2">
        <v>24</v>
      </c>
      <c r="P160" s="2">
        <v>48</v>
      </c>
      <c r="Q160" s="2">
        <v>72</v>
      </c>
      <c r="R160" s="2">
        <v>37</v>
      </c>
      <c r="S160" s="3">
        <v>1</v>
      </c>
      <c r="T160" s="1" t="s">
        <v>33</v>
      </c>
      <c r="U160" s="1" t="s">
        <v>34</v>
      </c>
      <c r="V160" s="1" t="s">
        <v>50</v>
      </c>
    </row>
    <row r="161" spans="1:22" ht="12.75">
      <c r="A161" s="5" t="s">
        <v>382</v>
      </c>
      <c r="B161" s="15" t="s">
        <v>388</v>
      </c>
      <c r="C161" s="5" t="s">
        <v>387</v>
      </c>
      <c r="D161" s="5" t="s">
        <v>24</v>
      </c>
      <c r="E161" s="5" t="s">
        <v>1</v>
      </c>
      <c r="F161" s="5"/>
      <c r="G161" s="5" t="s">
        <v>68</v>
      </c>
      <c r="H161" s="5" t="s">
        <v>69</v>
      </c>
      <c r="I161" s="5" t="s">
        <v>384</v>
      </c>
      <c r="J161" s="5" t="s">
        <v>385</v>
      </c>
      <c r="K161" s="5" t="s">
        <v>386</v>
      </c>
      <c r="L161" s="5" t="s">
        <v>383</v>
      </c>
      <c r="M161" s="5" t="s">
        <v>63</v>
      </c>
      <c r="N161" s="5" t="s">
        <v>73</v>
      </c>
      <c r="O161" s="6">
        <v>24</v>
      </c>
      <c r="P161" s="6">
        <v>48</v>
      </c>
      <c r="Q161" s="6">
        <v>72</v>
      </c>
      <c r="R161" s="6">
        <v>37</v>
      </c>
      <c r="S161" s="7">
        <v>1</v>
      </c>
      <c r="T161" s="5" t="s">
        <v>74</v>
      </c>
      <c r="U161" s="5" t="s">
        <v>50</v>
      </c>
      <c r="V161" s="5" t="s">
        <v>43</v>
      </c>
    </row>
    <row r="162" spans="1:22">
      <c r="A162" s="5" t="s">
        <v>389</v>
      </c>
      <c r="B162" s="5" t="s">
        <v>390</v>
      </c>
      <c r="C162" s="5"/>
      <c r="D162" s="5" t="s">
        <v>88</v>
      </c>
      <c r="E162" s="5" t="s">
        <v>89</v>
      </c>
      <c r="F162" s="5"/>
      <c r="G162" s="5" t="s">
        <v>391</v>
      </c>
      <c r="H162" s="5" t="s">
        <v>392</v>
      </c>
      <c r="I162" s="5" t="s">
        <v>393</v>
      </c>
      <c r="J162" s="5" t="s">
        <v>394</v>
      </c>
      <c r="K162" s="5" t="s">
        <v>395</v>
      </c>
      <c r="L162" s="5" t="s">
        <v>390</v>
      </c>
      <c r="M162" s="5" t="s">
        <v>63</v>
      </c>
      <c r="N162" s="5" t="s">
        <v>95</v>
      </c>
      <c r="O162" s="6">
        <v>24</v>
      </c>
      <c r="P162" s="6">
        <v>48</v>
      </c>
      <c r="Q162" s="6">
        <v>72</v>
      </c>
      <c r="R162" s="6">
        <v>27.5</v>
      </c>
      <c r="S162" s="7">
        <v>2</v>
      </c>
      <c r="T162" s="5" t="s">
        <v>33</v>
      </c>
      <c r="U162" s="5" t="s">
        <v>34</v>
      </c>
      <c r="V162" s="5" t="s">
        <v>35</v>
      </c>
    </row>
    <row r="163" spans="1:22">
      <c r="A163" s="5" t="s">
        <v>396</v>
      </c>
      <c r="B163" s="5" t="s">
        <v>397</v>
      </c>
      <c r="C163" s="5" t="s">
        <v>398</v>
      </c>
      <c r="D163" s="5" t="s">
        <v>88</v>
      </c>
      <c r="E163" s="5" t="s">
        <v>89</v>
      </c>
      <c r="F163" s="5"/>
      <c r="G163" s="5" t="s">
        <v>391</v>
      </c>
      <c r="H163" s="5" t="s">
        <v>392</v>
      </c>
      <c r="I163" s="5" t="s">
        <v>393</v>
      </c>
      <c r="J163" s="5" t="s">
        <v>394</v>
      </c>
      <c r="K163" s="5" t="s">
        <v>395</v>
      </c>
      <c r="L163" s="5" t="s">
        <v>397</v>
      </c>
      <c r="M163" s="5" t="s">
        <v>63</v>
      </c>
      <c r="N163" s="5" t="s">
        <v>95</v>
      </c>
      <c r="O163" s="6">
        <v>24</v>
      </c>
      <c r="P163" s="6">
        <v>48</v>
      </c>
      <c r="Q163" s="6">
        <v>72</v>
      </c>
      <c r="R163" s="6">
        <v>27.5</v>
      </c>
      <c r="S163" s="7">
        <v>2</v>
      </c>
      <c r="T163" s="5" t="s">
        <v>33</v>
      </c>
      <c r="U163" s="5" t="s">
        <v>34</v>
      </c>
      <c r="V163" s="5" t="s">
        <v>35</v>
      </c>
    </row>
    <row r="164" spans="1:22" ht="12.75">
      <c r="A164" s="5" t="s">
        <v>396</v>
      </c>
      <c r="B164" s="5" t="s">
        <v>397</v>
      </c>
      <c r="C164" s="5"/>
      <c r="D164" s="5" t="s">
        <v>88</v>
      </c>
      <c r="E164" s="5" t="s">
        <v>89</v>
      </c>
      <c r="F164" s="5"/>
      <c r="G164" s="5" t="s">
        <v>391</v>
      </c>
      <c r="H164" s="5" t="s">
        <v>392</v>
      </c>
      <c r="I164" s="5" t="s">
        <v>393</v>
      </c>
      <c r="J164" s="5" t="s">
        <v>394</v>
      </c>
      <c r="K164" s="5" t="s">
        <v>395</v>
      </c>
      <c r="L164" s="5" t="s">
        <v>397</v>
      </c>
      <c r="M164" s="5" t="s">
        <v>63</v>
      </c>
      <c r="N164" s="5" t="s">
        <v>95</v>
      </c>
      <c r="O164" s="6">
        <v>24</v>
      </c>
      <c r="P164" s="6">
        <v>48</v>
      </c>
      <c r="Q164" s="6">
        <v>72</v>
      </c>
      <c r="R164" s="6">
        <v>27.5</v>
      </c>
      <c r="S164" s="7">
        <v>2</v>
      </c>
      <c r="T164" s="5" t="s">
        <v>33</v>
      </c>
      <c r="U164" s="5" t="s">
        <v>34</v>
      </c>
      <c r="V164" s="5" t="s">
        <v>35</v>
      </c>
    </row>
    <row r="165" spans="1:22">
      <c r="A165" s="1" t="s">
        <v>399</v>
      </c>
      <c r="B165" s="1" t="s">
        <v>400</v>
      </c>
      <c r="C165" s="1"/>
      <c r="D165" s="1" t="s">
        <v>24</v>
      </c>
      <c r="E165" s="1" t="s">
        <v>1</v>
      </c>
      <c r="F165" s="24" t="s">
        <v>130</v>
      </c>
      <c r="G165" s="15" t="s">
        <v>68</v>
      </c>
      <c r="H165" s="15" t="s">
        <v>69</v>
      </c>
      <c r="I165" s="15" t="s">
        <v>231</v>
      </c>
      <c r="J165" s="15" t="s">
        <v>401</v>
      </c>
      <c r="K165" s="15" t="s">
        <v>402</v>
      </c>
      <c r="L165" s="1" t="s">
        <v>400</v>
      </c>
      <c r="M165" s="1" t="s">
        <v>63</v>
      </c>
      <c r="N165" s="1" t="s">
        <v>73</v>
      </c>
      <c r="O165" s="2">
        <v>24</v>
      </c>
      <c r="P165" s="2">
        <v>48</v>
      </c>
      <c r="Q165" s="2">
        <v>72</v>
      </c>
      <c r="R165" s="2">
        <v>33.5</v>
      </c>
      <c r="S165" s="3">
        <v>2</v>
      </c>
      <c r="T165" s="1" t="s">
        <v>33</v>
      </c>
      <c r="U165" s="1" t="s">
        <v>34</v>
      </c>
      <c r="V165" s="1" t="s">
        <v>43</v>
      </c>
    </row>
    <row r="166" spans="1:22">
      <c r="A166" s="5" t="s">
        <v>399</v>
      </c>
      <c r="B166" s="5" t="s">
        <v>400</v>
      </c>
      <c r="C166" s="5" t="s">
        <v>403</v>
      </c>
      <c r="D166" s="5" t="s">
        <v>24</v>
      </c>
      <c r="E166" s="5" t="s">
        <v>1</v>
      </c>
      <c r="F166" s="5" t="s">
        <v>130</v>
      </c>
      <c r="G166" s="5" t="s">
        <v>68</v>
      </c>
      <c r="H166" s="5" t="s">
        <v>69</v>
      </c>
      <c r="I166" s="5" t="s">
        <v>231</v>
      </c>
      <c r="J166" s="5" t="s">
        <v>401</v>
      </c>
      <c r="K166" s="5" t="s">
        <v>402</v>
      </c>
      <c r="L166" s="5" t="s">
        <v>400</v>
      </c>
      <c r="M166" s="5" t="s">
        <v>63</v>
      </c>
      <c r="N166" s="5" t="s">
        <v>73</v>
      </c>
      <c r="O166" s="6">
        <v>48</v>
      </c>
      <c r="P166" s="6">
        <f>24*5</f>
        <v>120</v>
      </c>
      <c r="Q166" s="6">
        <f t="shared" ref="Q166:Q168" si="3">24*14</f>
        <v>336</v>
      </c>
      <c r="R166" s="6">
        <v>36</v>
      </c>
      <c r="S166" s="7">
        <v>2</v>
      </c>
      <c r="T166" s="5" t="s">
        <v>43</v>
      </c>
      <c r="U166" s="5" t="s">
        <v>404</v>
      </c>
      <c r="V166" s="5" t="s">
        <v>34</v>
      </c>
    </row>
    <row r="167" spans="1:22">
      <c r="A167" s="5" t="s">
        <v>405</v>
      </c>
      <c r="B167" s="25" t="s">
        <v>406</v>
      </c>
      <c r="C167" s="5" t="s">
        <v>407</v>
      </c>
      <c r="D167" s="5" t="s">
        <v>24</v>
      </c>
      <c r="E167" s="5" t="s">
        <v>1</v>
      </c>
      <c r="F167" s="5" t="s">
        <v>130</v>
      </c>
      <c r="G167" s="5" t="s">
        <v>68</v>
      </c>
      <c r="H167" s="5" t="s">
        <v>69</v>
      </c>
      <c r="I167" s="5" t="s">
        <v>231</v>
      </c>
      <c r="J167" s="5" t="s">
        <v>401</v>
      </c>
      <c r="K167" s="5" t="s">
        <v>408</v>
      </c>
      <c r="L167" s="25" t="s">
        <v>406</v>
      </c>
      <c r="M167" s="5" t="s">
        <v>63</v>
      </c>
      <c r="N167" s="5" t="s">
        <v>73</v>
      </c>
      <c r="O167" s="6">
        <f>24*7</f>
        <v>168</v>
      </c>
      <c r="P167" s="6">
        <f>24*10</f>
        <v>240</v>
      </c>
      <c r="Q167" s="6">
        <f t="shared" si="3"/>
        <v>336</v>
      </c>
      <c r="R167" s="6">
        <f>(25+32)/2</f>
        <v>28.5</v>
      </c>
      <c r="S167" s="7">
        <v>2</v>
      </c>
      <c r="T167" s="5" t="s">
        <v>33</v>
      </c>
      <c r="U167" s="5" t="s">
        <v>83</v>
      </c>
      <c r="V167" s="5" t="s">
        <v>50</v>
      </c>
    </row>
    <row r="168" spans="1:22" ht="12.75">
      <c r="A168" s="5" t="s">
        <v>405</v>
      </c>
      <c r="B168" s="25" t="s">
        <v>406</v>
      </c>
      <c r="C168" s="5"/>
      <c r="D168" s="5" t="s">
        <v>24</v>
      </c>
      <c r="E168" s="5" t="s">
        <v>1</v>
      </c>
      <c r="F168" s="5" t="s">
        <v>130</v>
      </c>
      <c r="G168" s="5" t="s">
        <v>68</v>
      </c>
      <c r="H168" s="5" t="s">
        <v>69</v>
      </c>
      <c r="I168" s="5" t="s">
        <v>231</v>
      </c>
      <c r="J168" s="5" t="s">
        <v>401</v>
      </c>
      <c r="K168" s="5" t="s">
        <v>408</v>
      </c>
      <c r="L168" s="25" t="s">
        <v>406</v>
      </c>
      <c r="M168" s="5" t="s">
        <v>63</v>
      </c>
      <c r="N168" s="5" t="s">
        <v>73</v>
      </c>
      <c r="O168" s="6">
        <f>24*7</f>
        <v>168</v>
      </c>
      <c r="P168" s="6">
        <f>24*10</f>
        <v>240</v>
      </c>
      <c r="Q168" s="6">
        <f t="shared" si="3"/>
        <v>336</v>
      </c>
      <c r="R168" s="6">
        <f>(25+32)/2</f>
        <v>28.5</v>
      </c>
      <c r="S168" s="7">
        <v>2</v>
      </c>
      <c r="T168" s="5" t="s">
        <v>33</v>
      </c>
      <c r="U168" s="5" t="s">
        <v>83</v>
      </c>
      <c r="V168" s="5" t="s">
        <v>50</v>
      </c>
    </row>
    <row r="169" spans="1:22">
      <c r="A169" s="5" t="s">
        <v>409</v>
      </c>
      <c r="B169" s="26" t="s">
        <v>410</v>
      </c>
      <c r="C169" s="5"/>
      <c r="D169" s="5" t="s">
        <v>24</v>
      </c>
      <c r="E169" s="5" t="s">
        <v>1</v>
      </c>
      <c r="F169" s="5" t="s">
        <v>130</v>
      </c>
      <c r="G169" s="5" t="s">
        <v>68</v>
      </c>
      <c r="H169" s="5" t="s">
        <v>69</v>
      </c>
      <c r="I169" s="5" t="s">
        <v>231</v>
      </c>
      <c r="J169" s="5" t="s">
        <v>401</v>
      </c>
      <c r="K169" s="5" t="s">
        <v>402</v>
      </c>
      <c r="L169" s="5" t="s">
        <v>410</v>
      </c>
      <c r="M169" s="5" t="s">
        <v>106</v>
      </c>
      <c r="N169" s="5" t="s">
        <v>73</v>
      </c>
      <c r="O169" s="6">
        <v>48</v>
      </c>
      <c r="P169" s="6">
        <v>72</v>
      </c>
      <c r="Q169" s="6">
        <v>96</v>
      </c>
      <c r="R169" s="6">
        <v>37</v>
      </c>
      <c r="S169" s="7">
        <v>1</v>
      </c>
      <c r="T169" s="5" t="s">
        <v>33</v>
      </c>
      <c r="U169" s="5" t="s">
        <v>34</v>
      </c>
      <c r="V169" s="5" t="s">
        <v>83</v>
      </c>
    </row>
    <row r="170" spans="1:22">
      <c r="A170" s="5" t="s">
        <v>411</v>
      </c>
      <c r="B170" s="5" t="s">
        <v>412</v>
      </c>
      <c r="C170" s="5"/>
      <c r="D170" s="5" t="s">
        <v>24</v>
      </c>
      <c r="E170" s="5" t="s">
        <v>1</v>
      </c>
      <c r="F170" s="5"/>
      <c r="G170" s="5" t="s">
        <v>38</v>
      </c>
      <c r="H170" s="5" t="s">
        <v>26</v>
      </c>
      <c r="I170" s="5" t="s">
        <v>220</v>
      </c>
      <c r="J170" s="5" t="s">
        <v>413</v>
      </c>
      <c r="K170" s="5" t="s">
        <v>414</v>
      </c>
      <c r="L170" s="5" t="s">
        <v>412</v>
      </c>
      <c r="M170" s="5" t="s">
        <v>106</v>
      </c>
      <c r="N170" s="5" t="s">
        <v>32</v>
      </c>
      <c r="O170" s="6">
        <v>24</v>
      </c>
      <c r="P170" s="6">
        <v>36</v>
      </c>
      <c r="Q170" s="6">
        <v>48</v>
      </c>
      <c r="R170" s="6">
        <v>36</v>
      </c>
      <c r="S170" s="7">
        <v>1</v>
      </c>
      <c r="T170" s="5" t="s">
        <v>74</v>
      </c>
      <c r="U170" s="5" t="s">
        <v>49</v>
      </c>
      <c r="V170" s="5" t="s">
        <v>75</v>
      </c>
    </row>
    <row r="171" spans="1:22" ht="12.75">
      <c r="A171" s="5" t="s">
        <v>415</v>
      </c>
      <c r="B171" s="5" t="s">
        <v>416</v>
      </c>
      <c r="C171" s="5"/>
      <c r="D171" s="5" t="s">
        <v>24</v>
      </c>
      <c r="E171" s="5" t="s">
        <v>1</v>
      </c>
      <c r="F171" s="5"/>
      <c r="G171" s="5" t="s">
        <v>38</v>
      </c>
      <c r="H171" s="5" t="s">
        <v>39</v>
      </c>
      <c r="I171" s="5" t="s">
        <v>60</v>
      </c>
      <c r="J171" s="5" t="s">
        <v>61</v>
      </c>
      <c r="K171" s="5" t="s">
        <v>417</v>
      </c>
      <c r="L171" s="5" t="s">
        <v>418</v>
      </c>
      <c r="M171" s="5" t="s">
        <v>63</v>
      </c>
      <c r="N171" s="5" t="s">
        <v>32</v>
      </c>
      <c r="O171" s="6">
        <v>4</v>
      </c>
      <c r="P171" s="6">
        <v>18</v>
      </c>
      <c r="Q171" s="6">
        <v>24</v>
      </c>
      <c r="R171" s="6">
        <v>37</v>
      </c>
      <c r="S171" s="7">
        <v>2</v>
      </c>
      <c r="T171" s="5" t="s">
        <v>419</v>
      </c>
      <c r="U171" s="5" t="s">
        <v>49</v>
      </c>
      <c r="V171" s="5" t="s">
        <v>52</v>
      </c>
    </row>
    <row r="172" spans="1:22">
      <c r="A172" s="5" t="s">
        <v>415</v>
      </c>
      <c r="B172" s="5" t="s">
        <v>418</v>
      </c>
      <c r="C172" s="5"/>
      <c r="D172" s="5" t="s">
        <v>24</v>
      </c>
      <c r="E172" s="5" t="s">
        <v>1</v>
      </c>
      <c r="F172" s="5"/>
      <c r="G172" s="5" t="s">
        <v>38</v>
      </c>
      <c r="H172" s="5" t="s">
        <v>39</v>
      </c>
      <c r="I172" s="5" t="s">
        <v>60</v>
      </c>
      <c r="J172" s="5" t="s">
        <v>61</v>
      </c>
      <c r="K172" s="5" t="s">
        <v>417</v>
      </c>
      <c r="L172" s="5" t="s">
        <v>418</v>
      </c>
      <c r="M172" s="5" t="s">
        <v>63</v>
      </c>
      <c r="N172" s="5" t="s">
        <v>32</v>
      </c>
      <c r="O172" s="6">
        <v>4</v>
      </c>
      <c r="P172" s="6">
        <v>18</v>
      </c>
      <c r="Q172" s="6">
        <v>24</v>
      </c>
      <c r="R172" s="6">
        <v>37</v>
      </c>
      <c r="S172" s="7">
        <v>2</v>
      </c>
      <c r="T172" s="5" t="s">
        <v>419</v>
      </c>
      <c r="U172" s="5" t="s">
        <v>49</v>
      </c>
      <c r="V172" s="5" t="s">
        <v>52</v>
      </c>
    </row>
    <row r="173" spans="1:22">
      <c r="A173" s="14" t="s">
        <v>420</v>
      </c>
      <c r="B173" s="14" t="s">
        <v>421</v>
      </c>
      <c r="C173" s="14"/>
      <c r="D173" s="14" t="s">
        <v>88</v>
      </c>
      <c r="E173" s="14" t="s">
        <v>89</v>
      </c>
      <c r="F173" s="5"/>
      <c r="G173" s="14" t="s">
        <v>90</v>
      </c>
      <c r="H173" s="14" t="s">
        <v>100</v>
      </c>
      <c r="I173" s="14" t="s">
        <v>101</v>
      </c>
      <c r="J173" s="14" t="s">
        <v>102</v>
      </c>
      <c r="K173" s="14" t="s">
        <v>422</v>
      </c>
      <c r="L173" s="14" t="s">
        <v>421</v>
      </c>
      <c r="M173" s="14" t="s">
        <v>106</v>
      </c>
      <c r="N173" s="5" t="s">
        <v>95</v>
      </c>
      <c r="O173" s="6">
        <v>24</v>
      </c>
      <c r="P173" s="6">
        <v>48</v>
      </c>
      <c r="Q173" s="6">
        <v>72</v>
      </c>
      <c r="R173" s="6">
        <v>27.5</v>
      </c>
      <c r="S173" s="7">
        <v>1</v>
      </c>
      <c r="T173" s="5" t="s">
        <v>33</v>
      </c>
      <c r="U173" s="5" t="s">
        <v>34</v>
      </c>
      <c r="V173" s="5" t="s">
        <v>104</v>
      </c>
    </row>
    <row r="174" spans="1:22">
      <c r="A174" s="5" t="s">
        <v>423</v>
      </c>
      <c r="B174" s="5" t="s">
        <v>424</v>
      </c>
      <c r="C174" s="5"/>
      <c r="D174" s="14" t="s">
        <v>88</v>
      </c>
      <c r="E174" s="5" t="s">
        <v>89</v>
      </c>
      <c r="F174" s="5" t="s">
        <v>99</v>
      </c>
      <c r="G174" s="5" t="s">
        <v>90</v>
      </c>
      <c r="H174" s="5" t="s">
        <v>100</v>
      </c>
      <c r="I174" s="5" t="s">
        <v>101</v>
      </c>
      <c r="J174" s="5" t="s">
        <v>102</v>
      </c>
      <c r="K174" s="5" t="s">
        <v>422</v>
      </c>
      <c r="L174" s="5" t="s">
        <v>424</v>
      </c>
      <c r="M174" s="5" t="s">
        <v>106</v>
      </c>
      <c r="N174" s="5" t="s">
        <v>95</v>
      </c>
      <c r="O174" s="6">
        <v>24</v>
      </c>
      <c r="P174" s="6">
        <v>48</v>
      </c>
      <c r="Q174" s="6">
        <v>72</v>
      </c>
      <c r="R174" s="6">
        <v>22.5</v>
      </c>
      <c r="S174" s="7">
        <v>1</v>
      </c>
      <c r="T174" s="5" t="s">
        <v>33</v>
      </c>
      <c r="U174" s="5" t="s">
        <v>34</v>
      </c>
      <c r="V174" s="5" t="s">
        <v>35</v>
      </c>
    </row>
    <row r="175" spans="1:22">
      <c r="A175" s="14" t="s">
        <v>425</v>
      </c>
      <c r="B175" s="14" t="s">
        <v>426</v>
      </c>
      <c r="C175" s="14"/>
      <c r="D175" s="14" t="s">
        <v>88</v>
      </c>
      <c r="E175" s="14" t="s">
        <v>89</v>
      </c>
      <c r="F175" s="5"/>
      <c r="G175" s="14" t="s">
        <v>90</v>
      </c>
      <c r="H175" s="14" t="s">
        <v>100</v>
      </c>
      <c r="I175" s="14" t="s">
        <v>101</v>
      </c>
      <c r="J175" s="14" t="s">
        <v>102</v>
      </c>
      <c r="K175" s="14" t="s">
        <v>422</v>
      </c>
      <c r="L175" s="14" t="s">
        <v>426</v>
      </c>
      <c r="M175" s="14" t="s">
        <v>106</v>
      </c>
      <c r="N175" s="5" t="s">
        <v>95</v>
      </c>
      <c r="O175" s="6">
        <v>48</v>
      </c>
      <c r="P175" s="6">
        <v>72</v>
      </c>
      <c r="Q175" s="6">
        <v>120</v>
      </c>
      <c r="R175" s="6">
        <v>22.5</v>
      </c>
      <c r="S175" s="7">
        <v>1</v>
      </c>
      <c r="T175" s="5" t="s">
        <v>33</v>
      </c>
      <c r="U175" s="5" t="s">
        <v>35</v>
      </c>
      <c r="V175" s="5" t="s">
        <v>34</v>
      </c>
    </row>
    <row r="176" spans="1:22">
      <c r="A176" s="15" t="s">
        <v>427</v>
      </c>
      <c r="B176" s="15" t="s">
        <v>428</v>
      </c>
      <c r="C176" s="15"/>
      <c r="D176" s="1" t="s">
        <v>24</v>
      </c>
      <c r="E176" s="15" t="s">
        <v>1</v>
      </c>
      <c r="G176" s="15" t="s">
        <v>122</v>
      </c>
      <c r="H176" s="15" t="s">
        <v>123</v>
      </c>
      <c r="I176" s="15" t="s">
        <v>124</v>
      </c>
      <c r="J176" s="15" t="s">
        <v>131</v>
      </c>
      <c r="K176" s="15" t="s">
        <v>429</v>
      </c>
      <c r="L176" s="15" t="s">
        <v>428</v>
      </c>
      <c r="M176" s="15" t="s">
        <v>106</v>
      </c>
      <c r="N176" s="1" t="s">
        <v>73</v>
      </c>
      <c r="O176" s="2">
        <v>6</v>
      </c>
      <c r="P176" s="2">
        <v>12</v>
      </c>
      <c r="Q176" s="2">
        <v>24</v>
      </c>
      <c r="R176" s="2">
        <v>33.5</v>
      </c>
      <c r="S176" s="3">
        <v>1</v>
      </c>
      <c r="T176" s="1" t="s">
        <v>33</v>
      </c>
      <c r="U176" s="1" t="s">
        <v>34</v>
      </c>
      <c r="V176" s="1" t="s">
        <v>35</v>
      </c>
    </row>
    <row r="177" spans="1:22">
      <c r="A177" s="14" t="s">
        <v>427</v>
      </c>
      <c r="B177" s="14" t="s">
        <v>428</v>
      </c>
      <c r="C177" s="14" t="s">
        <v>430</v>
      </c>
      <c r="D177" s="5" t="s">
        <v>24</v>
      </c>
      <c r="E177" s="14" t="s">
        <v>1</v>
      </c>
      <c r="F177" s="5"/>
      <c r="G177" s="14" t="s">
        <v>122</v>
      </c>
      <c r="H177" s="14" t="s">
        <v>123</v>
      </c>
      <c r="I177" s="14" t="s">
        <v>124</v>
      </c>
      <c r="J177" s="14" t="s">
        <v>131</v>
      </c>
      <c r="K177" s="14" t="s">
        <v>429</v>
      </c>
      <c r="L177" s="14" t="s">
        <v>428</v>
      </c>
      <c r="M177" s="14" t="s">
        <v>106</v>
      </c>
      <c r="N177" s="5" t="s">
        <v>73</v>
      </c>
      <c r="O177" s="6">
        <v>6</v>
      </c>
      <c r="P177" s="6">
        <v>12</v>
      </c>
      <c r="Q177" s="6">
        <v>24</v>
      </c>
      <c r="R177" s="6">
        <v>30</v>
      </c>
      <c r="S177" s="7">
        <v>1</v>
      </c>
      <c r="T177" s="5" t="s">
        <v>33</v>
      </c>
      <c r="U177" s="5" t="s">
        <v>34</v>
      </c>
      <c r="V177" s="5" t="s">
        <v>35</v>
      </c>
    </row>
    <row r="178" spans="1:22">
      <c r="A178" s="1" t="s">
        <v>431</v>
      </c>
      <c r="B178" s="1" t="s">
        <v>432</v>
      </c>
      <c r="C178" s="1"/>
      <c r="D178" s="1" t="s">
        <v>24</v>
      </c>
      <c r="E178" s="1" t="s">
        <v>1</v>
      </c>
      <c r="G178" s="1" t="s">
        <v>38</v>
      </c>
      <c r="H178" s="1" t="s">
        <v>39</v>
      </c>
      <c r="I178" s="1" t="s">
        <v>215</v>
      </c>
      <c r="J178" s="1" t="s">
        <v>433</v>
      </c>
      <c r="K178" s="1" t="s">
        <v>434</v>
      </c>
      <c r="L178" s="1" t="s">
        <v>432</v>
      </c>
      <c r="M178" s="1" t="s">
        <v>31</v>
      </c>
      <c r="N178" s="1" t="s">
        <v>32</v>
      </c>
      <c r="O178" s="2">
        <v>6</v>
      </c>
      <c r="P178" s="2">
        <v>10</v>
      </c>
      <c r="Q178" s="2">
        <v>24</v>
      </c>
      <c r="R178" s="2">
        <v>37</v>
      </c>
      <c r="S178" s="3">
        <v>2</v>
      </c>
      <c r="T178" s="1" t="s">
        <v>43</v>
      </c>
      <c r="U178" s="1" t="s">
        <v>248</v>
      </c>
      <c r="V178" s="1" t="s">
        <v>202</v>
      </c>
    </row>
    <row r="179" spans="1:22">
      <c r="A179" s="1" t="s">
        <v>431</v>
      </c>
      <c r="B179" s="1" t="s">
        <v>432</v>
      </c>
      <c r="C179" s="1" t="s">
        <v>435</v>
      </c>
      <c r="D179" s="1" t="s">
        <v>24</v>
      </c>
      <c r="E179" s="1" t="s">
        <v>1</v>
      </c>
      <c r="G179" s="1" t="s">
        <v>38</v>
      </c>
      <c r="H179" s="1" t="s">
        <v>39</v>
      </c>
      <c r="I179" s="1" t="s">
        <v>215</v>
      </c>
      <c r="J179" s="1" t="s">
        <v>433</v>
      </c>
      <c r="K179" s="1" t="s">
        <v>434</v>
      </c>
      <c r="L179" s="1" t="s">
        <v>432</v>
      </c>
      <c r="M179" s="1" t="s">
        <v>31</v>
      </c>
      <c r="N179" s="1" t="s">
        <v>32</v>
      </c>
      <c r="O179" s="2">
        <v>6</v>
      </c>
      <c r="P179" s="2">
        <v>12</v>
      </c>
      <c r="Q179" s="2">
        <v>24</v>
      </c>
      <c r="R179" s="2">
        <v>37</v>
      </c>
      <c r="S179" s="3">
        <v>2</v>
      </c>
      <c r="T179" s="1" t="s">
        <v>43</v>
      </c>
      <c r="U179" s="1" t="s">
        <v>436</v>
      </c>
      <c r="V179" s="1" t="s">
        <v>65</v>
      </c>
    </row>
    <row r="180" spans="1:22">
      <c r="A180" s="1" t="s">
        <v>431</v>
      </c>
      <c r="B180" s="1" t="s">
        <v>432</v>
      </c>
      <c r="C180" s="1" t="s">
        <v>51</v>
      </c>
      <c r="D180" s="1" t="s">
        <v>24</v>
      </c>
      <c r="E180" s="1" t="s">
        <v>1</v>
      </c>
      <c r="G180" s="1" t="s">
        <v>38</v>
      </c>
      <c r="H180" s="1" t="s">
        <v>39</v>
      </c>
      <c r="I180" s="1" t="s">
        <v>215</v>
      </c>
      <c r="J180" s="1" t="s">
        <v>433</v>
      </c>
      <c r="K180" s="1" t="s">
        <v>434</v>
      </c>
      <c r="L180" s="1" t="s">
        <v>432</v>
      </c>
      <c r="M180" s="1" t="s">
        <v>31</v>
      </c>
      <c r="N180" s="1" t="s">
        <v>32</v>
      </c>
      <c r="O180" s="2">
        <v>4</v>
      </c>
      <c r="P180" s="2">
        <v>8</v>
      </c>
      <c r="Q180" s="2">
        <v>12</v>
      </c>
      <c r="R180" s="2">
        <v>37</v>
      </c>
      <c r="S180" s="3">
        <v>2</v>
      </c>
      <c r="T180" s="1" t="s">
        <v>43</v>
      </c>
      <c r="U180" s="1" t="s">
        <v>436</v>
      </c>
      <c r="V180" s="1" t="s">
        <v>47</v>
      </c>
    </row>
    <row r="181" spans="1:22">
      <c r="A181" s="1" t="s">
        <v>431</v>
      </c>
      <c r="B181" s="1" t="s">
        <v>432</v>
      </c>
      <c r="C181" s="1" t="s">
        <v>437</v>
      </c>
      <c r="D181" s="1" t="s">
        <v>24</v>
      </c>
      <c r="E181" s="1" t="s">
        <v>1</v>
      </c>
      <c r="G181" s="1" t="s">
        <v>38</v>
      </c>
      <c r="H181" s="1" t="s">
        <v>39</v>
      </c>
      <c r="I181" s="1" t="s">
        <v>215</v>
      </c>
      <c r="J181" s="1" t="s">
        <v>433</v>
      </c>
      <c r="K181" s="1" t="s">
        <v>434</v>
      </c>
      <c r="L181" s="1" t="s">
        <v>432</v>
      </c>
      <c r="M181" s="1" t="s">
        <v>31</v>
      </c>
      <c r="N181" s="1" t="s">
        <v>32</v>
      </c>
      <c r="O181" s="2">
        <v>6</v>
      </c>
      <c r="P181" s="2">
        <v>12</v>
      </c>
      <c r="Q181" s="2">
        <v>24</v>
      </c>
      <c r="R181" s="2">
        <v>37</v>
      </c>
      <c r="S181" s="3">
        <v>2</v>
      </c>
      <c r="T181" s="1" t="s">
        <v>43</v>
      </c>
      <c r="U181" s="1" t="s">
        <v>436</v>
      </c>
      <c r="V181" s="1" t="s">
        <v>56</v>
      </c>
    </row>
    <row r="182" spans="1:22">
      <c r="A182" s="1" t="s">
        <v>431</v>
      </c>
      <c r="B182" s="1" t="s">
        <v>432</v>
      </c>
      <c r="C182" s="1" t="s">
        <v>435</v>
      </c>
      <c r="D182" s="1" t="s">
        <v>24</v>
      </c>
      <c r="E182" s="1" t="s">
        <v>1</v>
      </c>
      <c r="G182" s="1" t="s">
        <v>38</v>
      </c>
      <c r="H182" s="1" t="s">
        <v>39</v>
      </c>
      <c r="I182" s="1" t="s">
        <v>215</v>
      </c>
      <c r="J182" s="1" t="s">
        <v>433</v>
      </c>
      <c r="K182" s="1" t="s">
        <v>434</v>
      </c>
      <c r="L182" s="1" t="s">
        <v>432</v>
      </c>
      <c r="M182" s="1" t="s">
        <v>31</v>
      </c>
      <c r="N182" s="1" t="s">
        <v>32</v>
      </c>
      <c r="O182" s="2">
        <v>6</v>
      </c>
      <c r="P182" s="2">
        <v>12</v>
      </c>
      <c r="Q182" s="2">
        <v>18</v>
      </c>
      <c r="R182" s="2">
        <v>37</v>
      </c>
      <c r="S182" s="3">
        <v>2</v>
      </c>
      <c r="T182" s="1" t="s">
        <v>43</v>
      </c>
      <c r="U182" s="1" t="s">
        <v>248</v>
      </c>
      <c r="V182" s="1" t="s">
        <v>52</v>
      </c>
    </row>
    <row r="183" spans="1:22">
      <c r="A183" s="5" t="s">
        <v>431</v>
      </c>
      <c r="B183" s="5" t="s">
        <v>432</v>
      </c>
      <c r="C183" s="5" t="s">
        <v>438</v>
      </c>
      <c r="D183" s="5" t="s">
        <v>24</v>
      </c>
      <c r="E183" s="5" t="s">
        <v>1</v>
      </c>
      <c r="F183" s="5"/>
      <c r="G183" s="5" t="s">
        <v>38</v>
      </c>
      <c r="H183" s="5" t="s">
        <v>39</v>
      </c>
      <c r="I183" s="5" t="s">
        <v>215</v>
      </c>
      <c r="J183" s="5" t="s">
        <v>433</v>
      </c>
      <c r="K183" s="5" t="s">
        <v>434</v>
      </c>
      <c r="L183" s="5" t="s">
        <v>432</v>
      </c>
      <c r="M183" s="5" t="s">
        <v>31</v>
      </c>
      <c r="N183" s="5" t="s">
        <v>32</v>
      </c>
      <c r="O183" s="6">
        <v>6</v>
      </c>
      <c r="P183" s="6">
        <v>12</v>
      </c>
      <c r="Q183" s="6">
        <v>18</v>
      </c>
      <c r="R183" s="6">
        <v>37</v>
      </c>
      <c r="S183" s="7">
        <v>2</v>
      </c>
      <c r="T183" s="5" t="s">
        <v>43</v>
      </c>
      <c r="U183" s="5" t="s">
        <v>248</v>
      </c>
      <c r="V183" s="5" t="s">
        <v>274</v>
      </c>
    </row>
    <row r="184" spans="1:22">
      <c r="A184" s="5" t="s">
        <v>439</v>
      </c>
      <c r="B184" s="5" t="s">
        <v>440</v>
      </c>
      <c r="C184" s="5"/>
      <c r="D184" s="5" t="s">
        <v>24</v>
      </c>
      <c r="E184" s="5" t="s">
        <v>1</v>
      </c>
      <c r="F184" s="5"/>
      <c r="G184" s="5" t="s">
        <v>38</v>
      </c>
      <c r="H184" s="5" t="s">
        <v>39</v>
      </c>
      <c r="I184" s="5" t="s">
        <v>215</v>
      </c>
      <c r="J184" s="5" t="s">
        <v>433</v>
      </c>
      <c r="K184" s="5" t="s">
        <v>434</v>
      </c>
      <c r="L184" s="5" t="s">
        <v>440</v>
      </c>
      <c r="M184" s="5" t="s">
        <v>63</v>
      </c>
      <c r="N184" s="5" t="s">
        <v>32</v>
      </c>
      <c r="O184" s="6">
        <v>4</v>
      </c>
      <c r="P184" s="6">
        <v>7</v>
      </c>
      <c r="Q184" s="6">
        <v>12</v>
      </c>
      <c r="R184" s="6">
        <v>37</v>
      </c>
      <c r="S184" s="7">
        <v>2</v>
      </c>
      <c r="T184" s="5" t="s">
        <v>74</v>
      </c>
      <c r="U184" s="5" t="s">
        <v>441</v>
      </c>
      <c r="V184" s="5" t="s">
        <v>43</v>
      </c>
    </row>
    <row r="185" spans="1:22">
      <c r="A185" s="5" t="s">
        <v>442</v>
      </c>
      <c r="B185" s="5" t="s">
        <v>443</v>
      </c>
      <c r="C185" s="5"/>
      <c r="D185" s="5" t="s">
        <v>24</v>
      </c>
      <c r="E185" s="5" t="s">
        <v>1</v>
      </c>
      <c r="F185" s="5"/>
      <c r="G185" s="5" t="s">
        <v>38</v>
      </c>
      <c r="H185" s="5" t="s">
        <v>39</v>
      </c>
      <c r="I185" s="5" t="s">
        <v>215</v>
      </c>
      <c r="J185" s="5" t="s">
        <v>433</v>
      </c>
      <c r="K185" s="5" t="s">
        <v>434</v>
      </c>
      <c r="L185" s="5" t="s">
        <v>443</v>
      </c>
      <c r="M185" s="5" t="s">
        <v>63</v>
      </c>
      <c r="N185" s="5" t="s">
        <v>32</v>
      </c>
      <c r="O185" s="6">
        <v>6</v>
      </c>
      <c r="P185" s="6">
        <v>12</v>
      </c>
      <c r="Q185" s="6">
        <v>24</v>
      </c>
      <c r="R185" s="6">
        <v>37</v>
      </c>
      <c r="S185" s="7">
        <v>2</v>
      </c>
      <c r="T185" s="5" t="s">
        <v>43</v>
      </c>
      <c r="U185" s="5" t="s">
        <v>436</v>
      </c>
      <c r="V185" s="5" t="s">
        <v>202</v>
      </c>
    </row>
    <row r="186" spans="1:22">
      <c r="A186" s="1" t="s">
        <v>444</v>
      </c>
      <c r="B186" s="1" t="s">
        <v>445</v>
      </c>
      <c r="C186" s="1"/>
      <c r="D186" s="1" t="s">
        <v>24</v>
      </c>
      <c r="E186" s="1" t="s">
        <v>1</v>
      </c>
      <c r="G186" s="1" t="s">
        <v>38</v>
      </c>
      <c r="H186" s="1" t="s">
        <v>39</v>
      </c>
      <c r="I186" s="1" t="s">
        <v>446</v>
      </c>
      <c r="J186" s="1" t="s">
        <v>447</v>
      </c>
      <c r="K186" s="1" t="s">
        <v>448</v>
      </c>
      <c r="L186" s="1" t="s">
        <v>445</v>
      </c>
      <c r="M186" s="1" t="s">
        <v>63</v>
      </c>
      <c r="N186" s="1" t="s">
        <v>32</v>
      </c>
      <c r="O186" s="2">
        <v>4</v>
      </c>
      <c r="P186" s="2">
        <v>8</v>
      </c>
      <c r="Q186" s="2">
        <v>12</v>
      </c>
      <c r="R186" s="2">
        <v>37</v>
      </c>
      <c r="S186" s="3">
        <v>2</v>
      </c>
      <c r="T186" s="1" t="s">
        <v>43</v>
      </c>
      <c r="U186" s="1" t="s">
        <v>228</v>
      </c>
      <c r="V186" s="1" t="s">
        <v>274</v>
      </c>
    </row>
    <row r="187" spans="1:22">
      <c r="A187" s="1" t="s">
        <v>444</v>
      </c>
      <c r="B187" s="1" t="s">
        <v>445</v>
      </c>
      <c r="C187" s="1" t="s">
        <v>449</v>
      </c>
      <c r="D187" s="1" t="s">
        <v>24</v>
      </c>
      <c r="E187" s="1" t="s">
        <v>1</v>
      </c>
      <c r="G187" s="1" t="s">
        <v>38</v>
      </c>
      <c r="H187" s="1" t="s">
        <v>39</v>
      </c>
      <c r="I187" s="1" t="s">
        <v>446</v>
      </c>
      <c r="J187" s="1" t="s">
        <v>447</v>
      </c>
      <c r="K187" s="1" t="s">
        <v>448</v>
      </c>
      <c r="L187" s="1" t="s">
        <v>445</v>
      </c>
      <c r="M187" s="1" t="s">
        <v>63</v>
      </c>
      <c r="N187" s="1" t="s">
        <v>32</v>
      </c>
      <c r="O187" s="2">
        <v>4</v>
      </c>
      <c r="P187" s="2">
        <v>8</v>
      </c>
      <c r="Q187" s="2">
        <v>12</v>
      </c>
      <c r="R187" s="2">
        <v>37</v>
      </c>
      <c r="S187" s="3">
        <v>2</v>
      </c>
      <c r="T187" s="1" t="s">
        <v>43</v>
      </c>
      <c r="U187" s="1" t="s">
        <v>228</v>
      </c>
      <c r="V187" s="1" t="s">
        <v>274</v>
      </c>
    </row>
    <row r="188" spans="1:22">
      <c r="A188" s="1" t="s">
        <v>444</v>
      </c>
      <c r="B188" s="1" t="s">
        <v>445</v>
      </c>
      <c r="C188" s="1" t="s">
        <v>450</v>
      </c>
      <c r="D188" s="1" t="s">
        <v>24</v>
      </c>
      <c r="E188" s="1" t="s">
        <v>1</v>
      </c>
      <c r="G188" s="1" t="s">
        <v>38</v>
      </c>
      <c r="H188" s="1" t="s">
        <v>39</v>
      </c>
      <c r="I188" s="1" t="s">
        <v>446</v>
      </c>
      <c r="J188" s="1" t="s">
        <v>447</v>
      </c>
      <c r="K188" s="1" t="s">
        <v>448</v>
      </c>
      <c r="L188" s="1" t="s">
        <v>445</v>
      </c>
      <c r="M188" s="1" t="s">
        <v>63</v>
      </c>
      <c r="N188" s="1" t="s">
        <v>32</v>
      </c>
      <c r="O188" s="2">
        <v>4</v>
      </c>
      <c r="P188" s="2">
        <v>8</v>
      </c>
      <c r="Q188" s="2">
        <v>12</v>
      </c>
      <c r="R188" s="2">
        <v>37</v>
      </c>
      <c r="S188" s="3">
        <v>2</v>
      </c>
      <c r="T188" s="1" t="s">
        <v>43</v>
      </c>
      <c r="U188" s="15" t="s">
        <v>451</v>
      </c>
      <c r="V188" s="1" t="s">
        <v>65</v>
      </c>
    </row>
    <row r="189" spans="1:22">
      <c r="A189" s="1" t="s">
        <v>444</v>
      </c>
      <c r="B189" s="1" t="s">
        <v>445</v>
      </c>
      <c r="C189" s="1" t="s">
        <v>452</v>
      </c>
      <c r="D189" s="1" t="s">
        <v>24</v>
      </c>
      <c r="E189" s="1" t="s">
        <v>1</v>
      </c>
      <c r="G189" s="1" t="s">
        <v>38</v>
      </c>
      <c r="H189" s="1" t="s">
        <v>39</v>
      </c>
      <c r="I189" s="1" t="s">
        <v>446</v>
      </c>
      <c r="J189" s="1" t="s">
        <v>447</v>
      </c>
      <c r="K189" s="1" t="s">
        <v>448</v>
      </c>
      <c r="L189" s="1" t="s">
        <v>445</v>
      </c>
      <c r="M189" s="1" t="s">
        <v>63</v>
      </c>
      <c r="N189" s="1" t="s">
        <v>32</v>
      </c>
      <c r="O189" s="2">
        <v>6</v>
      </c>
      <c r="P189" s="2">
        <v>12</v>
      </c>
      <c r="Q189" s="2">
        <v>18</v>
      </c>
      <c r="R189" s="2">
        <v>37</v>
      </c>
      <c r="S189" s="3">
        <v>2</v>
      </c>
      <c r="T189" s="1" t="s">
        <v>43</v>
      </c>
      <c r="U189" s="1" t="s">
        <v>228</v>
      </c>
      <c r="V189" s="1" t="s">
        <v>270</v>
      </c>
    </row>
    <row r="190" spans="1:22">
      <c r="A190" s="1" t="s">
        <v>444</v>
      </c>
      <c r="B190" s="1" t="s">
        <v>445</v>
      </c>
      <c r="C190" s="1" t="s">
        <v>51</v>
      </c>
      <c r="D190" s="1" t="s">
        <v>24</v>
      </c>
      <c r="E190" s="1" t="s">
        <v>1</v>
      </c>
      <c r="G190" s="1" t="s">
        <v>38</v>
      </c>
      <c r="H190" s="1" t="s">
        <v>39</v>
      </c>
      <c r="I190" s="1" t="s">
        <v>446</v>
      </c>
      <c r="J190" s="1" t="s">
        <v>447</v>
      </c>
      <c r="K190" s="1" t="s">
        <v>448</v>
      </c>
      <c r="L190" s="1" t="s">
        <v>445</v>
      </c>
      <c r="M190" s="1" t="s">
        <v>63</v>
      </c>
      <c r="N190" s="1" t="s">
        <v>32</v>
      </c>
      <c r="O190" s="2">
        <v>6</v>
      </c>
      <c r="P190" s="2">
        <v>18</v>
      </c>
      <c r="Q190" s="2">
        <v>24</v>
      </c>
      <c r="R190" s="2">
        <v>37</v>
      </c>
      <c r="S190" s="3">
        <v>2</v>
      </c>
      <c r="T190" s="1" t="s">
        <v>43</v>
      </c>
      <c r="U190" s="1" t="s">
        <v>54</v>
      </c>
      <c r="V190" s="1" t="s">
        <v>274</v>
      </c>
    </row>
    <row r="191" spans="1:22">
      <c r="A191" s="1" t="s">
        <v>444</v>
      </c>
      <c r="B191" s="1" t="s">
        <v>445</v>
      </c>
      <c r="C191" s="1" t="s">
        <v>453</v>
      </c>
      <c r="D191" s="1" t="s">
        <v>24</v>
      </c>
      <c r="E191" s="1" t="s">
        <v>1</v>
      </c>
      <c r="G191" s="1" t="s">
        <v>38</v>
      </c>
      <c r="H191" s="1" t="s">
        <v>39</v>
      </c>
      <c r="I191" s="1" t="s">
        <v>446</v>
      </c>
      <c r="J191" s="1" t="s">
        <v>447</v>
      </c>
      <c r="K191" s="1" t="s">
        <v>448</v>
      </c>
      <c r="L191" s="1" t="s">
        <v>445</v>
      </c>
      <c r="M191" s="1" t="s">
        <v>63</v>
      </c>
      <c r="N191" s="1" t="s">
        <v>32</v>
      </c>
      <c r="O191" s="2">
        <v>24</v>
      </c>
      <c r="P191" s="2">
        <v>48</v>
      </c>
      <c r="Q191" s="2">
        <v>72</v>
      </c>
      <c r="R191" s="2">
        <v>37</v>
      </c>
      <c r="S191" s="3">
        <v>2</v>
      </c>
      <c r="T191" s="1" t="s">
        <v>43</v>
      </c>
      <c r="U191" s="1" t="s">
        <v>228</v>
      </c>
      <c r="V191" s="1" t="s">
        <v>83</v>
      </c>
    </row>
    <row r="192" spans="1:22">
      <c r="A192" s="1" t="s">
        <v>444</v>
      </c>
      <c r="B192" s="1" t="s">
        <v>445</v>
      </c>
      <c r="C192" s="1" t="s">
        <v>454</v>
      </c>
      <c r="D192" s="1" t="s">
        <v>24</v>
      </c>
      <c r="E192" s="1" t="s">
        <v>1</v>
      </c>
      <c r="G192" s="1" t="s">
        <v>38</v>
      </c>
      <c r="H192" s="1" t="s">
        <v>39</v>
      </c>
      <c r="I192" s="1" t="s">
        <v>446</v>
      </c>
      <c r="J192" s="1" t="s">
        <v>447</v>
      </c>
      <c r="K192" s="1" t="s">
        <v>448</v>
      </c>
      <c r="L192" s="1" t="s">
        <v>445</v>
      </c>
      <c r="M192" s="1" t="s">
        <v>63</v>
      </c>
      <c r="N192" s="1" t="s">
        <v>32</v>
      </c>
      <c r="O192" s="2">
        <v>4</v>
      </c>
      <c r="P192" s="2">
        <v>8</v>
      </c>
      <c r="Q192" s="2">
        <v>12</v>
      </c>
      <c r="R192" s="2">
        <v>37</v>
      </c>
      <c r="S192" s="3">
        <v>2</v>
      </c>
      <c r="T192" s="1" t="s">
        <v>43</v>
      </c>
      <c r="U192" s="1" t="s">
        <v>228</v>
      </c>
      <c r="V192" s="1" t="s">
        <v>274</v>
      </c>
    </row>
    <row r="193" spans="1:22">
      <c r="A193" s="1" t="s">
        <v>444</v>
      </c>
      <c r="B193" s="1" t="s">
        <v>445</v>
      </c>
      <c r="C193" s="1" t="s">
        <v>455</v>
      </c>
      <c r="D193" s="1" t="s">
        <v>24</v>
      </c>
      <c r="E193" s="1" t="s">
        <v>1</v>
      </c>
      <c r="G193" s="1" t="s">
        <v>38</v>
      </c>
      <c r="H193" s="1" t="s">
        <v>39</v>
      </c>
      <c r="I193" s="1" t="s">
        <v>446</v>
      </c>
      <c r="J193" s="1" t="s">
        <v>447</v>
      </c>
      <c r="K193" s="1" t="s">
        <v>448</v>
      </c>
      <c r="L193" s="1" t="s">
        <v>445</v>
      </c>
      <c r="M193" s="1" t="s">
        <v>63</v>
      </c>
      <c r="N193" s="1" t="s">
        <v>32</v>
      </c>
      <c r="O193" s="2">
        <v>4</v>
      </c>
      <c r="P193" s="2">
        <v>8</v>
      </c>
      <c r="Q193" s="2">
        <v>12</v>
      </c>
      <c r="R193" s="2">
        <v>37</v>
      </c>
      <c r="S193" s="3">
        <v>2</v>
      </c>
      <c r="T193" s="1" t="s">
        <v>43</v>
      </c>
      <c r="U193" s="1" t="s">
        <v>228</v>
      </c>
      <c r="V193" s="1" t="s">
        <v>274</v>
      </c>
    </row>
    <row r="194" spans="1:22">
      <c r="A194" s="1" t="s">
        <v>444</v>
      </c>
      <c r="B194" s="1" t="s">
        <v>445</v>
      </c>
      <c r="C194" s="1" t="s">
        <v>456</v>
      </c>
      <c r="D194" s="1" t="s">
        <v>24</v>
      </c>
      <c r="E194" s="1" t="s">
        <v>1</v>
      </c>
      <c r="G194" s="1" t="s">
        <v>38</v>
      </c>
      <c r="H194" s="1" t="s">
        <v>39</v>
      </c>
      <c r="I194" s="1" t="s">
        <v>446</v>
      </c>
      <c r="J194" s="1" t="s">
        <v>447</v>
      </c>
      <c r="K194" s="1" t="s">
        <v>448</v>
      </c>
      <c r="L194" s="1" t="s">
        <v>445</v>
      </c>
      <c r="M194" s="1" t="s">
        <v>63</v>
      </c>
      <c r="N194" s="1" t="s">
        <v>32</v>
      </c>
      <c r="O194" s="2">
        <v>6</v>
      </c>
      <c r="P194" s="2">
        <v>8</v>
      </c>
      <c r="Q194" s="2">
        <v>24</v>
      </c>
      <c r="R194" s="2">
        <v>37</v>
      </c>
      <c r="S194" s="3">
        <v>2</v>
      </c>
      <c r="T194" s="1" t="s">
        <v>43</v>
      </c>
      <c r="U194" s="1" t="s">
        <v>228</v>
      </c>
      <c r="V194" s="1" t="s">
        <v>274</v>
      </c>
    </row>
    <row r="195" spans="1:22">
      <c r="A195" s="1" t="s">
        <v>444</v>
      </c>
      <c r="B195" s="1" t="s">
        <v>445</v>
      </c>
      <c r="C195" s="1" t="s">
        <v>457</v>
      </c>
      <c r="D195" s="1" t="s">
        <v>24</v>
      </c>
      <c r="E195" s="1" t="s">
        <v>1</v>
      </c>
      <c r="G195" s="1" t="s">
        <v>38</v>
      </c>
      <c r="H195" s="1" t="s">
        <v>39</v>
      </c>
      <c r="I195" s="1" t="s">
        <v>446</v>
      </c>
      <c r="J195" s="1" t="s">
        <v>447</v>
      </c>
      <c r="K195" s="1" t="s">
        <v>448</v>
      </c>
      <c r="L195" s="1" t="s">
        <v>445</v>
      </c>
      <c r="M195" s="1" t="s">
        <v>63</v>
      </c>
      <c r="N195" s="1" t="s">
        <v>32</v>
      </c>
      <c r="O195" s="2">
        <v>4</v>
      </c>
      <c r="P195" s="2">
        <v>8</v>
      </c>
      <c r="Q195" s="2">
        <v>12</v>
      </c>
      <c r="R195" s="2">
        <v>37</v>
      </c>
      <c r="S195" s="3">
        <v>2</v>
      </c>
      <c r="T195" s="1" t="s">
        <v>43</v>
      </c>
      <c r="U195" s="1" t="s">
        <v>228</v>
      </c>
      <c r="V195" s="1" t="s">
        <v>274</v>
      </c>
    </row>
    <row r="196" spans="1:22">
      <c r="A196" s="5" t="s">
        <v>444</v>
      </c>
      <c r="B196" s="5" t="s">
        <v>445</v>
      </c>
      <c r="C196" s="5" t="s">
        <v>458</v>
      </c>
      <c r="D196" s="5" t="s">
        <v>24</v>
      </c>
      <c r="E196" s="5" t="s">
        <v>1</v>
      </c>
      <c r="F196" s="5"/>
      <c r="G196" s="5" t="s">
        <v>38</v>
      </c>
      <c r="H196" s="5" t="s">
        <v>39</v>
      </c>
      <c r="I196" s="5" t="s">
        <v>446</v>
      </c>
      <c r="J196" s="5" t="s">
        <v>447</v>
      </c>
      <c r="K196" s="5" t="s">
        <v>448</v>
      </c>
      <c r="L196" s="5" t="s">
        <v>445</v>
      </c>
      <c r="M196" s="5" t="s">
        <v>63</v>
      </c>
      <c r="N196" s="5" t="s">
        <v>32</v>
      </c>
      <c r="O196" s="6">
        <v>4</v>
      </c>
      <c r="P196" s="6">
        <v>8</v>
      </c>
      <c r="Q196" s="6">
        <v>12</v>
      </c>
      <c r="R196" s="6">
        <v>37</v>
      </c>
      <c r="S196" s="7">
        <v>2</v>
      </c>
      <c r="T196" s="5" t="s">
        <v>43</v>
      </c>
      <c r="U196" s="5" t="s">
        <v>228</v>
      </c>
      <c r="V196" s="5" t="s">
        <v>274</v>
      </c>
    </row>
    <row r="197" spans="1:22">
      <c r="A197" s="5" t="s">
        <v>459</v>
      </c>
      <c r="B197" s="5" t="s">
        <v>460</v>
      </c>
      <c r="C197" s="5"/>
      <c r="D197" s="5" t="s">
        <v>24</v>
      </c>
      <c r="E197" s="5" t="s">
        <v>1</v>
      </c>
      <c r="F197" s="5"/>
      <c r="G197" s="5" t="s">
        <v>38</v>
      </c>
      <c r="H197" s="5" t="s">
        <v>39</v>
      </c>
      <c r="I197" s="5" t="s">
        <v>446</v>
      </c>
      <c r="J197" s="5" t="s">
        <v>447</v>
      </c>
      <c r="K197" s="5" t="s">
        <v>448</v>
      </c>
      <c r="L197" s="5" t="s">
        <v>460</v>
      </c>
      <c r="M197" s="5" t="s">
        <v>63</v>
      </c>
      <c r="N197" s="5" t="s">
        <v>32</v>
      </c>
      <c r="O197" s="6">
        <v>4</v>
      </c>
      <c r="P197" s="6">
        <v>8</v>
      </c>
      <c r="Q197" s="6">
        <v>12</v>
      </c>
      <c r="R197" s="6">
        <v>37</v>
      </c>
      <c r="S197" s="7">
        <v>2</v>
      </c>
      <c r="T197" s="5" t="s">
        <v>33</v>
      </c>
      <c r="U197" s="5" t="s">
        <v>34</v>
      </c>
      <c r="V197" s="5" t="s">
        <v>35</v>
      </c>
    </row>
    <row r="198" spans="1:22">
      <c r="A198" s="15" t="s">
        <v>461</v>
      </c>
      <c r="B198" s="15" t="s">
        <v>462</v>
      </c>
      <c r="C198" s="15"/>
      <c r="D198" s="1" t="s">
        <v>24</v>
      </c>
      <c r="E198" s="15" t="s">
        <v>1</v>
      </c>
      <c r="G198" s="15" t="s">
        <v>38</v>
      </c>
      <c r="H198" s="15" t="s">
        <v>39</v>
      </c>
      <c r="I198" s="15" t="s">
        <v>446</v>
      </c>
      <c r="J198" s="15" t="s">
        <v>447</v>
      </c>
      <c r="K198" s="15" t="s">
        <v>448</v>
      </c>
      <c r="L198" s="15" t="s">
        <v>462</v>
      </c>
      <c r="M198" s="15" t="s">
        <v>63</v>
      </c>
      <c r="N198" s="1" t="s">
        <v>32</v>
      </c>
      <c r="O198" s="2">
        <v>6</v>
      </c>
      <c r="P198" s="2">
        <v>12</v>
      </c>
      <c r="Q198" s="2">
        <v>24</v>
      </c>
      <c r="R198" s="2">
        <v>33.5</v>
      </c>
      <c r="S198" s="3">
        <v>1</v>
      </c>
      <c r="T198" s="1" t="s">
        <v>33</v>
      </c>
      <c r="U198" s="1" t="s">
        <v>83</v>
      </c>
      <c r="V198" s="5" t="s">
        <v>34</v>
      </c>
    </row>
    <row r="199" spans="1:22">
      <c r="A199" s="17" t="s">
        <v>463</v>
      </c>
      <c r="B199" s="17" t="s">
        <v>464</v>
      </c>
      <c r="C199" s="17"/>
      <c r="D199" s="16" t="s">
        <v>24</v>
      </c>
      <c r="E199" s="17" t="s">
        <v>1</v>
      </c>
      <c r="F199" s="16"/>
      <c r="G199" s="17" t="s">
        <v>38</v>
      </c>
      <c r="H199" s="17" t="s">
        <v>39</v>
      </c>
      <c r="I199" s="17" t="s">
        <v>446</v>
      </c>
      <c r="J199" s="17" t="s">
        <v>447</v>
      </c>
      <c r="K199" s="17" t="s">
        <v>448</v>
      </c>
      <c r="L199" s="17" t="s">
        <v>464</v>
      </c>
      <c r="M199" s="17" t="s">
        <v>63</v>
      </c>
      <c r="N199" s="16" t="s">
        <v>32</v>
      </c>
      <c r="O199" s="18">
        <v>4</v>
      </c>
      <c r="P199" s="18">
        <v>8</v>
      </c>
      <c r="Q199" s="18">
        <v>12</v>
      </c>
      <c r="R199" s="18">
        <v>37</v>
      </c>
      <c r="S199" s="19">
        <v>2</v>
      </c>
      <c r="T199" s="16" t="s">
        <v>43</v>
      </c>
      <c r="U199" s="16" t="s">
        <v>228</v>
      </c>
      <c r="V199" s="5" t="s">
        <v>274</v>
      </c>
    </row>
    <row r="200" spans="1:22">
      <c r="A200" s="5" t="s">
        <v>444</v>
      </c>
      <c r="B200" s="1" t="s">
        <v>445</v>
      </c>
      <c r="C200" s="5" t="s">
        <v>465</v>
      </c>
      <c r="D200" s="5" t="s">
        <v>24</v>
      </c>
      <c r="E200" s="5" t="s">
        <v>1</v>
      </c>
      <c r="F200" s="5"/>
      <c r="G200" s="5" t="s">
        <v>38</v>
      </c>
      <c r="H200" s="5" t="s">
        <v>39</v>
      </c>
      <c r="I200" s="5" t="s">
        <v>446</v>
      </c>
      <c r="J200" s="5" t="s">
        <v>447</v>
      </c>
      <c r="K200" s="5" t="s">
        <v>448</v>
      </c>
      <c r="L200" s="5" t="s">
        <v>466</v>
      </c>
      <c r="M200" s="17" t="s">
        <v>63</v>
      </c>
      <c r="N200" s="5" t="s">
        <v>32</v>
      </c>
      <c r="O200" s="6">
        <v>4</v>
      </c>
      <c r="P200" s="6">
        <v>8</v>
      </c>
      <c r="Q200" s="6">
        <v>12</v>
      </c>
      <c r="R200" s="6">
        <v>37</v>
      </c>
      <c r="S200" s="7">
        <v>2</v>
      </c>
      <c r="T200" s="5" t="s">
        <v>43</v>
      </c>
      <c r="U200" s="16" t="s">
        <v>228</v>
      </c>
      <c r="V200" s="5" t="s">
        <v>274</v>
      </c>
    </row>
    <row r="201" spans="1:22" ht="12.75">
      <c r="A201" s="5" t="s">
        <v>444</v>
      </c>
      <c r="B201" s="1" t="s">
        <v>445</v>
      </c>
      <c r="C201" s="5"/>
      <c r="D201" s="5" t="s">
        <v>24</v>
      </c>
      <c r="E201" s="5" t="s">
        <v>1</v>
      </c>
      <c r="F201" s="5"/>
      <c r="G201" s="5" t="s">
        <v>38</v>
      </c>
      <c r="H201" s="5" t="s">
        <v>39</v>
      </c>
      <c r="I201" s="5" t="s">
        <v>446</v>
      </c>
      <c r="J201" s="5" t="s">
        <v>447</v>
      </c>
      <c r="K201" s="5" t="s">
        <v>448</v>
      </c>
      <c r="L201" s="5" t="s">
        <v>466</v>
      </c>
      <c r="M201" s="17" t="s">
        <v>63</v>
      </c>
      <c r="N201" s="5" t="s">
        <v>32</v>
      </c>
      <c r="O201" s="6">
        <v>4</v>
      </c>
      <c r="P201" s="6">
        <v>8</v>
      </c>
      <c r="Q201" s="6">
        <v>12</v>
      </c>
      <c r="R201" s="6">
        <v>37</v>
      </c>
      <c r="S201" s="7">
        <v>2</v>
      </c>
      <c r="T201" s="5" t="s">
        <v>43</v>
      </c>
      <c r="U201" s="16" t="s">
        <v>228</v>
      </c>
      <c r="V201" s="5" t="s">
        <v>274</v>
      </c>
    </row>
    <row r="202" spans="1:22">
      <c r="A202" s="14" t="s">
        <v>467</v>
      </c>
      <c r="B202" s="14" t="s">
        <v>468</v>
      </c>
      <c r="C202" s="14"/>
      <c r="D202" s="14" t="s">
        <v>88</v>
      </c>
      <c r="E202" s="14" t="s">
        <v>89</v>
      </c>
      <c r="F202" s="5"/>
      <c r="G202" s="14" t="s">
        <v>469</v>
      </c>
      <c r="H202" s="14"/>
      <c r="I202" s="14" t="s">
        <v>470</v>
      </c>
      <c r="J202" s="14" t="s">
        <v>471</v>
      </c>
      <c r="K202" s="14" t="s">
        <v>472</v>
      </c>
      <c r="L202" s="14" t="s">
        <v>468</v>
      </c>
      <c r="M202" s="5" t="s">
        <v>31</v>
      </c>
      <c r="N202" s="5" t="s">
        <v>95</v>
      </c>
      <c r="O202" s="6">
        <v>48</v>
      </c>
      <c r="P202" s="6">
        <v>72</v>
      </c>
      <c r="Q202" s="6">
        <v>96</v>
      </c>
      <c r="R202" s="6">
        <v>27.5</v>
      </c>
      <c r="S202" s="7">
        <v>1</v>
      </c>
      <c r="T202" s="5" t="s">
        <v>33</v>
      </c>
      <c r="U202" s="5" t="s">
        <v>34</v>
      </c>
      <c r="V202" s="5" t="s">
        <v>35</v>
      </c>
    </row>
    <row r="203" spans="1:22">
      <c r="A203" s="1" t="s">
        <v>473</v>
      </c>
      <c r="B203" s="1" t="s">
        <v>474</v>
      </c>
      <c r="C203" s="1"/>
      <c r="D203" s="1" t="s">
        <v>88</v>
      </c>
      <c r="E203" s="1" t="s">
        <v>89</v>
      </c>
      <c r="F203" s="1" t="s">
        <v>99</v>
      </c>
      <c r="G203" s="1" t="s">
        <v>90</v>
      </c>
      <c r="H203" s="1" t="s">
        <v>176</v>
      </c>
      <c r="I203" s="1" t="s">
        <v>177</v>
      </c>
      <c r="J203" s="1" t="s">
        <v>192</v>
      </c>
      <c r="K203" s="1" t="s">
        <v>475</v>
      </c>
      <c r="L203" s="1" t="s">
        <v>474</v>
      </c>
      <c r="M203" s="1" t="s">
        <v>106</v>
      </c>
      <c r="N203" s="1" t="s">
        <v>95</v>
      </c>
      <c r="O203" s="2">
        <v>12</v>
      </c>
      <c r="P203" s="2">
        <v>24</v>
      </c>
      <c r="Q203" s="2">
        <v>48</v>
      </c>
      <c r="R203" s="2">
        <v>30</v>
      </c>
      <c r="S203" s="3">
        <v>1</v>
      </c>
      <c r="T203" s="1" t="s">
        <v>33</v>
      </c>
      <c r="U203" s="1" t="s">
        <v>35</v>
      </c>
      <c r="V203" s="1" t="s">
        <v>114</v>
      </c>
    </row>
    <row r="204" spans="1:22">
      <c r="A204" s="5" t="s">
        <v>473</v>
      </c>
      <c r="B204" s="5" t="s">
        <v>474</v>
      </c>
      <c r="C204" s="5" t="s">
        <v>476</v>
      </c>
      <c r="D204" s="5" t="s">
        <v>88</v>
      </c>
      <c r="E204" s="5" t="s">
        <v>89</v>
      </c>
      <c r="F204" s="5" t="s">
        <v>99</v>
      </c>
      <c r="G204" s="5" t="s">
        <v>90</v>
      </c>
      <c r="H204" s="5" t="s">
        <v>176</v>
      </c>
      <c r="I204" s="5" t="s">
        <v>177</v>
      </c>
      <c r="J204" s="5" t="s">
        <v>192</v>
      </c>
      <c r="K204" s="5" t="s">
        <v>475</v>
      </c>
      <c r="L204" s="5" t="s">
        <v>474</v>
      </c>
      <c r="M204" s="5" t="s">
        <v>106</v>
      </c>
      <c r="N204" s="5" t="s">
        <v>95</v>
      </c>
      <c r="O204" s="6">
        <v>2</v>
      </c>
      <c r="P204" s="6">
        <v>4</v>
      </c>
      <c r="Q204" s="6">
        <v>6</v>
      </c>
      <c r="R204" s="6">
        <v>30</v>
      </c>
      <c r="S204" s="7">
        <v>1</v>
      </c>
      <c r="T204" s="5" t="s">
        <v>33</v>
      </c>
      <c r="U204" s="5" t="s">
        <v>35</v>
      </c>
      <c r="V204" s="5" t="s">
        <v>34</v>
      </c>
    </row>
    <row r="205" spans="1:22">
      <c r="A205" s="5" t="s">
        <v>477</v>
      </c>
      <c r="B205" s="5" t="s">
        <v>478</v>
      </c>
      <c r="C205" s="5"/>
      <c r="D205" s="5" t="s">
        <v>24</v>
      </c>
      <c r="E205" s="5" t="s">
        <v>1</v>
      </c>
      <c r="F205" s="5"/>
      <c r="G205" s="5" t="s">
        <v>38</v>
      </c>
      <c r="H205" s="5" t="s">
        <v>39</v>
      </c>
      <c r="I205" s="5" t="s">
        <v>215</v>
      </c>
      <c r="J205" s="5" t="s">
        <v>216</v>
      </c>
      <c r="K205" s="5" t="s">
        <v>479</v>
      </c>
      <c r="L205" s="5" t="s">
        <v>478</v>
      </c>
      <c r="M205" s="5" t="s">
        <v>31</v>
      </c>
      <c r="N205" s="5" t="s">
        <v>32</v>
      </c>
      <c r="O205" s="6">
        <v>6</v>
      </c>
      <c r="P205" s="6">
        <v>10</v>
      </c>
      <c r="Q205" s="6">
        <v>24</v>
      </c>
      <c r="R205" s="6">
        <v>37</v>
      </c>
      <c r="S205" s="7">
        <v>2</v>
      </c>
      <c r="T205" s="5" t="s">
        <v>33</v>
      </c>
      <c r="U205" s="5" t="s">
        <v>83</v>
      </c>
      <c r="V205" s="5" t="s">
        <v>114</v>
      </c>
    </row>
    <row r="206" spans="1:22">
      <c r="A206" s="14" t="s">
        <v>480</v>
      </c>
      <c r="B206" s="14" t="s">
        <v>481</v>
      </c>
      <c r="C206" s="14"/>
      <c r="D206" s="5" t="s">
        <v>24</v>
      </c>
      <c r="E206" s="14" t="s">
        <v>1</v>
      </c>
      <c r="F206" s="5"/>
      <c r="G206" s="14" t="s">
        <v>38</v>
      </c>
      <c r="H206" s="14" t="s">
        <v>39</v>
      </c>
      <c r="I206" s="14" t="s">
        <v>215</v>
      </c>
      <c r="J206" s="14" t="s">
        <v>216</v>
      </c>
      <c r="K206" s="14" t="s">
        <v>479</v>
      </c>
      <c r="L206" s="14" t="s">
        <v>481</v>
      </c>
      <c r="M206" s="14" t="s">
        <v>31</v>
      </c>
      <c r="N206" s="5" t="s">
        <v>32</v>
      </c>
      <c r="O206" s="6">
        <v>8</v>
      </c>
      <c r="P206" s="6">
        <v>12</v>
      </c>
      <c r="Q206" s="6">
        <v>18</v>
      </c>
      <c r="R206" s="6">
        <v>37</v>
      </c>
      <c r="S206" s="7">
        <v>2</v>
      </c>
      <c r="T206" s="5" t="s">
        <v>74</v>
      </c>
      <c r="U206" s="5" t="s">
        <v>157</v>
      </c>
      <c r="V206" s="5" t="s">
        <v>309</v>
      </c>
    </row>
    <row r="207" spans="1:22" ht="12.75">
      <c r="A207" s="14" t="s">
        <v>480</v>
      </c>
      <c r="B207" s="14" t="s">
        <v>482</v>
      </c>
      <c r="C207" s="14"/>
      <c r="D207" s="5" t="s">
        <v>24</v>
      </c>
      <c r="E207" s="14" t="s">
        <v>1</v>
      </c>
      <c r="F207" s="5"/>
      <c r="G207" s="14" t="s">
        <v>38</v>
      </c>
      <c r="H207" s="14" t="s">
        <v>39</v>
      </c>
      <c r="I207" s="14" t="s">
        <v>215</v>
      </c>
      <c r="J207" s="14" t="s">
        <v>216</v>
      </c>
      <c r="K207" s="14" t="s">
        <v>479</v>
      </c>
      <c r="L207" s="14" t="s">
        <v>481</v>
      </c>
      <c r="M207" s="14" t="s">
        <v>31</v>
      </c>
      <c r="N207" s="5" t="s">
        <v>32</v>
      </c>
      <c r="O207" s="6">
        <v>8</v>
      </c>
      <c r="P207" s="6">
        <v>12</v>
      </c>
      <c r="Q207" s="6">
        <v>18</v>
      </c>
      <c r="R207" s="6">
        <v>37</v>
      </c>
      <c r="S207" s="7">
        <v>2</v>
      </c>
      <c r="T207" s="5" t="s">
        <v>74</v>
      </c>
      <c r="U207" s="5" t="s">
        <v>157</v>
      </c>
      <c r="V207" s="5" t="s">
        <v>309</v>
      </c>
    </row>
    <row r="208" spans="1:22">
      <c r="A208" s="14" t="s">
        <v>483</v>
      </c>
      <c r="B208" s="14" t="s">
        <v>484</v>
      </c>
      <c r="C208" s="14"/>
      <c r="D208" s="5" t="s">
        <v>24</v>
      </c>
      <c r="E208" s="14" t="s">
        <v>1</v>
      </c>
      <c r="F208" s="5"/>
      <c r="G208" s="14" t="s">
        <v>38</v>
      </c>
      <c r="H208" s="14" t="s">
        <v>39</v>
      </c>
      <c r="I208" s="14" t="s">
        <v>215</v>
      </c>
      <c r="J208" s="14" t="s">
        <v>216</v>
      </c>
      <c r="K208" s="14" t="s">
        <v>479</v>
      </c>
      <c r="L208" s="14" t="s">
        <v>484</v>
      </c>
      <c r="M208" s="14" t="s">
        <v>31</v>
      </c>
      <c r="N208" s="5" t="s">
        <v>32</v>
      </c>
      <c r="O208" s="6">
        <v>12</v>
      </c>
      <c r="P208" s="6">
        <v>18</v>
      </c>
      <c r="Q208" s="6">
        <v>24</v>
      </c>
      <c r="R208" s="6">
        <v>37</v>
      </c>
      <c r="S208" s="7">
        <v>2</v>
      </c>
      <c r="T208" s="5" t="s">
        <v>485</v>
      </c>
      <c r="U208" s="5" t="s">
        <v>157</v>
      </c>
      <c r="V208" s="5" t="s">
        <v>34</v>
      </c>
    </row>
    <row r="209" spans="1:22">
      <c r="A209" s="14" t="s">
        <v>486</v>
      </c>
      <c r="B209" s="14" t="s">
        <v>487</v>
      </c>
      <c r="C209" s="14"/>
      <c r="D209" s="5" t="s">
        <v>24</v>
      </c>
      <c r="E209" s="14" t="s">
        <v>1</v>
      </c>
      <c r="F209" s="5"/>
      <c r="G209" s="14" t="s">
        <v>38</v>
      </c>
      <c r="H209" s="14" t="s">
        <v>39</v>
      </c>
      <c r="I209" s="14" t="s">
        <v>215</v>
      </c>
      <c r="J209" s="14" t="s">
        <v>216</v>
      </c>
      <c r="K209" s="14" t="s">
        <v>479</v>
      </c>
      <c r="L209" s="14" t="s">
        <v>487</v>
      </c>
      <c r="M209" s="14" t="s">
        <v>63</v>
      </c>
      <c r="N209" s="5" t="s">
        <v>32</v>
      </c>
      <c r="O209" s="6">
        <v>8</v>
      </c>
      <c r="P209" s="6">
        <v>12</v>
      </c>
      <c r="Q209" s="6">
        <v>18</v>
      </c>
      <c r="R209" s="6">
        <v>37</v>
      </c>
      <c r="S209" s="7">
        <v>2</v>
      </c>
      <c r="T209" s="5" t="s">
        <v>74</v>
      </c>
      <c r="U209" s="5" t="s">
        <v>157</v>
      </c>
      <c r="V209" s="5" t="s">
        <v>114</v>
      </c>
    </row>
    <row r="210" spans="1:22">
      <c r="A210" s="14" t="s">
        <v>488</v>
      </c>
      <c r="B210" s="14" t="s">
        <v>489</v>
      </c>
      <c r="C210" s="14" t="s">
        <v>490</v>
      </c>
      <c r="D210" s="5" t="s">
        <v>24</v>
      </c>
      <c r="E210" s="14" t="s">
        <v>1</v>
      </c>
      <c r="F210" s="5"/>
      <c r="G210" s="14" t="s">
        <v>38</v>
      </c>
      <c r="H210" s="14" t="s">
        <v>39</v>
      </c>
      <c r="I210" s="14" t="s">
        <v>215</v>
      </c>
      <c r="J210" s="14" t="s">
        <v>216</v>
      </c>
      <c r="K210" s="14" t="s">
        <v>479</v>
      </c>
      <c r="L210" s="14" t="s">
        <v>489</v>
      </c>
      <c r="M210" s="14" t="s">
        <v>31</v>
      </c>
      <c r="N210" s="5" t="s">
        <v>32</v>
      </c>
      <c r="O210" s="6">
        <v>12</v>
      </c>
      <c r="P210" s="6">
        <v>18</v>
      </c>
      <c r="Q210" s="6">
        <v>24</v>
      </c>
      <c r="R210" s="6">
        <v>37</v>
      </c>
      <c r="S210" s="7">
        <v>2</v>
      </c>
      <c r="T210" s="5" t="s">
        <v>43</v>
      </c>
      <c r="U210" s="5" t="s">
        <v>309</v>
      </c>
      <c r="V210" s="5" t="s">
        <v>45</v>
      </c>
    </row>
    <row r="211" spans="1:22" ht="12.75">
      <c r="A211" s="14" t="s">
        <v>488</v>
      </c>
      <c r="B211" s="14" t="s">
        <v>491</v>
      </c>
      <c r="C211" s="14" t="s">
        <v>490</v>
      </c>
      <c r="D211" s="5" t="s">
        <v>24</v>
      </c>
      <c r="E211" s="14" t="s">
        <v>1</v>
      </c>
      <c r="F211" s="5"/>
      <c r="G211" s="14" t="s">
        <v>38</v>
      </c>
      <c r="H211" s="14" t="s">
        <v>39</v>
      </c>
      <c r="I211" s="14" t="s">
        <v>215</v>
      </c>
      <c r="J211" s="14" t="s">
        <v>216</v>
      </c>
      <c r="K211" s="14" t="s">
        <v>479</v>
      </c>
      <c r="L211" s="14" t="s">
        <v>489</v>
      </c>
      <c r="M211" s="14" t="s">
        <v>31</v>
      </c>
      <c r="N211" s="5" t="s">
        <v>32</v>
      </c>
      <c r="O211" s="6">
        <v>12</v>
      </c>
      <c r="P211" s="6">
        <v>18</v>
      </c>
      <c r="Q211" s="6">
        <v>24</v>
      </c>
      <c r="R211" s="6">
        <v>37</v>
      </c>
      <c r="S211" s="7">
        <v>2</v>
      </c>
      <c r="T211" s="5" t="s">
        <v>43</v>
      </c>
      <c r="U211" s="5" t="s">
        <v>309</v>
      </c>
      <c r="V211" s="5" t="s">
        <v>45</v>
      </c>
    </row>
    <row r="212" spans="1:22" ht="12.75">
      <c r="A212" s="14" t="s">
        <v>488</v>
      </c>
      <c r="B212" s="14" t="s">
        <v>491</v>
      </c>
      <c r="C212" s="14"/>
      <c r="D212" s="5" t="s">
        <v>24</v>
      </c>
      <c r="E212" s="14" t="s">
        <v>1</v>
      </c>
      <c r="F212" s="5"/>
      <c r="G212" s="14" t="s">
        <v>38</v>
      </c>
      <c r="H212" s="14" t="s">
        <v>39</v>
      </c>
      <c r="I212" s="14" t="s">
        <v>215</v>
      </c>
      <c r="J212" s="14" t="s">
        <v>216</v>
      </c>
      <c r="K212" s="14" t="s">
        <v>479</v>
      </c>
      <c r="L212" s="14" t="s">
        <v>489</v>
      </c>
      <c r="M212" s="14" t="s">
        <v>31</v>
      </c>
      <c r="N212" s="5" t="s">
        <v>32</v>
      </c>
      <c r="O212" s="6">
        <v>12</v>
      </c>
      <c r="P212" s="6">
        <v>18</v>
      </c>
      <c r="Q212" s="6">
        <v>24</v>
      </c>
      <c r="R212" s="6">
        <v>37</v>
      </c>
      <c r="S212" s="7">
        <v>2</v>
      </c>
      <c r="T212" s="5" t="s">
        <v>43</v>
      </c>
      <c r="U212" s="5" t="s">
        <v>309</v>
      </c>
      <c r="V212" s="5" t="s">
        <v>45</v>
      </c>
    </row>
    <row r="213" spans="1:22">
      <c r="A213" s="5" t="s">
        <v>492</v>
      </c>
      <c r="B213" s="5" t="s">
        <v>493</v>
      </c>
      <c r="C213" s="5"/>
      <c r="D213" s="5" t="s">
        <v>24</v>
      </c>
      <c r="E213" s="5" t="s">
        <v>1</v>
      </c>
      <c r="F213" s="5"/>
      <c r="G213" s="5" t="s">
        <v>38</v>
      </c>
      <c r="H213" s="5" t="s">
        <v>39</v>
      </c>
      <c r="I213" s="5" t="s">
        <v>215</v>
      </c>
      <c r="J213" s="5" t="s">
        <v>216</v>
      </c>
      <c r="K213" s="5" t="s">
        <v>479</v>
      </c>
      <c r="L213" s="5" t="s">
        <v>493</v>
      </c>
      <c r="M213" s="5" t="s">
        <v>31</v>
      </c>
      <c r="N213" s="5" t="s">
        <v>32</v>
      </c>
      <c r="O213" s="6">
        <v>5</v>
      </c>
      <c r="P213" s="6">
        <v>8</v>
      </c>
      <c r="Q213" s="6">
        <v>12</v>
      </c>
      <c r="R213" s="6">
        <v>37</v>
      </c>
      <c r="S213" s="7">
        <v>2</v>
      </c>
      <c r="T213" s="5" t="s">
        <v>494</v>
      </c>
      <c r="U213" s="5" t="s">
        <v>157</v>
      </c>
      <c r="V213" s="5" t="s">
        <v>495</v>
      </c>
    </row>
    <row r="214" spans="1:22" ht="12.75">
      <c r="A214" s="5" t="s">
        <v>492</v>
      </c>
      <c r="B214" s="5" t="s">
        <v>496</v>
      </c>
      <c r="C214" s="5"/>
      <c r="D214" s="5" t="s">
        <v>24</v>
      </c>
      <c r="E214" s="5" t="s">
        <v>1</v>
      </c>
      <c r="F214" s="5"/>
      <c r="G214" s="5" t="s">
        <v>38</v>
      </c>
      <c r="H214" s="5" t="s">
        <v>39</v>
      </c>
      <c r="I214" s="5" t="s">
        <v>215</v>
      </c>
      <c r="J214" s="5" t="s">
        <v>216</v>
      </c>
      <c r="K214" s="5" t="s">
        <v>479</v>
      </c>
      <c r="L214" s="5" t="s">
        <v>493</v>
      </c>
      <c r="M214" s="5" t="s">
        <v>31</v>
      </c>
      <c r="N214" s="5" t="s">
        <v>32</v>
      </c>
      <c r="O214" s="6">
        <v>5</v>
      </c>
      <c r="P214" s="6">
        <v>8</v>
      </c>
      <c r="Q214" s="6">
        <v>12</v>
      </c>
      <c r="R214" s="6">
        <v>37</v>
      </c>
      <c r="S214" s="7">
        <v>2</v>
      </c>
      <c r="T214" s="5" t="s">
        <v>494</v>
      </c>
      <c r="U214" s="5" t="s">
        <v>157</v>
      </c>
      <c r="V214" s="5" t="s">
        <v>495</v>
      </c>
    </row>
    <row r="215" spans="1:22">
      <c r="A215" s="5" t="s">
        <v>497</v>
      </c>
      <c r="B215" s="5" t="s">
        <v>498</v>
      </c>
      <c r="C215" s="5"/>
      <c r="D215" s="5" t="s">
        <v>24</v>
      </c>
      <c r="E215" s="5" t="s">
        <v>1</v>
      </c>
      <c r="F215" s="5"/>
      <c r="G215" s="5" t="s">
        <v>38</v>
      </c>
      <c r="H215" s="5" t="s">
        <v>39</v>
      </c>
      <c r="I215" s="5" t="s">
        <v>215</v>
      </c>
      <c r="J215" s="5" t="s">
        <v>216</v>
      </c>
      <c r="K215" s="5" t="s">
        <v>479</v>
      </c>
      <c r="L215" s="5" t="s">
        <v>498</v>
      </c>
      <c r="M215" s="5" t="s">
        <v>31</v>
      </c>
      <c r="N215" s="5" t="s">
        <v>32</v>
      </c>
      <c r="O215" s="6">
        <v>8</v>
      </c>
      <c r="P215" s="6">
        <v>12</v>
      </c>
      <c r="Q215" s="6">
        <v>24</v>
      </c>
      <c r="R215" s="6">
        <v>37</v>
      </c>
      <c r="S215" s="7">
        <v>3</v>
      </c>
      <c r="T215" s="5" t="s">
        <v>74</v>
      </c>
      <c r="U215" s="5" t="s">
        <v>157</v>
      </c>
      <c r="V215" s="5" t="s">
        <v>65</v>
      </c>
    </row>
    <row r="216" spans="1:22" ht="12.75">
      <c r="A216" s="5" t="s">
        <v>497</v>
      </c>
      <c r="B216" s="5" t="s">
        <v>499</v>
      </c>
      <c r="C216" s="5"/>
      <c r="D216" s="5" t="s">
        <v>24</v>
      </c>
      <c r="E216" s="5" t="s">
        <v>1</v>
      </c>
      <c r="F216" s="5"/>
      <c r="G216" s="5" t="s">
        <v>38</v>
      </c>
      <c r="H216" s="5" t="s">
        <v>39</v>
      </c>
      <c r="I216" s="5" t="s">
        <v>215</v>
      </c>
      <c r="J216" s="5" t="s">
        <v>216</v>
      </c>
      <c r="K216" s="5" t="s">
        <v>479</v>
      </c>
      <c r="L216" s="5" t="s">
        <v>498</v>
      </c>
      <c r="M216" s="5" t="s">
        <v>31</v>
      </c>
      <c r="N216" s="5" t="s">
        <v>32</v>
      </c>
      <c r="O216" s="6">
        <v>8</v>
      </c>
      <c r="P216" s="6">
        <v>12</v>
      </c>
      <c r="Q216" s="6">
        <v>24</v>
      </c>
      <c r="R216" s="6">
        <v>37</v>
      </c>
      <c r="S216" s="7">
        <v>3</v>
      </c>
      <c r="T216" s="5" t="s">
        <v>74</v>
      </c>
      <c r="U216" s="5" t="s">
        <v>157</v>
      </c>
      <c r="V216" s="5" t="s">
        <v>65</v>
      </c>
    </row>
    <row r="217" spans="1:22">
      <c r="A217" s="5" t="s">
        <v>500</v>
      </c>
      <c r="B217" s="5" t="s">
        <v>501</v>
      </c>
      <c r="C217" s="5"/>
      <c r="D217" s="5" t="s">
        <v>24</v>
      </c>
      <c r="E217" s="5" t="s">
        <v>1</v>
      </c>
      <c r="F217" s="5"/>
      <c r="G217" s="5" t="s">
        <v>38</v>
      </c>
      <c r="H217" s="5" t="s">
        <v>39</v>
      </c>
      <c r="I217" s="5" t="s">
        <v>215</v>
      </c>
      <c r="J217" s="5" t="s">
        <v>216</v>
      </c>
      <c r="K217" s="5" t="s">
        <v>479</v>
      </c>
      <c r="L217" s="5" t="s">
        <v>501</v>
      </c>
      <c r="M217" s="5" t="s">
        <v>31</v>
      </c>
      <c r="N217" s="5" t="s">
        <v>32</v>
      </c>
      <c r="O217" s="6">
        <v>5</v>
      </c>
      <c r="P217" s="6">
        <v>10</v>
      </c>
      <c r="Q217" s="6">
        <v>12</v>
      </c>
      <c r="R217" s="6">
        <v>37</v>
      </c>
      <c r="S217" s="7">
        <v>3</v>
      </c>
      <c r="T217" s="5" t="s">
        <v>74</v>
      </c>
      <c r="U217" s="5" t="s">
        <v>157</v>
      </c>
      <c r="V217" s="5" t="s">
        <v>45</v>
      </c>
    </row>
    <row r="218" spans="1:22">
      <c r="A218" s="5" t="s">
        <v>500</v>
      </c>
      <c r="B218" s="5" t="s">
        <v>502</v>
      </c>
      <c r="C218" s="5"/>
      <c r="D218" s="5" t="s">
        <v>24</v>
      </c>
      <c r="E218" s="5" t="s">
        <v>1</v>
      </c>
      <c r="F218" s="5"/>
      <c r="G218" s="5" t="s">
        <v>38</v>
      </c>
      <c r="H218" s="5" t="s">
        <v>39</v>
      </c>
      <c r="I218" s="5" t="s">
        <v>215</v>
      </c>
      <c r="J218" s="5" t="s">
        <v>216</v>
      </c>
      <c r="K218" s="5" t="s">
        <v>479</v>
      </c>
      <c r="L218" s="5" t="s">
        <v>501</v>
      </c>
      <c r="M218" s="5" t="s">
        <v>31</v>
      </c>
      <c r="N218" s="5" t="s">
        <v>32</v>
      </c>
      <c r="O218" s="6">
        <v>5</v>
      </c>
      <c r="P218" s="6">
        <v>10</v>
      </c>
      <c r="Q218" s="6">
        <v>12</v>
      </c>
      <c r="R218" s="6">
        <v>37</v>
      </c>
      <c r="S218" s="7">
        <v>3</v>
      </c>
      <c r="T218" s="5" t="s">
        <v>74</v>
      </c>
      <c r="U218" s="5" t="s">
        <v>157</v>
      </c>
      <c r="V218" s="5" t="s">
        <v>45</v>
      </c>
    </row>
    <row r="219" spans="1:22">
      <c r="A219" s="1" t="s">
        <v>503</v>
      </c>
      <c r="B219" s="1" t="s">
        <v>504</v>
      </c>
      <c r="C219" s="1"/>
      <c r="D219" s="1" t="s">
        <v>24</v>
      </c>
      <c r="E219" s="1" t="s">
        <v>1</v>
      </c>
      <c r="G219" s="1" t="s">
        <v>38</v>
      </c>
      <c r="H219" s="1" t="s">
        <v>39</v>
      </c>
      <c r="I219" s="1" t="s">
        <v>215</v>
      </c>
      <c r="J219" s="1" t="s">
        <v>216</v>
      </c>
      <c r="K219" s="1" t="s">
        <v>479</v>
      </c>
      <c r="L219" s="1" t="s">
        <v>504</v>
      </c>
      <c r="M219" s="1" t="s">
        <v>31</v>
      </c>
      <c r="N219" s="1" t="s">
        <v>32</v>
      </c>
      <c r="O219" s="2">
        <v>4</v>
      </c>
      <c r="P219" s="2">
        <v>7</v>
      </c>
      <c r="Q219" s="2">
        <v>12</v>
      </c>
      <c r="R219" s="2">
        <v>37</v>
      </c>
      <c r="S219" s="3">
        <v>2</v>
      </c>
      <c r="T219" s="1" t="s">
        <v>74</v>
      </c>
      <c r="U219" s="1" t="s">
        <v>505</v>
      </c>
      <c r="V219" s="1" t="s">
        <v>300</v>
      </c>
    </row>
    <row r="220" spans="1:22">
      <c r="A220" s="1" t="s">
        <v>503</v>
      </c>
      <c r="B220" s="1" t="s">
        <v>504</v>
      </c>
      <c r="C220" s="1" t="s">
        <v>506</v>
      </c>
      <c r="D220" s="1" t="s">
        <v>24</v>
      </c>
      <c r="E220" s="1" t="s">
        <v>1</v>
      </c>
      <c r="G220" s="1" t="s">
        <v>38</v>
      </c>
      <c r="H220" s="1" t="s">
        <v>39</v>
      </c>
      <c r="I220" s="1" t="s">
        <v>215</v>
      </c>
      <c r="J220" s="1" t="s">
        <v>216</v>
      </c>
      <c r="K220" s="1" t="s">
        <v>479</v>
      </c>
      <c r="L220" s="1" t="s">
        <v>504</v>
      </c>
      <c r="M220" s="1" t="s">
        <v>31</v>
      </c>
      <c r="N220" s="1" t="s">
        <v>32</v>
      </c>
      <c r="O220" s="2">
        <v>4</v>
      </c>
      <c r="P220" s="2">
        <v>8</v>
      </c>
      <c r="Q220" s="2">
        <v>24</v>
      </c>
      <c r="R220" s="2">
        <v>37</v>
      </c>
      <c r="S220" s="3">
        <v>2</v>
      </c>
      <c r="T220" s="1" t="s">
        <v>74</v>
      </c>
      <c r="U220" s="1" t="s">
        <v>157</v>
      </c>
      <c r="V220" s="1" t="s">
        <v>202</v>
      </c>
    </row>
    <row r="221" spans="1:22">
      <c r="A221" s="1" t="s">
        <v>503</v>
      </c>
      <c r="B221" s="1" t="s">
        <v>504</v>
      </c>
      <c r="C221" s="1" t="s">
        <v>507</v>
      </c>
      <c r="D221" s="1" t="s">
        <v>24</v>
      </c>
      <c r="E221" s="1" t="s">
        <v>1</v>
      </c>
      <c r="G221" s="1" t="s">
        <v>38</v>
      </c>
      <c r="H221" s="1" t="s">
        <v>39</v>
      </c>
      <c r="I221" s="1" t="s">
        <v>215</v>
      </c>
      <c r="J221" s="1" t="s">
        <v>216</v>
      </c>
      <c r="K221" s="1" t="s">
        <v>479</v>
      </c>
      <c r="L221" s="1" t="s">
        <v>504</v>
      </c>
      <c r="M221" s="1" t="s">
        <v>31</v>
      </c>
      <c r="N221" s="1" t="s">
        <v>32</v>
      </c>
      <c r="O221" s="2">
        <v>8</v>
      </c>
      <c r="P221" s="2">
        <v>12</v>
      </c>
      <c r="Q221" s="2">
        <v>24</v>
      </c>
      <c r="R221" s="2">
        <v>37</v>
      </c>
      <c r="S221" s="3">
        <v>2</v>
      </c>
      <c r="T221" s="1" t="s">
        <v>43</v>
      </c>
      <c r="U221" s="1" t="s">
        <v>202</v>
      </c>
      <c r="V221" s="1" t="s">
        <v>228</v>
      </c>
    </row>
    <row r="222" spans="1:22">
      <c r="A222" s="1" t="s">
        <v>503</v>
      </c>
      <c r="B222" s="1" t="s">
        <v>504</v>
      </c>
      <c r="C222" s="1" t="s">
        <v>508</v>
      </c>
      <c r="D222" s="1" t="s">
        <v>24</v>
      </c>
      <c r="E222" s="1" t="s">
        <v>1</v>
      </c>
      <c r="G222" s="1" t="s">
        <v>38</v>
      </c>
      <c r="H222" s="1" t="s">
        <v>39</v>
      </c>
      <c r="I222" s="1" t="s">
        <v>215</v>
      </c>
      <c r="J222" s="1" t="s">
        <v>216</v>
      </c>
      <c r="K222" s="1" t="s">
        <v>479</v>
      </c>
      <c r="L222" s="1" t="s">
        <v>504</v>
      </c>
      <c r="M222" s="1" t="s">
        <v>31</v>
      </c>
      <c r="N222" s="1" t="s">
        <v>32</v>
      </c>
      <c r="O222" s="2">
        <v>6</v>
      </c>
      <c r="P222" s="2">
        <v>12</v>
      </c>
      <c r="Q222" s="2">
        <v>24</v>
      </c>
      <c r="R222" s="2">
        <v>37</v>
      </c>
      <c r="S222" s="3">
        <v>2</v>
      </c>
      <c r="T222" s="1" t="s">
        <v>74</v>
      </c>
      <c r="U222" s="1" t="s">
        <v>157</v>
      </c>
      <c r="V222" s="1" t="s">
        <v>202</v>
      </c>
    </row>
    <row r="223" spans="1:22">
      <c r="A223" s="1" t="s">
        <v>503</v>
      </c>
      <c r="B223" s="1" t="s">
        <v>504</v>
      </c>
      <c r="C223" s="1" t="s">
        <v>509</v>
      </c>
      <c r="D223" s="1" t="s">
        <v>24</v>
      </c>
      <c r="E223" s="1" t="s">
        <v>1</v>
      </c>
      <c r="G223" s="1" t="s">
        <v>38</v>
      </c>
      <c r="H223" s="1" t="s">
        <v>39</v>
      </c>
      <c r="I223" s="1" t="s">
        <v>215</v>
      </c>
      <c r="J223" s="1" t="s">
        <v>216</v>
      </c>
      <c r="K223" s="1" t="s">
        <v>479</v>
      </c>
      <c r="L223" s="1" t="s">
        <v>504</v>
      </c>
      <c r="M223" s="1" t="s">
        <v>31</v>
      </c>
      <c r="N223" s="1" t="s">
        <v>32</v>
      </c>
      <c r="O223" s="2">
        <v>8</v>
      </c>
      <c r="P223" s="2">
        <v>18</v>
      </c>
      <c r="Q223" s="2">
        <v>24</v>
      </c>
      <c r="R223" s="2">
        <v>37</v>
      </c>
      <c r="S223" s="3">
        <v>2</v>
      </c>
      <c r="T223" s="1" t="s">
        <v>74</v>
      </c>
      <c r="U223" s="1" t="s">
        <v>157</v>
      </c>
      <c r="V223" s="1" t="s">
        <v>300</v>
      </c>
    </row>
    <row r="224" spans="1:22">
      <c r="A224" s="5" t="s">
        <v>503</v>
      </c>
      <c r="B224" s="5" t="s">
        <v>504</v>
      </c>
      <c r="C224" s="5" t="s">
        <v>510</v>
      </c>
      <c r="D224" s="5" t="s">
        <v>24</v>
      </c>
      <c r="E224" s="5" t="s">
        <v>1</v>
      </c>
      <c r="F224" s="5"/>
      <c r="G224" s="5" t="s">
        <v>38</v>
      </c>
      <c r="H224" s="5" t="s">
        <v>39</v>
      </c>
      <c r="I224" s="5" t="s">
        <v>215</v>
      </c>
      <c r="J224" s="5" t="s">
        <v>216</v>
      </c>
      <c r="K224" s="5" t="s">
        <v>479</v>
      </c>
      <c r="L224" s="5" t="s">
        <v>504</v>
      </c>
      <c r="M224" s="5" t="s">
        <v>31</v>
      </c>
      <c r="N224" s="5" t="s">
        <v>32</v>
      </c>
      <c r="O224" s="6">
        <v>6</v>
      </c>
      <c r="P224" s="6">
        <v>21</v>
      </c>
      <c r="Q224" s="6">
        <v>48</v>
      </c>
      <c r="R224" s="6">
        <v>37</v>
      </c>
      <c r="S224" s="7">
        <v>2</v>
      </c>
      <c r="T224" s="5" t="s">
        <v>74</v>
      </c>
      <c r="U224" s="5" t="s">
        <v>157</v>
      </c>
      <c r="V224" s="5" t="s">
        <v>34</v>
      </c>
    </row>
    <row r="225" spans="1:22" ht="12.75">
      <c r="A225" s="1" t="s">
        <v>503</v>
      </c>
      <c r="B225" s="1" t="s">
        <v>511</v>
      </c>
      <c r="C225" s="1"/>
      <c r="D225" s="1" t="s">
        <v>24</v>
      </c>
      <c r="E225" s="1" t="s">
        <v>1</v>
      </c>
      <c r="G225" s="1" t="s">
        <v>38</v>
      </c>
      <c r="H225" s="1" t="s">
        <v>39</v>
      </c>
      <c r="I225" s="1" t="s">
        <v>215</v>
      </c>
      <c r="J225" s="1" t="s">
        <v>216</v>
      </c>
      <c r="K225" s="1" t="s">
        <v>479</v>
      </c>
      <c r="L225" s="1" t="s">
        <v>504</v>
      </c>
      <c r="M225" s="1" t="s">
        <v>31</v>
      </c>
      <c r="N225" s="1" t="s">
        <v>32</v>
      </c>
      <c r="O225" s="2">
        <v>4</v>
      </c>
      <c r="P225" s="2">
        <v>7</v>
      </c>
      <c r="Q225" s="2">
        <v>12</v>
      </c>
      <c r="R225" s="2">
        <v>37</v>
      </c>
      <c r="S225" s="3">
        <v>2</v>
      </c>
      <c r="T225" s="1" t="s">
        <v>74</v>
      </c>
      <c r="U225" s="1" t="s">
        <v>505</v>
      </c>
      <c r="V225" s="1" t="s">
        <v>300</v>
      </c>
    </row>
    <row r="226" spans="1:22" ht="12.75">
      <c r="A226" s="1" t="s">
        <v>503</v>
      </c>
      <c r="B226" s="1" t="s">
        <v>511</v>
      </c>
      <c r="C226" s="1" t="s">
        <v>506</v>
      </c>
      <c r="D226" s="1" t="s">
        <v>24</v>
      </c>
      <c r="E226" s="1" t="s">
        <v>1</v>
      </c>
      <c r="G226" s="1" t="s">
        <v>38</v>
      </c>
      <c r="H226" s="1" t="s">
        <v>39</v>
      </c>
      <c r="I226" s="1" t="s">
        <v>215</v>
      </c>
      <c r="J226" s="1" t="s">
        <v>216</v>
      </c>
      <c r="K226" s="1" t="s">
        <v>479</v>
      </c>
      <c r="L226" s="1" t="s">
        <v>504</v>
      </c>
      <c r="M226" s="1" t="s">
        <v>31</v>
      </c>
      <c r="N226" s="1" t="s">
        <v>32</v>
      </c>
      <c r="O226" s="2">
        <v>4</v>
      </c>
      <c r="P226" s="2">
        <v>8</v>
      </c>
      <c r="Q226" s="2">
        <v>24</v>
      </c>
      <c r="R226" s="2">
        <v>37</v>
      </c>
      <c r="S226" s="3">
        <v>2</v>
      </c>
      <c r="T226" s="1" t="s">
        <v>74</v>
      </c>
      <c r="U226" s="1" t="s">
        <v>157</v>
      </c>
      <c r="V226" s="1" t="s">
        <v>202</v>
      </c>
    </row>
    <row r="227" spans="1:22" ht="12.75">
      <c r="A227" s="1" t="s">
        <v>503</v>
      </c>
      <c r="B227" s="1" t="s">
        <v>511</v>
      </c>
      <c r="C227" s="1" t="s">
        <v>507</v>
      </c>
      <c r="D227" s="1" t="s">
        <v>24</v>
      </c>
      <c r="E227" s="1" t="s">
        <v>1</v>
      </c>
      <c r="G227" s="1" t="s">
        <v>38</v>
      </c>
      <c r="H227" s="1" t="s">
        <v>39</v>
      </c>
      <c r="I227" s="1" t="s">
        <v>215</v>
      </c>
      <c r="J227" s="1" t="s">
        <v>216</v>
      </c>
      <c r="K227" s="1" t="s">
        <v>479</v>
      </c>
      <c r="L227" s="1" t="s">
        <v>504</v>
      </c>
      <c r="M227" s="1" t="s">
        <v>31</v>
      </c>
      <c r="N227" s="1" t="s">
        <v>32</v>
      </c>
      <c r="O227" s="2">
        <v>8</v>
      </c>
      <c r="P227" s="2">
        <v>12</v>
      </c>
      <c r="Q227" s="2">
        <v>24</v>
      </c>
      <c r="R227" s="2">
        <v>37</v>
      </c>
      <c r="S227" s="3">
        <v>2</v>
      </c>
      <c r="T227" s="1" t="s">
        <v>43</v>
      </c>
      <c r="U227" s="1" t="s">
        <v>202</v>
      </c>
      <c r="V227" s="1" t="s">
        <v>228</v>
      </c>
    </row>
    <row r="228" spans="1:22" ht="12.75">
      <c r="A228" s="1" t="s">
        <v>503</v>
      </c>
      <c r="B228" s="1" t="s">
        <v>511</v>
      </c>
      <c r="C228" s="1" t="s">
        <v>508</v>
      </c>
      <c r="D228" s="1" t="s">
        <v>24</v>
      </c>
      <c r="E228" s="1" t="s">
        <v>1</v>
      </c>
      <c r="G228" s="1" t="s">
        <v>38</v>
      </c>
      <c r="H228" s="1" t="s">
        <v>39</v>
      </c>
      <c r="I228" s="1" t="s">
        <v>215</v>
      </c>
      <c r="J228" s="1" t="s">
        <v>216</v>
      </c>
      <c r="K228" s="1" t="s">
        <v>479</v>
      </c>
      <c r="L228" s="1" t="s">
        <v>504</v>
      </c>
      <c r="M228" s="1" t="s">
        <v>31</v>
      </c>
      <c r="N228" s="1" t="s">
        <v>32</v>
      </c>
      <c r="O228" s="2">
        <v>6</v>
      </c>
      <c r="P228" s="2">
        <v>12</v>
      </c>
      <c r="Q228" s="2">
        <v>24</v>
      </c>
      <c r="R228" s="2">
        <v>37</v>
      </c>
      <c r="S228" s="3">
        <v>2</v>
      </c>
      <c r="T228" s="1" t="s">
        <v>74</v>
      </c>
      <c r="U228" s="1" t="s">
        <v>157</v>
      </c>
      <c r="V228" s="1" t="s">
        <v>202</v>
      </c>
    </row>
    <row r="229" spans="1:22" ht="12.75">
      <c r="A229" s="1" t="s">
        <v>503</v>
      </c>
      <c r="B229" s="1" t="s">
        <v>511</v>
      </c>
      <c r="C229" s="1" t="s">
        <v>509</v>
      </c>
      <c r="D229" s="1" t="s">
        <v>24</v>
      </c>
      <c r="E229" s="1" t="s">
        <v>1</v>
      </c>
      <c r="G229" s="1" t="s">
        <v>38</v>
      </c>
      <c r="H229" s="1" t="s">
        <v>39</v>
      </c>
      <c r="I229" s="1" t="s">
        <v>215</v>
      </c>
      <c r="J229" s="1" t="s">
        <v>216</v>
      </c>
      <c r="K229" s="1" t="s">
        <v>479</v>
      </c>
      <c r="L229" s="1" t="s">
        <v>504</v>
      </c>
      <c r="M229" s="1" t="s">
        <v>31</v>
      </c>
      <c r="N229" s="1" t="s">
        <v>32</v>
      </c>
      <c r="O229" s="2">
        <v>8</v>
      </c>
      <c r="P229" s="2">
        <v>18</v>
      </c>
      <c r="Q229" s="2">
        <v>24</v>
      </c>
      <c r="R229" s="2">
        <v>37</v>
      </c>
      <c r="S229" s="3">
        <v>2</v>
      </c>
      <c r="T229" s="1" t="s">
        <v>74</v>
      </c>
      <c r="U229" s="1" t="s">
        <v>157</v>
      </c>
      <c r="V229" s="1" t="s">
        <v>300</v>
      </c>
    </row>
    <row r="230" spans="1:22">
      <c r="A230" s="5" t="s">
        <v>503</v>
      </c>
      <c r="B230" s="1" t="s">
        <v>511</v>
      </c>
      <c r="C230" s="5" t="s">
        <v>510</v>
      </c>
      <c r="D230" s="5" t="s">
        <v>24</v>
      </c>
      <c r="E230" s="5" t="s">
        <v>1</v>
      </c>
      <c r="F230" s="5"/>
      <c r="G230" s="5" t="s">
        <v>38</v>
      </c>
      <c r="H230" s="5" t="s">
        <v>39</v>
      </c>
      <c r="I230" s="5" t="s">
        <v>215</v>
      </c>
      <c r="J230" s="5" t="s">
        <v>216</v>
      </c>
      <c r="K230" s="5" t="s">
        <v>479</v>
      </c>
      <c r="L230" s="5" t="s">
        <v>504</v>
      </c>
      <c r="M230" s="5" t="s">
        <v>31</v>
      </c>
      <c r="N230" s="5" t="s">
        <v>32</v>
      </c>
      <c r="O230" s="6">
        <v>6</v>
      </c>
      <c r="P230" s="6">
        <v>21</v>
      </c>
      <c r="Q230" s="6">
        <v>48</v>
      </c>
      <c r="R230" s="6">
        <v>37</v>
      </c>
      <c r="S230" s="7">
        <v>2</v>
      </c>
      <c r="T230" s="5" t="s">
        <v>74</v>
      </c>
      <c r="U230" s="5" t="s">
        <v>157</v>
      </c>
      <c r="V230" s="5" t="s">
        <v>34</v>
      </c>
    </row>
    <row r="231" spans="1:22">
      <c r="A231" s="1" t="s">
        <v>512</v>
      </c>
      <c r="B231" s="1" t="s">
        <v>513</v>
      </c>
      <c r="C231" s="1"/>
      <c r="D231" s="1" t="s">
        <v>24</v>
      </c>
      <c r="E231" s="1" t="s">
        <v>1</v>
      </c>
      <c r="G231" s="1" t="s">
        <v>38</v>
      </c>
      <c r="H231" s="1" t="s">
        <v>39</v>
      </c>
      <c r="I231" s="1" t="s">
        <v>215</v>
      </c>
      <c r="J231" s="1" t="s">
        <v>514</v>
      </c>
      <c r="K231" s="1" t="s">
        <v>515</v>
      </c>
      <c r="L231" s="1" t="s">
        <v>513</v>
      </c>
      <c r="M231" s="1" t="s">
        <v>63</v>
      </c>
      <c r="N231" s="1" t="s">
        <v>32</v>
      </c>
      <c r="O231" s="2">
        <v>6</v>
      </c>
      <c r="P231" s="2">
        <v>12</v>
      </c>
      <c r="Q231" s="2">
        <v>24</v>
      </c>
      <c r="R231" s="2">
        <v>33.5</v>
      </c>
      <c r="S231" s="3">
        <v>2</v>
      </c>
      <c r="T231" s="1" t="s">
        <v>43</v>
      </c>
      <c r="U231" s="15" t="s">
        <v>246</v>
      </c>
      <c r="V231" s="1" t="s">
        <v>47</v>
      </c>
    </row>
    <row r="232" spans="1:22">
      <c r="A232" s="5" t="s">
        <v>512</v>
      </c>
      <c r="B232" s="5" t="s">
        <v>513</v>
      </c>
      <c r="C232" s="5" t="s">
        <v>516</v>
      </c>
      <c r="D232" s="5" t="s">
        <v>24</v>
      </c>
      <c r="E232" s="5" t="s">
        <v>1</v>
      </c>
      <c r="F232" s="5"/>
      <c r="G232" s="5" t="s">
        <v>38</v>
      </c>
      <c r="H232" s="5" t="s">
        <v>39</v>
      </c>
      <c r="I232" s="5" t="s">
        <v>215</v>
      </c>
      <c r="J232" s="5" t="s">
        <v>514</v>
      </c>
      <c r="K232" s="5" t="s">
        <v>515</v>
      </c>
      <c r="L232" s="5" t="s">
        <v>513</v>
      </c>
      <c r="M232" s="5" t="s">
        <v>63</v>
      </c>
      <c r="N232" s="5" t="s">
        <v>32</v>
      </c>
      <c r="O232" s="6">
        <v>6</v>
      </c>
      <c r="P232" s="6">
        <v>21</v>
      </c>
      <c r="Q232" s="6">
        <v>48</v>
      </c>
      <c r="R232" s="6">
        <v>25</v>
      </c>
      <c r="S232" s="7">
        <v>2</v>
      </c>
      <c r="T232" s="5" t="s">
        <v>43</v>
      </c>
      <c r="U232" s="5" t="s">
        <v>211</v>
      </c>
      <c r="V232" s="5" t="s">
        <v>47</v>
      </c>
    </row>
    <row r="233" spans="1:22">
      <c r="A233" s="5" t="s">
        <v>517</v>
      </c>
      <c r="B233" s="5" t="s">
        <v>518</v>
      </c>
      <c r="C233" s="5"/>
      <c r="D233" s="5" t="s">
        <v>24</v>
      </c>
      <c r="E233" s="5" t="s">
        <v>1</v>
      </c>
      <c r="F233" s="5"/>
      <c r="G233" s="5" t="s">
        <v>38</v>
      </c>
      <c r="H233" s="5" t="s">
        <v>39</v>
      </c>
      <c r="I233" s="5" t="s">
        <v>215</v>
      </c>
      <c r="J233" s="5" t="s">
        <v>514</v>
      </c>
      <c r="K233" s="5" t="s">
        <v>515</v>
      </c>
      <c r="L233" s="5" t="s">
        <v>518</v>
      </c>
      <c r="M233" s="5" t="s">
        <v>63</v>
      </c>
      <c r="N233" s="5" t="s">
        <v>32</v>
      </c>
      <c r="O233" s="6">
        <v>18</v>
      </c>
      <c r="P233" s="6">
        <v>24</v>
      </c>
      <c r="Q233" s="6">
        <v>48</v>
      </c>
      <c r="R233" s="6">
        <f>(25+37)/2</f>
        <v>31</v>
      </c>
      <c r="S233" s="7">
        <v>1</v>
      </c>
      <c r="T233" s="5" t="s">
        <v>33</v>
      </c>
      <c r="U233" s="5" t="s">
        <v>34</v>
      </c>
      <c r="V233" s="5" t="s">
        <v>83</v>
      </c>
    </row>
    <row r="234" spans="1:22">
      <c r="A234" s="14" t="s">
        <v>519</v>
      </c>
      <c r="B234" s="14" t="s">
        <v>520</v>
      </c>
      <c r="C234" s="14"/>
      <c r="D234" s="5" t="s">
        <v>24</v>
      </c>
      <c r="E234" s="14" t="s">
        <v>1</v>
      </c>
      <c r="F234" s="5"/>
      <c r="G234" s="14" t="s">
        <v>38</v>
      </c>
      <c r="H234" s="14" t="s">
        <v>39</v>
      </c>
      <c r="I234" s="14" t="s">
        <v>215</v>
      </c>
      <c r="J234" s="14" t="s">
        <v>216</v>
      </c>
      <c r="K234" s="14" t="s">
        <v>521</v>
      </c>
      <c r="L234" s="14" t="s">
        <v>520</v>
      </c>
      <c r="M234" s="14" t="s">
        <v>31</v>
      </c>
      <c r="N234" s="5" t="s">
        <v>32</v>
      </c>
      <c r="O234" s="6">
        <v>8</v>
      </c>
      <c r="P234" s="6">
        <f>(12+24)/2</f>
        <v>18</v>
      </c>
      <c r="Q234" s="6">
        <v>48</v>
      </c>
      <c r="R234" s="6">
        <v>37</v>
      </c>
      <c r="S234" s="7">
        <v>2</v>
      </c>
      <c r="T234" s="5" t="s">
        <v>74</v>
      </c>
      <c r="U234" s="5" t="s">
        <v>157</v>
      </c>
      <c r="V234" s="5" t="s">
        <v>309</v>
      </c>
    </row>
    <row r="235" spans="1:22">
      <c r="A235" s="5" t="s">
        <v>522</v>
      </c>
      <c r="B235" s="5" t="s">
        <v>523</v>
      </c>
      <c r="C235" s="5"/>
      <c r="D235" s="5" t="s">
        <v>24</v>
      </c>
      <c r="E235" s="5" t="s">
        <v>1</v>
      </c>
      <c r="F235" s="5"/>
      <c r="G235" s="5" t="s">
        <v>38</v>
      </c>
      <c r="H235" s="5" t="s">
        <v>39</v>
      </c>
      <c r="I235" s="5" t="s">
        <v>215</v>
      </c>
      <c r="J235" s="5" t="s">
        <v>216</v>
      </c>
      <c r="K235" s="5" t="s">
        <v>521</v>
      </c>
      <c r="L235" s="5" t="s">
        <v>523</v>
      </c>
      <c r="M235" s="5" t="s">
        <v>31</v>
      </c>
      <c r="N235" s="5" t="s">
        <v>32</v>
      </c>
      <c r="O235" s="6">
        <v>6</v>
      </c>
      <c r="P235" s="6">
        <v>12</v>
      </c>
      <c r="Q235" s="6">
        <v>24</v>
      </c>
      <c r="R235" s="6">
        <v>37</v>
      </c>
      <c r="S235" s="7">
        <v>3</v>
      </c>
      <c r="T235" s="5" t="s">
        <v>74</v>
      </c>
      <c r="U235" s="5" t="s">
        <v>157</v>
      </c>
      <c r="V235" s="5" t="s">
        <v>309</v>
      </c>
    </row>
    <row r="236" spans="1:22">
      <c r="A236" s="14" t="s">
        <v>524</v>
      </c>
      <c r="B236" s="14" t="s">
        <v>525</v>
      </c>
      <c r="C236" s="14"/>
      <c r="D236" s="5" t="s">
        <v>24</v>
      </c>
      <c r="E236" s="14" t="s">
        <v>1</v>
      </c>
      <c r="F236" s="5"/>
      <c r="G236" s="14" t="s">
        <v>38</v>
      </c>
      <c r="H236" s="14" t="s">
        <v>39</v>
      </c>
      <c r="I236" s="14" t="s">
        <v>215</v>
      </c>
      <c r="J236" s="14" t="s">
        <v>216</v>
      </c>
      <c r="K236" s="14" t="s">
        <v>521</v>
      </c>
      <c r="L236" s="14" t="s">
        <v>525</v>
      </c>
      <c r="M236" s="5" t="s">
        <v>31</v>
      </c>
      <c r="N236" s="5" t="s">
        <v>32</v>
      </c>
      <c r="O236" s="6">
        <v>6</v>
      </c>
      <c r="P236" s="6">
        <v>12</v>
      </c>
      <c r="Q236" s="6">
        <v>24</v>
      </c>
      <c r="R236" s="6">
        <v>37</v>
      </c>
      <c r="S236" s="7">
        <v>2</v>
      </c>
      <c r="T236" s="5" t="s">
        <v>74</v>
      </c>
      <c r="U236" s="5" t="s">
        <v>157</v>
      </c>
      <c r="V236" s="5" t="s">
        <v>309</v>
      </c>
    </row>
    <row r="237" spans="1:22" ht="12.75">
      <c r="A237" s="14" t="s">
        <v>524</v>
      </c>
      <c r="B237" s="14" t="s">
        <v>526</v>
      </c>
      <c r="C237" s="14"/>
      <c r="D237" s="5" t="s">
        <v>24</v>
      </c>
      <c r="E237" s="14" t="s">
        <v>1</v>
      </c>
      <c r="F237" s="5"/>
      <c r="G237" s="14" t="s">
        <v>38</v>
      </c>
      <c r="H237" s="14" t="s">
        <v>39</v>
      </c>
      <c r="I237" s="14" t="s">
        <v>215</v>
      </c>
      <c r="J237" s="14" t="s">
        <v>216</v>
      </c>
      <c r="K237" s="14" t="s">
        <v>521</v>
      </c>
      <c r="L237" s="14" t="s">
        <v>525</v>
      </c>
      <c r="M237" s="5" t="s">
        <v>31</v>
      </c>
      <c r="N237" s="5" t="s">
        <v>32</v>
      </c>
      <c r="O237" s="6">
        <v>6</v>
      </c>
      <c r="P237" s="6">
        <v>12</v>
      </c>
      <c r="Q237" s="6">
        <v>24</v>
      </c>
      <c r="R237" s="6">
        <v>37</v>
      </c>
      <c r="S237" s="7">
        <v>2</v>
      </c>
      <c r="T237" s="5" t="s">
        <v>74</v>
      </c>
      <c r="U237" s="5" t="s">
        <v>157</v>
      </c>
      <c r="V237" s="5" t="s">
        <v>309</v>
      </c>
    </row>
    <row r="238" spans="1:22">
      <c r="A238" s="5" t="s">
        <v>527</v>
      </c>
      <c r="B238" s="5" t="s">
        <v>528</v>
      </c>
      <c r="C238" s="5"/>
      <c r="D238" s="5" t="s">
        <v>24</v>
      </c>
      <c r="E238" s="5" t="s">
        <v>1</v>
      </c>
      <c r="F238" s="5"/>
      <c r="G238" s="5" t="s">
        <v>38</v>
      </c>
      <c r="H238" s="5" t="s">
        <v>39</v>
      </c>
      <c r="I238" s="5" t="s">
        <v>215</v>
      </c>
      <c r="J238" s="5" t="s">
        <v>216</v>
      </c>
      <c r="K238" s="5" t="s">
        <v>521</v>
      </c>
      <c r="L238" s="5" t="s">
        <v>528</v>
      </c>
      <c r="M238" s="5" t="s">
        <v>31</v>
      </c>
      <c r="N238" s="5" t="s">
        <v>32</v>
      </c>
      <c r="O238" s="6">
        <v>6</v>
      </c>
      <c r="P238" s="6">
        <v>18</v>
      </c>
      <c r="Q238" s="6">
        <v>24</v>
      </c>
      <c r="R238" s="6">
        <v>37</v>
      </c>
      <c r="S238" s="7">
        <v>2</v>
      </c>
      <c r="T238" s="5" t="s">
        <v>74</v>
      </c>
      <c r="U238" s="5" t="s">
        <v>157</v>
      </c>
      <c r="V238" s="5" t="s">
        <v>309</v>
      </c>
    </row>
    <row r="239" spans="1:22">
      <c r="A239" s="5" t="s">
        <v>529</v>
      </c>
      <c r="B239" s="5" t="s">
        <v>530</v>
      </c>
      <c r="C239" s="5"/>
      <c r="D239" s="5" t="s">
        <v>24</v>
      </c>
      <c r="E239" s="5" t="s">
        <v>1</v>
      </c>
      <c r="F239" s="5"/>
      <c r="G239" s="5" t="s">
        <v>38</v>
      </c>
      <c r="H239" s="5" t="s">
        <v>531</v>
      </c>
      <c r="I239" s="5" t="s">
        <v>532</v>
      </c>
      <c r="J239" s="5" t="s">
        <v>533</v>
      </c>
      <c r="K239" s="5" t="s">
        <v>534</v>
      </c>
      <c r="L239" s="5" t="s">
        <v>530</v>
      </c>
      <c r="M239" s="5" t="s">
        <v>63</v>
      </c>
      <c r="N239" s="5" t="s">
        <v>32</v>
      </c>
      <c r="O239" s="6">
        <v>24</v>
      </c>
      <c r="P239" s="6">
        <v>48</v>
      </c>
      <c r="Q239" s="6">
        <v>72</v>
      </c>
      <c r="R239" s="6">
        <v>33.5</v>
      </c>
      <c r="S239" s="7">
        <v>2</v>
      </c>
      <c r="T239" s="5" t="s">
        <v>43</v>
      </c>
      <c r="U239" s="5" t="s">
        <v>54</v>
      </c>
      <c r="V239" s="5" t="s">
        <v>47</v>
      </c>
    </row>
    <row r="240" spans="1:22">
      <c r="A240" s="14" t="s">
        <v>535</v>
      </c>
      <c r="B240" s="14" t="s">
        <v>536</v>
      </c>
      <c r="C240" s="14"/>
      <c r="D240" s="5" t="s">
        <v>24</v>
      </c>
      <c r="E240" s="14" t="s">
        <v>1</v>
      </c>
      <c r="F240" s="5"/>
      <c r="G240" s="14" t="s">
        <v>38</v>
      </c>
      <c r="H240" s="14" t="s">
        <v>531</v>
      </c>
      <c r="I240" s="14" t="s">
        <v>532</v>
      </c>
      <c r="J240" s="14" t="s">
        <v>533</v>
      </c>
      <c r="K240" s="14" t="s">
        <v>537</v>
      </c>
      <c r="L240" s="14" t="s">
        <v>536</v>
      </c>
      <c r="M240" s="14" t="s">
        <v>106</v>
      </c>
      <c r="N240" s="5" t="s">
        <v>32</v>
      </c>
      <c r="O240" s="6">
        <v>24</v>
      </c>
      <c r="P240" s="6">
        <v>48</v>
      </c>
      <c r="Q240" s="6">
        <v>72</v>
      </c>
      <c r="R240" s="6">
        <v>30</v>
      </c>
      <c r="S240" s="7">
        <v>1</v>
      </c>
      <c r="T240" s="5" t="s">
        <v>33</v>
      </c>
      <c r="U240" s="5" t="s">
        <v>34</v>
      </c>
      <c r="V240" s="5" t="s">
        <v>35</v>
      </c>
    </row>
    <row r="241" spans="1:22">
      <c r="A241" s="1" t="s">
        <v>538</v>
      </c>
      <c r="B241" s="1" t="s">
        <v>539</v>
      </c>
      <c r="C241" s="1"/>
      <c r="D241" s="1" t="s">
        <v>24</v>
      </c>
      <c r="E241" s="1" t="s">
        <v>1</v>
      </c>
      <c r="F241" s="1" t="s">
        <v>130</v>
      </c>
      <c r="G241" s="1" t="s">
        <v>122</v>
      </c>
      <c r="H241" s="1" t="s">
        <v>123</v>
      </c>
      <c r="I241" s="1" t="s">
        <v>124</v>
      </c>
      <c r="J241" s="1" t="s">
        <v>540</v>
      </c>
      <c r="K241" s="1" t="s">
        <v>541</v>
      </c>
      <c r="L241" s="1" t="s">
        <v>539</v>
      </c>
      <c r="M241" s="1" t="s">
        <v>31</v>
      </c>
      <c r="N241" s="1" t="s">
        <v>73</v>
      </c>
      <c r="O241" s="2">
        <v>4</v>
      </c>
      <c r="P241" s="2">
        <v>8</v>
      </c>
      <c r="Q241" s="2">
        <v>24</v>
      </c>
      <c r="R241" s="2">
        <v>37</v>
      </c>
      <c r="S241" s="3">
        <v>2</v>
      </c>
      <c r="T241" s="1" t="s">
        <v>74</v>
      </c>
      <c r="U241" s="1" t="s">
        <v>50</v>
      </c>
      <c r="V241" s="1" t="s">
        <v>542</v>
      </c>
    </row>
    <row r="242" spans="1:22">
      <c r="A242" s="1" t="s">
        <v>538</v>
      </c>
      <c r="B242" s="1" t="s">
        <v>539</v>
      </c>
      <c r="C242" s="1" t="s">
        <v>543</v>
      </c>
      <c r="D242" s="1" t="s">
        <v>24</v>
      </c>
      <c r="E242" s="1" t="s">
        <v>1</v>
      </c>
      <c r="F242" s="1" t="s">
        <v>130</v>
      </c>
      <c r="G242" s="1" t="s">
        <v>122</v>
      </c>
      <c r="H242" s="1" t="s">
        <v>123</v>
      </c>
      <c r="I242" s="1" t="s">
        <v>124</v>
      </c>
      <c r="J242" s="1" t="s">
        <v>540</v>
      </c>
      <c r="K242" s="1" t="s">
        <v>541</v>
      </c>
      <c r="L242" s="1" t="s">
        <v>539</v>
      </c>
      <c r="M242" s="1" t="s">
        <v>31</v>
      </c>
      <c r="N242" s="1" t="s">
        <v>73</v>
      </c>
      <c r="O242" s="2">
        <v>6</v>
      </c>
      <c r="P242" s="2">
        <v>24</v>
      </c>
      <c r="Q242" s="2">
        <v>48</v>
      </c>
      <c r="R242" s="2">
        <v>37</v>
      </c>
      <c r="S242" s="3">
        <v>2</v>
      </c>
      <c r="T242" s="1" t="s">
        <v>74</v>
      </c>
      <c r="U242" s="1" t="s">
        <v>50</v>
      </c>
      <c r="V242" s="1" t="s">
        <v>542</v>
      </c>
    </row>
    <row r="243" spans="1:22">
      <c r="A243" s="1" t="s">
        <v>538</v>
      </c>
      <c r="B243" s="1" t="s">
        <v>539</v>
      </c>
      <c r="C243" s="1" t="s">
        <v>544</v>
      </c>
      <c r="D243" s="1" t="s">
        <v>24</v>
      </c>
      <c r="E243" s="1" t="s">
        <v>1</v>
      </c>
      <c r="F243" s="1" t="s">
        <v>130</v>
      </c>
      <c r="G243" s="1" t="s">
        <v>122</v>
      </c>
      <c r="H243" s="1" t="s">
        <v>123</v>
      </c>
      <c r="I243" s="1" t="s">
        <v>124</v>
      </c>
      <c r="J243" s="1" t="s">
        <v>540</v>
      </c>
      <c r="K243" s="1" t="s">
        <v>541</v>
      </c>
      <c r="L243" s="1" t="s">
        <v>539</v>
      </c>
      <c r="M243" s="1" t="s">
        <v>63</v>
      </c>
      <c r="N243" s="1" t="s">
        <v>73</v>
      </c>
      <c r="O243" s="2">
        <v>18</v>
      </c>
      <c r="P243" s="2">
        <v>24</v>
      </c>
      <c r="Q243" s="2">
        <v>48</v>
      </c>
      <c r="R243" s="2">
        <v>37</v>
      </c>
      <c r="S243" s="3">
        <v>2</v>
      </c>
      <c r="T243" s="1" t="s">
        <v>43</v>
      </c>
      <c r="U243" s="1" t="s">
        <v>56</v>
      </c>
      <c r="V243" s="1" t="s">
        <v>50</v>
      </c>
    </row>
    <row r="244" spans="1:22">
      <c r="A244" s="1" t="s">
        <v>538</v>
      </c>
      <c r="B244" s="1" t="s">
        <v>539</v>
      </c>
      <c r="C244" s="1" t="s">
        <v>545</v>
      </c>
      <c r="D244" s="1" t="s">
        <v>24</v>
      </c>
      <c r="E244" s="1" t="s">
        <v>1</v>
      </c>
      <c r="F244" s="1" t="s">
        <v>130</v>
      </c>
      <c r="G244" s="1" t="s">
        <v>122</v>
      </c>
      <c r="H244" s="1" t="s">
        <v>123</v>
      </c>
      <c r="I244" s="1" t="s">
        <v>124</v>
      </c>
      <c r="J244" s="1" t="s">
        <v>540</v>
      </c>
      <c r="K244" s="1" t="s">
        <v>541</v>
      </c>
      <c r="L244" s="1" t="s">
        <v>539</v>
      </c>
      <c r="M244" s="1" t="s">
        <v>63</v>
      </c>
      <c r="N244" s="1" t="s">
        <v>73</v>
      </c>
      <c r="O244" s="2">
        <v>24</v>
      </c>
      <c r="P244" s="2">
        <v>36</v>
      </c>
      <c r="Q244" s="2">
        <v>48</v>
      </c>
      <c r="R244" s="2">
        <v>37</v>
      </c>
      <c r="S244" s="3">
        <v>2</v>
      </c>
      <c r="T244" s="1" t="s">
        <v>74</v>
      </c>
      <c r="U244" s="1" t="s">
        <v>50</v>
      </c>
      <c r="V244" s="1" t="s">
        <v>542</v>
      </c>
    </row>
    <row r="245" spans="1:22">
      <c r="A245" s="1" t="s">
        <v>538</v>
      </c>
      <c r="B245" s="1" t="s">
        <v>539</v>
      </c>
      <c r="C245" s="1" t="s">
        <v>546</v>
      </c>
      <c r="D245" s="1" t="s">
        <v>24</v>
      </c>
      <c r="E245" s="1" t="s">
        <v>1</v>
      </c>
      <c r="F245" s="1" t="s">
        <v>130</v>
      </c>
      <c r="G245" s="1" t="s">
        <v>122</v>
      </c>
      <c r="H245" s="1" t="s">
        <v>123</v>
      </c>
      <c r="I245" s="1" t="s">
        <v>124</v>
      </c>
      <c r="J245" s="1" t="s">
        <v>540</v>
      </c>
      <c r="K245" s="1" t="s">
        <v>541</v>
      </c>
      <c r="L245" s="1" t="s">
        <v>539</v>
      </c>
      <c r="M245" s="1" t="s">
        <v>31</v>
      </c>
      <c r="N245" s="1" t="s">
        <v>73</v>
      </c>
      <c r="O245" s="2">
        <v>6</v>
      </c>
      <c r="P245" s="2">
        <v>18</v>
      </c>
      <c r="Q245" s="2">
        <v>24</v>
      </c>
      <c r="R245" s="2">
        <v>37</v>
      </c>
      <c r="S245" s="3">
        <v>2</v>
      </c>
      <c r="T245" s="1" t="s">
        <v>43</v>
      </c>
      <c r="U245" s="1" t="s">
        <v>547</v>
      </c>
      <c r="V245" s="1" t="s">
        <v>47</v>
      </c>
    </row>
    <row r="246" spans="1:22">
      <c r="A246" s="1" t="s">
        <v>538</v>
      </c>
      <c r="B246" s="1" t="s">
        <v>539</v>
      </c>
      <c r="C246" s="1" t="s">
        <v>548</v>
      </c>
      <c r="D246" s="1" t="s">
        <v>24</v>
      </c>
      <c r="E246" s="1" t="s">
        <v>1</v>
      </c>
      <c r="F246" s="1" t="s">
        <v>130</v>
      </c>
      <c r="G246" s="1" t="s">
        <v>122</v>
      </c>
      <c r="H246" s="1" t="s">
        <v>123</v>
      </c>
      <c r="I246" s="1" t="s">
        <v>124</v>
      </c>
      <c r="J246" s="1" t="s">
        <v>540</v>
      </c>
      <c r="K246" s="1" t="s">
        <v>541</v>
      </c>
      <c r="L246" s="1" t="s">
        <v>539</v>
      </c>
      <c r="M246" s="1" t="s">
        <v>31</v>
      </c>
      <c r="N246" s="1" t="s">
        <v>73</v>
      </c>
      <c r="O246" s="2">
        <v>6</v>
      </c>
      <c r="P246" s="2">
        <v>18</v>
      </c>
      <c r="Q246" s="2">
        <v>24</v>
      </c>
      <c r="R246" s="2">
        <v>36</v>
      </c>
      <c r="S246" s="3">
        <v>2</v>
      </c>
      <c r="T246" s="1" t="s">
        <v>43</v>
      </c>
      <c r="U246" s="1" t="s">
        <v>52</v>
      </c>
      <c r="V246" s="1" t="s">
        <v>47</v>
      </c>
    </row>
    <row r="247" spans="1:22">
      <c r="A247" s="1" t="s">
        <v>538</v>
      </c>
      <c r="B247" s="1" t="s">
        <v>539</v>
      </c>
      <c r="C247" s="1" t="s">
        <v>549</v>
      </c>
      <c r="D247" s="1" t="s">
        <v>24</v>
      </c>
      <c r="E247" s="1" t="s">
        <v>1</v>
      </c>
      <c r="F247" s="1" t="s">
        <v>130</v>
      </c>
      <c r="G247" s="1" t="s">
        <v>122</v>
      </c>
      <c r="H247" s="1" t="s">
        <v>123</v>
      </c>
      <c r="I247" s="1" t="s">
        <v>124</v>
      </c>
      <c r="J247" s="1" t="s">
        <v>540</v>
      </c>
      <c r="K247" s="1" t="s">
        <v>541</v>
      </c>
      <c r="L247" s="1" t="s">
        <v>539</v>
      </c>
      <c r="M247" s="1" t="s">
        <v>31</v>
      </c>
      <c r="N247" s="1" t="s">
        <v>73</v>
      </c>
      <c r="O247" s="2">
        <v>18</v>
      </c>
      <c r="P247" s="2">
        <v>24</v>
      </c>
      <c r="Q247" s="2">
        <v>48</v>
      </c>
      <c r="R247" s="2">
        <v>37</v>
      </c>
      <c r="S247" s="3">
        <v>2</v>
      </c>
      <c r="T247" s="1" t="s">
        <v>43</v>
      </c>
      <c r="U247" s="1" t="s">
        <v>547</v>
      </c>
      <c r="V247" s="1" t="s">
        <v>50</v>
      </c>
    </row>
    <row r="248" spans="1:22">
      <c r="A248" s="1" t="s">
        <v>538</v>
      </c>
      <c r="B248" s="1" t="s">
        <v>539</v>
      </c>
      <c r="C248" s="1" t="s">
        <v>550</v>
      </c>
      <c r="D248" s="1" t="s">
        <v>24</v>
      </c>
      <c r="E248" s="1" t="s">
        <v>1</v>
      </c>
      <c r="F248" s="1" t="s">
        <v>130</v>
      </c>
      <c r="G248" s="1" t="s">
        <v>122</v>
      </c>
      <c r="H248" s="1" t="s">
        <v>123</v>
      </c>
      <c r="I248" s="1" t="s">
        <v>124</v>
      </c>
      <c r="J248" s="1" t="s">
        <v>540</v>
      </c>
      <c r="K248" s="1" t="s">
        <v>541</v>
      </c>
      <c r="L248" s="1" t="s">
        <v>539</v>
      </c>
      <c r="M248" s="1" t="s">
        <v>31</v>
      </c>
      <c r="N248" s="1" t="s">
        <v>73</v>
      </c>
      <c r="O248" s="2">
        <v>6</v>
      </c>
      <c r="P248" s="2">
        <v>24</v>
      </c>
      <c r="Q248" s="2">
        <v>48</v>
      </c>
      <c r="R248" s="2">
        <v>37</v>
      </c>
      <c r="S248" s="3">
        <v>2</v>
      </c>
      <c r="T248" s="1" t="s">
        <v>43</v>
      </c>
      <c r="U248" s="1" t="s">
        <v>47</v>
      </c>
      <c r="V248" s="1" t="s">
        <v>50</v>
      </c>
    </row>
    <row r="249" spans="1:22">
      <c r="A249" s="1" t="s">
        <v>538</v>
      </c>
      <c r="B249" s="1" t="s">
        <v>539</v>
      </c>
      <c r="C249" s="1" t="s">
        <v>551</v>
      </c>
      <c r="D249" s="1" t="s">
        <v>24</v>
      </c>
      <c r="E249" s="1" t="s">
        <v>1</v>
      </c>
      <c r="F249" s="1" t="s">
        <v>130</v>
      </c>
      <c r="G249" s="1" t="s">
        <v>122</v>
      </c>
      <c r="H249" s="1" t="s">
        <v>123</v>
      </c>
      <c r="I249" s="1" t="s">
        <v>124</v>
      </c>
      <c r="J249" s="1" t="s">
        <v>540</v>
      </c>
      <c r="K249" s="1" t="s">
        <v>541</v>
      </c>
      <c r="L249" s="1" t="s">
        <v>539</v>
      </c>
      <c r="M249" s="1" t="s">
        <v>63</v>
      </c>
      <c r="N249" s="1" t="s">
        <v>73</v>
      </c>
      <c r="O249" s="2">
        <v>24</v>
      </c>
      <c r="P249" s="2">
        <v>36</v>
      </c>
      <c r="Q249" s="2">
        <v>48</v>
      </c>
      <c r="R249" s="2">
        <v>37</v>
      </c>
      <c r="S249" s="3">
        <v>2</v>
      </c>
      <c r="T249" s="1" t="s">
        <v>74</v>
      </c>
      <c r="U249" s="1" t="s">
        <v>542</v>
      </c>
      <c r="V249" s="1" t="s">
        <v>76</v>
      </c>
    </row>
    <row r="250" spans="1:22">
      <c r="A250" s="1" t="s">
        <v>538</v>
      </c>
      <c r="B250" s="1" t="s">
        <v>539</v>
      </c>
      <c r="C250" s="1" t="s">
        <v>552</v>
      </c>
      <c r="D250" s="1" t="s">
        <v>24</v>
      </c>
      <c r="E250" s="1" t="s">
        <v>1</v>
      </c>
      <c r="F250" s="1" t="s">
        <v>130</v>
      </c>
      <c r="G250" s="1" t="s">
        <v>122</v>
      </c>
      <c r="H250" s="1" t="s">
        <v>123</v>
      </c>
      <c r="I250" s="1" t="s">
        <v>124</v>
      </c>
      <c r="J250" s="1" t="s">
        <v>540</v>
      </c>
      <c r="K250" s="1" t="s">
        <v>541</v>
      </c>
      <c r="L250" s="1" t="s">
        <v>539</v>
      </c>
      <c r="M250" s="1" t="s">
        <v>63</v>
      </c>
      <c r="N250" s="1" t="s">
        <v>73</v>
      </c>
      <c r="O250" s="2">
        <v>18</v>
      </c>
      <c r="P250" s="2">
        <v>24</v>
      </c>
      <c r="Q250" s="2">
        <v>48</v>
      </c>
      <c r="R250" s="2">
        <v>37</v>
      </c>
      <c r="S250" s="3">
        <v>2</v>
      </c>
      <c r="T250" s="1" t="s">
        <v>43</v>
      </c>
      <c r="U250" s="1" t="s">
        <v>50</v>
      </c>
      <c r="V250" s="1" t="s">
        <v>76</v>
      </c>
    </row>
    <row r="251" spans="1:22">
      <c r="A251" s="1" t="s">
        <v>538</v>
      </c>
      <c r="B251" s="1" t="s">
        <v>539</v>
      </c>
      <c r="C251" s="1" t="s">
        <v>51</v>
      </c>
      <c r="D251" s="1" t="s">
        <v>24</v>
      </c>
      <c r="E251" s="1" t="s">
        <v>1</v>
      </c>
      <c r="F251" s="1" t="s">
        <v>130</v>
      </c>
      <c r="G251" s="1" t="s">
        <v>122</v>
      </c>
      <c r="H251" s="1" t="s">
        <v>123</v>
      </c>
      <c r="I251" s="1" t="s">
        <v>124</v>
      </c>
      <c r="J251" s="1" t="s">
        <v>540</v>
      </c>
      <c r="K251" s="1" t="s">
        <v>541</v>
      </c>
      <c r="L251" s="1" t="s">
        <v>539</v>
      </c>
      <c r="M251" s="1" t="s">
        <v>63</v>
      </c>
      <c r="N251" s="1" t="s">
        <v>73</v>
      </c>
      <c r="O251" s="2">
        <v>18</v>
      </c>
      <c r="P251" s="2">
        <v>24</v>
      </c>
      <c r="Q251" s="2">
        <v>48</v>
      </c>
      <c r="R251" s="2">
        <v>36</v>
      </c>
      <c r="S251" s="3">
        <v>2</v>
      </c>
      <c r="T251" s="1" t="s">
        <v>43</v>
      </c>
      <c r="U251" s="1" t="s">
        <v>52</v>
      </c>
      <c r="V251" s="1" t="s">
        <v>50</v>
      </c>
    </row>
    <row r="252" spans="1:22">
      <c r="A252" s="1" t="s">
        <v>538</v>
      </c>
      <c r="B252" s="1" t="s">
        <v>539</v>
      </c>
      <c r="C252" s="1" t="s">
        <v>553</v>
      </c>
      <c r="D252" s="1" t="s">
        <v>24</v>
      </c>
      <c r="E252" s="1" t="s">
        <v>1</v>
      </c>
      <c r="F252" s="1" t="s">
        <v>130</v>
      </c>
      <c r="G252" s="1" t="s">
        <v>122</v>
      </c>
      <c r="H252" s="1" t="s">
        <v>123</v>
      </c>
      <c r="I252" s="1" t="s">
        <v>124</v>
      </c>
      <c r="J252" s="1" t="s">
        <v>540</v>
      </c>
      <c r="K252" s="1" t="s">
        <v>541</v>
      </c>
      <c r="L252" s="1" t="s">
        <v>539</v>
      </c>
      <c r="M252" s="1" t="s">
        <v>63</v>
      </c>
      <c r="N252" s="1" t="s">
        <v>73</v>
      </c>
      <c r="O252" s="2">
        <v>18</v>
      </c>
      <c r="P252" s="2">
        <v>24</v>
      </c>
      <c r="Q252" s="2">
        <v>48</v>
      </c>
      <c r="R252" s="2">
        <v>37</v>
      </c>
      <c r="S252" s="3">
        <v>2</v>
      </c>
      <c r="T252" s="1" t="s">
        <v>74</v>
      </c>
      <c r="U252" s="1" t="s">
        <v>50</v>
      </c>
      <c r="V252" s="1" t="s">
        <v>542</v>
      </c>
    </row>
    <row r="253" spans="1:22">
      <c r="A253" s="1" t="s">
        <v>538</v>
      </c>
      <c r="B253" s="1" t="s">
        <v>539</v>
      </c>
      <c r="C253" s="1" t="s">
        <v>554</v>
      </c>
      <c r="D253" s="1" t="s">
        <v>24</v>
      </c>
      <c r="E253" s="1" t="s">
        <v>1</v>
      </c>
      <c r="F253" s="1" t="s">
        <v>130</v>
      </c>
      <c r="G253" s="1" t="s">
        <v>122</v>
      </c>
      <c r="H253" s="1" t="s">
        <v>123</v>
      </c>
      <c r="I253" s="1" t="s">
        <v>124</v>
      </c>
      <c r="J253" s="1" t="s">
        <v>540</v>
      </c>
      <c r="K253" s="1" t="s">
        <v>541</v>
      </c>
      <c r="L253" s="1" t="s">
        <v>539</v>
      </c>
      <c r="M253" s="1" t="s">
        <v>63</v>
      </c>
      <c r="N253" s="1" t="s">
        <v>73</v>
      </c>
      <c r="O253" s="2">
        <v>24</v>
      </c>
      <c r="P253" s="2">
        <v>48</v>
      </c>
      <c r="Q253" s="2">
        <v>72</v>
      </c>
      <c r="R253" s="2">
        <v>37</v>
      </c>
      <c r="S253" s="3">
        <v>2</v>
      </c>
      <c r="T253" s="1" t="s">
        <v>43</v>
      </c>
      <c r="U253" s="1" t="s">
        <v>52</v>
      </c>
      <c r="V253" s="1" t="s">
        <v>47</v>
      </c>
    </row>
    <row r="254" spans="1:22">
      <c r="A254" s="1" t="s">
        <v>538</v>
      </c>
      <c r="B254" s="1" t="s">
        <v>539</v>
      </c>
      <c r="C254" s="1" t="s">
        <v>555</v>
      </c>
      <c r="D254" s="1" t="s">
        <v>24</v>
      </c>
      <c r="E254" s="1" t="s">
        <v>1</v>
      </c>
      <c r="F254" s="1" t="s">
        <v>130</v>
      </c>
      <c r="G254" s="1" t="s">
        <v>122</v>
      </c>
      <c r="H254" s="1" t="s">
        <v>123</v>
      </c>
      <c r="I254" s="1" t="s">
        <v>124</v>
      </c>
      <c r="J254" s="1" t="s">
        <v>540</v>
      </c>
      <c r="K254" s="1" t="s">
        <v>541</v>
      </c>
      <c r="L254" s="1" t="s">
        <v>539</v>
      </c>
      <c r="M254" s="1" t="s">
        <v>31</v>
      </c>
      <c r="N254" s="1" t="s">
        <v>73</v>
      </c>
      <c r="O254" s="2">
        <v>18</v>
      </c>
      <c r="P254" s="2">
        <v>24</v>
      </c>
      <c r="Q254" s="2">
        <v>48</v>
      </c>
      <c r="R254" s="2">
        <v>37</v>
      </c>
      <c r="S254" s="3">
        <v>2</v>
      </c>
      <c r="T254" s="1" t="s">
        <v>43</v>
      </c>
      <c r="U254" s="1" t="s">
        <v>52</v>
      </c>
      <c r="V254" s="1" t="s">
        <v>542</v>
      </c>
    </row>
    <row r="255" spans="1:22">
      <c r="A255" s="1" t="s">
        <v>538</v>
      </c>
      <c r="B255" s="1" t="s">
        <v>539</v>
      </c>
      <c r="C255" s="1" t="s">
        <v>556</v>
      </c>
      <c r="D255" s="1" t="s">
        <v>24</v>
      </c>
      <c r="E255" s="1" t="s">
        <v>1</v>
      </c>
      <c r="F255" s="1" t="s">
        <v>130</v>
      </c>
      <c r="G255" s="1" t="s">
        <v>122</v>
      </c>
      <c r="H255" s="1" t="s">
        <v>123</v>
      </c>
      <c r="I255" s="1" t="s">
        <v>124</v>
      </c>
      <c r="J255" s="1" t="s">
        <v>540</v>
      </c>
      <c r="K255" s="1" t="s">
        <v>541</v>
      </c>
      <c r="L255" s="1" t="s">
        <v>539</v>
      </c>
      <c r="M255" s="1" t="s">
        <v>63</v>
      </c>
      <c r="N255" s="1" t="s">
        <v>73</v>
      </c>
      <c r="O255" s="2">
        <v>12</v>
      </c>
      <c r="P255" s="2">
        <v>24</v>
      </c>
      <c r="Q255" s="2">
        <v>48</v>
      </c>
      <c r="R255" s="2">
        <v>37</v>
      </c>
      <c r="S255" s="3">
        <v>2</v>
      </c>
      <c r="T255" s="1" t="s">
        <v>43</v>
      </c>
      <c r="U255" s="1" t="s">
        <v>547</v>
      </c>
      <c r="V255" s="1" t="s">
        <v>50</v>
      </c>
    </row>
    <row r="256" spans="1:22">
      <c r="A256" s="1" t="s">
        <v>538</v>
      </c>
      <c r="B256" s="1" t="s">
        <v>539</v>
      </c>
      <c r="C256" s="1" t="s">
        <v>557</v>
      </c>
      <c r="D256" s="1" t="s">
        <v>24</v>
      </c>
      <c r="E256" s="1" t="s">
        <v>1</v>
      </c>
      <c r="F256" s="1" t="s">
        <v>130</v>
      </c>
      <c r="G256" s="1" t="s">
        <v>122</v>
      </c>
      <c r="H256" s="1" t="s">
        <v>123</v>
      </c>
      <c r="I256" s="1" t="s">
        <v>124</v>
      </c>
      <c r="J256" s="1" t="s">
        <v>540</v>
      </c>
      <c r="K256" s="1" t="s">
        <v>541</v>
      </c>
      <c r="L256" s="1" t="s">
        <v>539</v>
      </c>
      <c r="M256" s="1" t="s">
        <v>31</v>
      </c>
      <c r="N256" s="1" t="s">
        <v>73</v>
      </c>
      <c r="O256" s="2">
        <v>18</v>
      </c>
      <c r="P256" s="2">
        <v>24</v>
      </c>
      <c r="Q256" s="2">
        <v>48</v>
      </c>
      <c r="R256" s="2">
        <v>37</v>
      </c>
      <c r="S256" s="3">
        <v>2</v>
      </c>
      <c r="T256" s="1" t="s">
        <v>43</v>
      </c>
      <c r="U256" s="1" t="s">
        <v>50</v>
      </c>
      <c r="V256" s="1" t="s">
        <v>547</v>
      </c>
    </row>
    <row r="257" spans="1:22">
      <c r="A257" s="1" t="s">
        <v>538</v>
      </c>
      <c r="B257" s="1" t="s">
        <v>539</v>
      </c>
      <c r="C257" s="1" t="s">
        <v>558</v>
      </c>
      <c r="D257" s="1" t="s">
        <v>24</v>
      </c>
      <c r="E257" s="1" t="s">
        <v>1</v>
      </c>
      <c r="F257" s="1" t="s">
        <v>130</v>
      </c>
      <c r="G257" s="1" t="s">
        <v>122</v>
      </c>
      <c r="H257" s="1" t="s">
        <v>123</v>
      </c>
      <c r="I257" s="1" t="s">
        <v>124</v>
      </c>
      <c r="J257" s="1" t="s">
        <v>540</v>
      </c>
      <c r="K257" s="1" t="s">
        <v>541</v>
      </c>
      <c r="L257" s="1" t="s">
        <v>539</v>
      </c>
      <c r="M257" s="1" t="s">
        <v>31</v>
      </c>
      <c r="N257" s="1" t="s">
        <v>73</v>
      </c>
      <c r="O257" s="2">
        <v>24</v>
      </c>
      <c r="P257" s="2">
        <v>36</v>
      </c>
      <c r="Q257" s="2">
        <v>72</v>
      </c>
      <c r="R257" s="2">
        <v>37</v>
      </c>
      <c r="S257" s="3">
        <v>2</v>
      </c>
      <c r="T257" s="1" t="s">
        <v>74</v>
      </c>
      <c r="U257" s="1" t="s">
        <v>50</v>
      </c>
      <c r="V257" s="1" t="s">
        <v>542</v>
      </c>
    </row>
    <row r="258" spans="1:22">
      <c r="A258" s="5" t="s">
        <v>538</v>
      </c>
      <c r="B258" s="5" t="s">
        <v>539</v>
      </c>
      <c r="C258" s="5" t="s">
        <v>559</v>
      </c>
      <c r="D258" s="5" t="s">
        <v>24</v>
      </c>
      <c r="E258" s="5" t="s">
        <v>1</v>
      </c>
      <c r="F258" s="5" t="s">
        <v>130</v>
      </c>
      <c r="G258" s="5" t="s">
        <v>122</v>
      </c>
      <c r="H258" s="5" t="s">
        <v>123</v>
      </c>
      <c r="I258" s="5" t="s">
        <v>124</v>
      </c>
      <c r="J258" s="5" t="s">
        <v>540</v>
      </c>
      <c r="K258" s="5" t="s">
        <v>541</v>
      </c>
      <c r="L258" s="5" t="s">
        <v>539</v>
      </c>
      <c r="M258" s="5" t="s">
        <v>63</v>
      </c>
      <c r="N258" s="5" t="s">
        <v>73</v>
      </c>
      <c r="O258" s="6">
        <v>18</v>
      </c>
      <c r="P258" s="6">
        <v>24</v>
      </c>
      <c r="Q258" s="6">
        <v>48</v>
      </c>
      <c r="R258" s="6">
        <v>37</v>
      </c>
      <c r="S258" s="7">
        <v>2</v>
      </c>
      <c r="T258" s="5" t="s">
        <v>74</v>
      </c>
      <c r="U258" s="5" t="s">
        <v>542</v>
      </c>
      <c r="V258" s="5" t="s">
        <v>50</v>
      </c>
    </row>
    <row r="259" spans="1:22">
      <c r="A259" s="1" t="s">
        <v>560</v>
      </c>
      <c r="B259" s="1" t="s">
        <v>561</v>
      </c>
      <c r="C259" s="1"/>
      <c r="D259" s="1" t="s">
        <v>24</v>
      </c>
      <c r="E259" s="1" t="s">
        <v>1</v>
      </c>
      <c r="F259" s="1" t="s">
        <v>130</v>
      </c>
      <c r="G259" s="1" t="s">
        <v>122</v>
      </c>
      <c r="H259" s="1" t="s">
        <v>123</v>
      </c>
      <c r="I259" s="1" t="s">
        <v>124</v>
      </c>
      <c r="J259" s="1" t="s">
        <v>540</v>
      </c>
      <c r="K259" s="1" t="s">
        <v>541</v>
      </c>
      <c r="L259" s="1" t="s">
        <v>561</v>
      </c>
      <c r="M259" s="1" t="s">
        <v>63</v>
      </c>
      <c r="N259" s="1" t="s">
        <v>73</v>
      </c>
      <c r="O259" s="2">
        <v>18</v>
      </c>
      <c r="P259" s="2">
        <v>24</v>
      </c>
      <c r="Q259" s="2">
        <v>48</v>
      </c>
      <c r="R259" s="2">
        <v>36</v>
      </c>
      <c r="S259" s="3">
        <v>1</v>
      </c>
      <c r="T259" s="1" t="s">
        <v>74</v>
      </c>
      <c r="U259" s="1" t="s">
        <v>50</v>
      </c>
      <c r="V259" s="1" t="s">
        <v>47</v>
      </c>
    </row>
    <row r="260" spans="1:22">
      <c r="A260" s="1" t="s">
        <v>560</v>
      </c>
      <c r="B260" s="1" t="s">
        <v>561</v>
      </c>
      <c r="C260" s="1" t="s">
        <v>562</v>
      </c>
      <c r="D260" s="1" t="s">
        <v>24</v>
      </c>
      <c r="E260" s="1" t="s">
        <v>1</v>
      </c>
      <c r="F260" s="1" t="s">
        <v>130</v>
      </c>
      <c r="G260" s="1" t="s">
        <v>122</v>
      </c>
      <c r="H260" s="1" t="s">
        <v>123</v>
      </c>
      <c r="I260" s="1" t="s">
        <v>124</v>
      </c>
      <c r="J260" s="1" t="s">
        <v>540</v>
      </c>
      <c r="K260" s="1" t="s">
        <v>541</v>
      </c>
      <c r="L260" s="1" t="s">
        <v>561</v>
      </c>
      <c r="M260" s="1" t="s">
        <v>63</v>
      </c>
      <c r="N260" s="1" t="s">
        <v>73</v>
      </c>
      <c r="O260" s="2">
        <v>16</v>
      </c>
      <c r="P260" s="2">
        <v>24</v>
      </c>
      <c r="Q260" s="2">
        <v>48</v>
      </c>
      <c r="R260" s="2">
        <v>37</v>
      </c>
      <c r="S260" s="3">
        <v>1</v>
      </c>
      <c r="T260" s="1" t="s">
        <v>74</v>
      </c>
      <c r="U260" s="1" t="s">
        <v>50</v>
      </c>
      <c r="V260" s="1" t="s">
        <v>47</v>
      </c>
    </row>
    <row r="261" spans="1:22">
      <c r="A261" s="1" t="s">
        <v>560</v>
      </c>
      <c r="B261" s="1" t="s">
        <v>561</v>
      </c>
      <c r="C261" s="1" t="s">
        <v>563</v>
      </c>
      <c r="D261" s="1" t="s">
        <v>24</v>
      </c>
      <c r="E261" s="1" t="s">
        <v>1</v>
      </c>
      <c r="F261" s="1" t="s">
        <v>130</v>
      </c>
      <c r="G261" s="1" t="s">
        <v>122</v>
      </c>
      <c r="H261" s="1" t="s">
        <v>123</v>
      </c>
      <c r="I261" s="1" t="s">
        <v>124</v>
      </c>
      <c r="J261" s="1" t="s">
        <v>540</v>
      </c>
      <c r="K261" s="1" t="s">
        <v>541</v>
      </c>
      <c r="L261" s="1" t="s">
        <v>561</v>
      </c>
      <c r="M261" s="1" t="s">
        <v>106</v>
      </c>
      <c r="N261" s="1" t="s">
        <v>73</v>
      </c>
      <c r="O261" s="2">
        <v>6</v>
      </c>
      <c r="P261" s="2">
        <v>12</v>
      </c>
      <c r="Q261" s="2">
        <v>24</v>
      </c>
      <c r="R261" s="2">
        <v>37</v>
      </c>
      <c r="S261" s="3">
        <v>1</v>
      </c>
      <c r="T261" s="1" t="s">
        <v>74</v>
      </c>
      <c r="U261" s="1" t="s">
        <v>50</v>
      </c>
      <c r="V261" s="1" t="s">
        <v>47</v>
      </c>
    </row>
    <row r="262" spans="1:22">
      <c r="A262" s="5" t="s">
        <v>560</v>
      </c>
      <c r="B262" s="5" t="s">
        <v>561</v>
      </c>
      <c r="C262" s="5" t="s">
        <v>564</v>
      </c>
      <c r="D262" s="5" t="s">
        <v>24</v>
      </c>
      <c r="E262" s="5" t="s">
        <v>1</v>
      </c>
      <c r="F262" s="5" t="s">
        <v>130</v>
      </c>
      <c r="G262" s="5" t="s">
        <v>122</v>
      </c>
      <c r="H262" s="5" t="s">
        <v>123</v>
      </c>
      <c r="I262" s="5" t="s">
        <v>124</v>
      </c>
      <c r="J262" s="5" t="s">
        <v>540</v>
      </c>
      <c r="K262" s="5" t="s">
        <v>541</v>
      </c>
      <c r="L262" s="5" t="s">
        <v>561</v>
      </c>
      <c r="M262" s="5" t="s">
        <v>106</v>
      </c>
      <c r="N262" s="5" t="s">
        <v>73</v>
      </c>
      <c r="O262" s="6">
        <v>4</v>
      </c>
      <c r="P262" s="6">
        <v>12</v>
      </c>
      <c r="Q262" s="6">
        <v>24</v>
      </c>
      <c r="R262" s="6">
        <v>37</v>
      </c>
      <c r="S262" s="7">
        <v>1</v>
      </c>
      <c r="T262" s="5" t="s">
        <v>74</v>
      </c>
      <c r="U262" s="5" t="s">
        <v>50</v>
      </c>
      <c r="V262" s="5" t="s">
        <v>47</v>
      </c>
    </row>
    <row r="263" spans="1:22">
      <c r="A263" s="5" t="s">
        <v>565</v>
      </c>
      <c r="B263" s="5" t="s">
        <v>566</v>
      </c>
      <c r="C263" s="5"/>
      <c r="D263" s="5" t="s">
        <v>24</v>
      </c>
      <c r="E263" s="5" t="s">
        <v>1</v>
      </c>
      <c r="F263" s="5" t="s">
        <v>130</v>
      </c>
      <c r="G263" s="5" t="s">
        <v>122</v>
      </c>
      <c r="H263" s="5" t="s">
        <v>123</v>
      </c>
      <c r="I263" s="5" t="s">
        <v>124</v>
      </c>
      <c r="J263" s="5" t="s">
        <v>540</v>
      </c>
      <c r="K263" s="5" t="s">
        <v>541</v>
      </c>
      <c r="L263" s="5" t="s">
        <v>566</v>
      </c>
      <c r="M263" s="5" t="s">
        <v>63</v>
      </c>
      <c r="N263" s="5" t="s">
        <v>73</v>
      </c>
      <c r="O263" s="6">
        <v>4</v>
      </c>
      <c r="P263" s="6">
        <v>18</v>
      </c>
      <c r="Q263" s="6">
        <v>24</v>
      </c>
      <c r="R263" s="6">
        <v>37</v>
      </c>
      <c r="S263" s="7">
        <v>2</v>
      </c>
      <c r="T263" s="5" t="s">
        <v>74</v>
      </c>
      <c r="U263" s="5" t="s">
        <v>50</v>
      </c>
      <c r="V263" s="5" t="s">
        <v>47</v>
      </c>
    </row>
    <row r="264" spans="1:22">
      <c r="A264" s="5" t="s">
        <v>567</v>
      </c>
      <c r="B264" s="5" t="s">
        <v>568</v>
      </c>
      <c r="C264" s="5"/>
      <c r="D264" s="5" t="s">
        <v>24</v>
      </c>
      <c r="E264" s="5" t="s">
        <v>1</v>
      </c>
      <c r="F264" s="5" t="s">
        <v>130</v>
      </c>
      <c r="G264" s="5" t="s">
        <v>122</v>
      </c>
      <c r="H264" s="5" t="s">
        <v>123</v>
      </c>
      <c r="I264" s="5" t="s">
        <v>124</v>
      </c>
      <c r="J264" s="5" t="s">
        <v>540</v>
      </c>
      <c r="K264" s="5" t="s">
        <v>541</v>
      </c>
      <c r="L264" s="5" t="s">
        <v>568</v>
      </c>
      <c r="M264" s="5" t="s">
        <v>63</v>
      </c>
      <c r="N264" s="5" t="s">
        <v>73</v>
      </c>
      <c r="O264" s="6">
        <v>6</v>
      </c>
      <c r="P264" s="6">
        <v>12</v>
      </c>
      <c r="Q264" s="6">
        <v>24</v>
      </c>
      <c r="R264" s="6">
        <v>37</v>
      </c>
      <c r="S264" s="7">
        <v>2</v>
      </c>
      <c r="T264" s="5" t="s">
        <v>74</v>
      </c>
      <c r="U264" s="5" t="s">
        <v>441</v>
      </c>
      <c r="V264" s="5" t="s">
        <v>248</v>
      </c>
    </row>
    <row r="265" spans="1:22">
      <c r="A265" s="5" t="s">
        <v>569</v>
      </c>
      <c r="B265" s="5" t="s">
        <v>570</v>
      </c>
      <c r="C265" s="5"/>
      <c r="D265" s="5" t="s">
        <v>88</v>
      </c>
      <c r="E265" s="5" t="s">
        <v>89</v>
      </c>
      <c r="F265" s="5" t="s">
        <v>99</v>
      </c>
      <c r="G265" s="5" t="s">
        <v>90</v>
      </c>
      <c r="H265" s="5" t="s">
        <v>176</v>
      </c>
      <c r="I265" s="5" t="s">
        <v>177</v>
      </c>
      <c r="J265" s="5"/>
      <c r="K265" s="5" t="s">
        <v>571</v>
      </c>
      <c r="L265" s="5" t="s">
        <v>570</v>
      </c>
      <c r="M265" s="5" t="s">
        <v>106</v>
      </c>
      <c r="N265" s="5" t="s">
        <v>95</v>
      </c>
      <c r="O265" s="6">
        <v>24</v>
      </c>
      <c r="P265" s="6">
        <v>48</v>
      </c>
      <c r="Q265" s="6">
        <v>72</v>
      </c>
      <c r="R265" s="6">
        <v>30</v>
      </c>
      <c r="S265" s="7">
        <v>1</v>
      </c>
      <c r="T265" s="5" t="s">
        <v>33</v>
      </c>
      <c r="U265" s="5" t="s">
        <v>34</v>
      </c>
      <c r="V265" s="5" t="s">
        <v>35</v>
      </c>
    </row>
    <row r="266" spans="1:22">
      <c r="A266" s="5" t="s">
        <v>572</v>
      </c>
      <c r="B266" s="5" t="s">
        <v>573</v>
      </c>
      <c r="C266" s="5"/>
      <c r="D266" s="5" t="s">
        <v>24</v>
      </c>
      <c r="E266" s="5" t="s">
        <v>1</v>
      </c>
      <c r="F266" s="5"/>
      <c r="G266" s="5" t="s">
        <v>38</v>
      </c>
      <c r="H266" s="5" t="s">
        <v>39</v>
      </c>
      <c r="I266" s="5" t="s">
        <v>574</v>
      </c>
      <c r="J266" s="5" t="s">
        <v>575</v>
      </c>
      <c r="K266" s="5" t="s">
        <v>576</v>
      </c>
      <c r="L266" s="5" t="s">
        <v>573</v>
      </c>
      <c r="M266" s="5" t="s">
        <v>63</v>
      </c>
      <c r="N266" s="5" t="s">
        <v>32</v>
      </c>
      <c r="O266" s="6">
        <v>6</v>
      </c>
      <c r="P266" s="6">
        <v>12</v>
      </c>
      <c r="Q266" s="6">
        <v>24</v>
      </c>
      <c r="R266" s="6">
        <v>36</v>
      </c>
      <c r="S266" s="7">
        <v>2</v>
      </c>
      <c r="T266" s="5" t="s">
        <v>43</v>
      </c>
      <c r="U266" s="5" t="s">
        <v>228</v>
      </c>
      <c r="V266" s="5" t="s">
        <v>52</v>
      </c>
    </row>
    <row r="267" spans="1:22">
      <c r="A267" s="1" t="s">
        <v>577</v>
      </c>
      <c r="B267" s="1" t="s">
        <v>578</v>
      </c>
      <c r="C267" s="1"/>
      <c r="D267" s="1" t="s">
        <v>24</v>
      </c>
      <c r="E267" s="1" t="s">
        <v>1</v>
      </c>
      <c r="G267" s="1" t="s">
        <v>122</v>
      </c>
      <c r="H267" s="1" t="s">
        <v>123</v>
      </c>
      <c r="I267" s="1" t="s">
        <v>259</v>
      </c>
      <c r="J267" s="1" t="s">
        <v>579</v>
      </c>
      <c r="K267" s="1" t="s">
        <v>580</v>
      </c>
      <c r="L267" s="1" t="s">
        <v>578</v>
      </c>
      <c r="M267" s="1" t="s">
        <v>106</v>
      </c>
      <c r="N267" s="1" t="s">
        <v>73</v>
      </c>
      <c r="O267" s="2">
        <v>24</v>
      </c>
      <c r="P267" s="2">
        <v>48</v>
      </c>
      <c r="Q267" s="2">
        <v>72</v>
      </c>
      <c r="R267" s="2">
        <v>37</v>
      </c>
      <c r="S267" s="3">
        <v>1</v>
      </c>
      <c r="T267" s="1" t="s">
        <v>74</v>
      </c>
      <c r="U267" s="1" t="s">
        <v>75</v>
      </c>
      <c r="V267" s="1" t="s">
        <v>581</v>
      </c>
    </row>
    <row r="268" spans="1:22">
      <c r="A268" s="5" t="s">
        <v>577</v>
      </c>
      <c r="B268" s="5" t="s">
        <v>578</v>
      </c>
      <c r="C268" s="5" t="s">
        <v>582</v>
      </c>
      <c r="D268" s="5" t="s">
        <v>24</v>
      </c>
      <c r="E268" s="5" t="s">
        <v>1</v>
      </c>
      <c r="F268" s="5"/>
      <c r="G268" s="5" t="s">
        <v>122</v>
      </c>
      <c r="H268" s="5" t="s">
        <v>123</v>
      </c>
      <c r="I268" s="5" t="s">
        <v>259</v>
      </c>
      <c r="J268" s="5" t="s">
        <v>579</v>
      </c>
      <c r="K268" s="5" t="s">
        <v>580</v>
      </c>
      <c r="L268" s="5" t="s">
        <v>578</v>
      </c>
      <c r="M268" s="5" t="s">
        <v>106</v>
      </c>
      <c r="N268" s="5" t="s">
        <v>73</v>
      </c>
      <c r="O268" s="6">
        <v>24</v>
      </c>
      <c r="P268" s="6">
        <v>48</v>
      </c>
      <c r="Q268" s="6">
        <v>72</v>
      </c>
      <c r="R268" s="6">
        <v>37</v>
      </c>
      <c r="S268" s="7">
        <v>1</v>
      </c>
      <c r="T268" s="5" t="s">
        <v>74</v>
      </c>
      <c r="U268" s="5" t="s">
        <v>75</v>
      </c>
      <c r="V268" s="5" t="s">
        <v>581</v>
      </c>
    </row>
    <row r="269" spans="1:22">
      <c r="A269" s="14" t="s">
        <v>583</v>
      </c>
      <c r="B269" s="14" t="s">
        <v>584</v>
      </c>
      <c r="C269" s="14"/>
      <c r="D269" s="5" t="s">
        <v>24</v>
      </c>
      <c r="E269" s="14" t="s">
        <v>1</v>
      </c>
      <c r="F269" s="5"/>
      <c r="G269" s="14" t="s">
        <v>122</v>
      </c>
      <c r="H269" s="14" t="s">
        <v>123</v>
      </c>
      <c r="I269" s="14" t="s">
        <v>259</v>
      </c>
      <c r="J269" s="14" t="s">
        <v>579</v>
      </c>
      <c r="K269" s="14" t="s">
        <v>580</v>
      </c>
      <c r="L269" s="14" t="s">
        <v>584</v>
      </c>
      <c r="M269" s="14" t="s">
        <v>106</v>
      </c>
      <c r="N269" s="5" t="s">
        <v>73</v>
      </c>
      <c r="O269" s="6">
        <v>4</v>
      </c>
      <c r="P269" s="6">
        <v>18</v>
      </c>
      <c r="Q269" s="6">
        <v>24</v>
      </c>
      <c r="R269" s="6">
        <v>37</v>
      </c>
      <c r="S269" s="7">
        <v>1</v>
      </c>
      <c r="T269" s="5" t="s">
        <v>74</v>
      </c>
      <c r="U269" s="5" t="s">
        <v>75</v>
      </c>
      <c r="V269" s="5" t="s">
        <v>233</v>
      </c>
    </row>
    <row r="270" spans="1:22">
      <c r="A270" s="1" t="s">
        <v>585</v>
      </c>
      <c r="B270" s="1" t="s">
        <v>586</v>
      </c>
      <c r="C270" s="1"/>
      <c r="D270" s="1" t="s">
        <v>24</v>
      </c>
      <c r="E270" s="1" t="s">
        <v>1</v>
      </c>
      <c r="F270" s="1" t="s">
        <v>130</v>
      </c>
      <c r="G270" s="1" t="s">
        <v>122</v>
      </c>
      <c r="H270" s="1" t="s">
        <v>123</v>
      </c>
      <c r="I270" s="1" t="s">
        <v>259</v>
      </c>
      <c r="J270" s="1" t="s">
        <v>579</v>
      </c>
      <c r="K270" s="1" t="s">
        <v>580</v>
      </c>
      <c r="L270" s="1" t="s">
        <v>586</v>
      </c>
      <c r="M270" s="1" t="s">
        <v>63</v>
      </c>
      <c r="N270" s="1" t="s">
        <v>73</v>
      </c>
      <c r="O270" s="2">
        <v>24</v>
      </c>
      <c r="P270" s="2">
        <v>36</v>
      </c>
      <c r="Q270" s="2">
        <v>48</v>
      </c>
      <c r="R270" s="2">
        <v>37</v>
      </c>
      <c r="S270" s="3">
        <v>1</v>
      </c>
      <c r="T270" s="1" t="s">
        <v>74</v>
      </c>
      <c r="U270" s="1" t="s">
        <v>75</v>
      </c>
      <c r="V270" s="1" t="s">
        <v>581</v>
      </c>
    </row>
    <row r="271" spans="1:22">
      <c r="A271" s="1" t="s">
        <v>585</v>
      </c>
      <c r="B271" s="1" t="s">
        <v>586</v>
      </c>
      <c r="C271" s="1" t="s">
        <v>587</v>
      </c>
      <c r="D271" s="1" t="s">
        <v>24</v>
      </c>
      <c r="E271" s="1" t="s">
        <v>1</v>
      </c>
      <c r="F271" s="1" t="s">
        <v>130</v>
      </c>
      <c r="G271" s="1" t="s">
        <v>122</v>
      </c>
      <c r="H271" s="1" t="s">
        <v>123</v>
      </c>
      <c r="I271" s="1" t="s">
        <v>259</v>
      </c>
      <c r="J271" s="1" t="s">
        <v>579</v>
      </c>
      <c r="K271" s="1" t="s">
        <v>580</v>
      </c>
      <c r="L271" s="1" t="s">
        <v>586</v>
      </c>
      <c r="M271" s="1" t="s">
        <v>63</v>
      </c>
      <c r="N271" s="1" t="s">
        <v>73</v>
      </c>
      <c r="O271" s="2">
        <v>24</v>
      </c>
      <c r="P271" s="2">
        <v>48</v>
      </c>
      <c r="Q271" s="2">
        <v>72</v>
      </c>
      <c r="R271" s="2">
        <v>37</v>
      </c>
      <c r="S271" s="3">
        <v>1</v>
      </c>
      <c r="T271" s="1" t="s">
        <v>74</v>
      </c>
      <c r="U271" s="1" t="s">
        <v>75</v>
      </c>
      <c r="V271" s="1" t="s">
        <v>581</v>
      </c>
    </row>
    <row r="272" spans="1:22">
      <c r="A272" s="1" t="s">
        <v>585</v>
      </c>
      <c r="B272" s="1" t="s">
        <v>586</v>
      </c>
      <c r="C272" s="1" t="s">
        <v>588</v>
      </c>
      <c r="D272" s="1" t="s">
        <v>24</v>
      </c>
      <c r="E272" s="1" t="s">
        <v>1</v>
      </c>
      <c r="F272" s="1" t="s">
        <v>130</v>
      </c>
      <c r="G272" s="1" t="s">
        <v>122</v>
      </c>
      <c r="H272" s="1" t="s">
        <v>123</v>
      </c>
      <c r="I272" s="1" t="s">
        <v>259</v>
      </c>
      <c r="J272" s="1" t="s">
        <v>579</v>
      </c>
      <c r="K272" s="1" t="s">
        <v>580</v>
      </c>
      <c r="L272" s="1" t="s">
        <v>586</v>
      </c>
      <c r="M272" s="1" t="s">
        <v>63</v>
      </c>
      <c r="N272" s="1" t="s">
        <v>73</v>
      </c>
      <c r="O272" s="2">
        <v>12</v>
      </c>
      <c r="P272" s="2">
        <v>24</v>
      </c>
      <c r="Q272" s="2">
        <v>48</v>
      </c>
      <c r="R272" s="2">
        <v>37</v>
      </c>
      <c r="S272" s="3">
        <v>1</v>
      </c>
      <c r="T272" s="1" t="s">
        <v>74</v>
      </c>
      <c r="U272" s="1" t="s">
        <v>75</v>
      </c>
      <c r="V272" s="1" t="s">
        <v>589</v>
      </c>
    </row>
    <row r="273" spans="1:22">
      <c r="A273" s="5" t="s">
        <v>585</v>
      </c>
      <c r="B273" s="5" t="s">
        <v>586</v>
      </c>
      <c r="C273" s="5" t="s">
        <v>590</v>
      </c>
      <c r="D273" s="5" t="s">
        <v>24</v>
      </c>
      <c r="E273" s="5" t="s">
        <v>1</v>
      </c>
      <c r="F273" s="5" t="s">
        <v>130</v>
      </c>
      <c r="G273" s="5" t="s">
        <v>122</v>
      </c>
      <c r="H273" s="5" t="s">
        <v>123</v>
      </c>
      <c r="I273" s="5" t="s">
        <v>259</v>
      </c>
      <c r="J273" s="5" t="s">
        <v>579</v>
      </c>
      <c r="K273" s="5" t="s">
        <v>580</v>
      </c>
      <c r="L273" s="5" t="s">
        <v>586</v>
      </c>
      <c r="M273" s="5" t="s">
        <v>63</v>
      </c>
      <c r="N273" s="5" t="s">
        <v>73</v>
      </c>
      <c r="O273" s="6">
        <v>12</v>
      </c>
      <c r="P273" s="6">
        <v>18</v>
      </c>
      <c r="Q273" s="6">
        <v>24</v>
      </c>
      <c r="R273" s="6">
        <v>37</v>
      </c>
      <c r="S273" s="7">
        <v>1</v>
      </c>
      <c r="T273" s="5" t="s">
        <v>74</v>
      </c>
      <c r="U273" s="5" t="s">
        <v>75</v>
      </c>
      <c r="V273" s="5" t="s">
        <v>589</v>
      </c>
    </row>
    <row r="274" spans="1:22">
      <c r="A274" s="1" t="s">
        <v>591</v>
      </c>
      <c r="B274" s="1" t="s">
        <v>592</v>
      </c>
      <c r="C274" s="1"/>
      <c r="D274" s="1" t="s">
        <v>24</v>
      </c>
      <c r="E274" s="1" t="s">
        <v>1</v>
      </c>
      <c r="F274" s="1" t="s">
        <v>130</v>
      </c>
      <c r="G274" s="1" t="s">
        <v>122</v>
      </c>
      <c r="H274" s="1" t="s">
        <v>123</v>
      </c>
      <c r="I274" s="1" t="s">
        <v>259</v>
      </c>
      <c r="J274" s="1" t="s">
        <v>579</v>
      </c>
      <c r="K274" s="1" t="s">
        <v>580</v>
      </c>
      <c r="L274" s="1" t="s">
        <v>592</v>
      </c>
      <c r="M274" s="1" t="s">
        <v>63</v>
      </c>
      <c r="N274" s="1" t="s">
        <v>73</v>
      </c>
      <c r="O274" s="2">
        <v>24</v>
      </c>
      <c r="P274" s="2">
        <v>48</v>
      </c>
      <c r="Q274" s="2">
        <v>72</v>
      </c>
      <c r="R274" s="2">
        <v>37</v>
      </c>
      <c r="S274" s="3">
        <v>1</v>
      </c>
      <c r="T274" s="1" t="s">
        <v>74</v>
      </c>
      <c r="U274" s="1" t="s">
        <v>75</v>
      </c>
      <c r="V274" s="1" t="s">
        <v>589</v>
      </c>
    </row>
    <row r="275" spans="1:22">
      <c r="A275" s="1" t="s">
        <v>591</v>
      </c>
      <c r="B275" s="1" t="s">
        <v>592</v>
      </c>
      <c r="C275" s="1" t="s">
        <v>593</v>
      </c>
      <c r="D275" s="1" t="s">
        <v>24</v>
      </c>
      <c r="E275" s="1" t="s">
        <v>1</v>
      </c>
      <c r="F275" s="1" t="s">
        <v>130</v>
      </c>
      <c r="G275" s="1" t="s">
        <v>122</v>
      </c>
      <c r="H275" s="1" t="s">
        <v>123</v>
      </c>
      <c r="I275" s="1" t="s">
        <v>259</v>
      </c>
      <c r="J275" s="1" t="s">
        <v>579</v>
      </c>
      <c r="K275" s="1" t="s">
        <v>580</v>
      </c>
      <c r="L275" s="1" t="s">
        <v>592</v>
      </c>
      <c r="M275" s="1" t="s">
        <v>63</v>
      </c>
      <c r="N275" s="1" t="s">
        <v>73</v>
      </c>
      <c r="O275" s="2">
        <v>18</v>
      </c>
      <c r="P275" s="2">
        <v>24</v>
      </c>
      <c r="Q275" s="2">
        <v>48</v>
      </c>
      <c r="R275" s="2">
        <v>37</v>
      </c>
      <c r="S275" s="3">
        <v>2</v>
      </c>
      <c r="T275" s="1" t="s">
        <v>74</v>
      </c>
      <c r="U275" s="1" t="s">
        <v>75</v>
      </c>
      <c r="V275" s="1" t="s">
        <v>589</v>
      </c>
    </row>
    <row r="276" spans="1:22">
      <c r="A276" s="1" t="s">
        <v>591</v>
      </c>
      <c r="B276" s="1" t="s">
        <v>592</v>
      </c>
      <c r="C276" s="1" t="s">
        <v>594</v>
      </c>
      <c r="D276" s="1" t="s">
        <v>24</v>
      </c>
      <c r="E276" s="1" t="s">
        <v>1</v>
      </c>
      <c r="F276" s="1" t="s">
        <v>130</v>
      </c>
      <c r="G276" s="1" t="s">
        <v>122</v>
      </c>
      <c r="H276" s="1" t="s">
        <v>123</v>
      </c>
      <c r="I276" s="1" t="s">
        <v>259</v>
      </c>
      <c r="J276" s="1" t="s">
        <v>579</v>
      </c>
      <c r="K276" s="1" t="s">
        <v>580</v>
      </c>
      <c r="L276" s="1" t="s">
        <v>592</v>
      </c>
      <c r="M276" s="1" t="s">
        <v>63</v>
      </c>
      <c r="N276" s="1" t="s">
        <v>73</v>
      </c>
      <c r="O276" s="2">
        <v>12</v>
      </c>
      <c r="P276" s="2">
        <v>24</v>
      </c>
      <c r="Q276" s="2">
        <v>48</v>
      </c>
      <c r="R276" s="2">
        <v>37</v>
      </c>
      <c r="S276" s="3">
        <v>1</v>
      </c>
      <c r="T276" s="1" t="s">
        <v>74</v>
      </c>
      <c r="U276" s="1" t="s">
        <v>75</v>
      </c>
      <c r="V276" s="1" t="s">
        <v>595</v>
      </c>
    </row>
    <row r="277" spans="1:22">
      <c r="A277" s="11" t="s">
        <v>596</v>
      </c>
      <c r="B277" s="11" t="s">
        <v>597</v>
      </c>
      <c r="C277" s="11"/>
      <c r="D277" s="11" t="s">
        <v>24</v>
      </c>
      <c r="E277" s="11" t="s">
        <v>1</v>
      </c>
      <c r="F277" s="11" t="s">
        <v>130</v>
      </c>
      <c r="G277" s="11" t="s">
        <v>122</v>
      </c>
      <c r="H277" s="11" t="s">
        <v>123</v>
      </c>
      <c r="I277" s="11" t="s">
        <v>259</v>
      </c>
      <c r="J277" s="11" t="s">
        <v>579</v>
      </c>
      <c r="K277" s="11" t="s">
        <v>580</v>
      </c>
      <c r="L277" s="11" t="s">
        <v>597</v>
      </c>
      <c r="M277" s="11" t="s">
        <v>31</v>
      </c>
      <c r="N277" s="11" t="s">
        <v>73</v>
      </c>
      <c r="O277" s="12">
        <v>10</v>
      </c>
      <c r="P277" s="12">
        <v>12</v>
      </c>
      <c r="Q277" s="12">
        <v>18</v>
      </c>
      <c r="R277" s="12">
        <v>37</v>
      </c>
      <c r="S277" s="13">
        <v>2</v>
      </c>
      <c r="T277" s="11" t="s">
        <v>74</v>
      </c>
      <c r="U277" s="11" t="s">
        <v>542</v>
      </c>
      <c r="V277" s="11" t="s">
        <v>595</v>
      </c>
    </row>
    <row r="278" spans="1:22">
      <c r="A278" s="5" t="s">
        <v>596</v>
      </c>
      <c r="B278" s="5" t="s">
        <v>597</v>
      </c>
      <c r="C278" s="5" t="s">
        <v>598</v>
      </c>
      <c r="D278" s="5" t="s">
        <v>24</v>
      </c>
      <c r="E278" s="5" t="s">
        <v>1</v>
      </c>
      <c r="F278" s="5" t="s">
        <v>130</v>
      </c>
      <c r="G278" s="5" t="s">
        <v>122</v>
      </c>
      <c r="H278" s="5" t="s">
        <v>123</v>
      </c>
      <c r="I278" s="5" t="s">
        <v>259</v>
      </c>
      <c r="J278" s="5" t="s">
        <v>579</v>
      </c>
      <c r="K278" s="5" t="s">
        <v>580</v>
      </c>
      <c r="L278" s="5" t="s">
        <v>597</v>
      </c>
      <c r="M278" s="5" t="s">
        <v>31</v>
      </c>
      <c r="N278" s="5" t="s">
        <v>73</v>
      </c>
      <c r="O278" s="6">
        <v>6</v>
      </c>
      <c r="P278" s="6">
        <v>12</v>
      </c>
      <c r="Q278" s="6">
        <v>18</v>
      </c>
      <c r="R278" s="6">
        <v>37</v>
      </c>
      <c r="S278" s="7">
        <v>2</v>
      </c>
      <c r="T278" s="5" t="s">
        <v>74</v>
      </c>
      <c r="U278" s="5" t="s">
        <v>542</v>
      </c>
      <c r="V278" s="5" t="s">
        <v>49</v>
      </c>
    </row>
    <row r="279" spans="1:22">
      <c r="A279" s="1" t="s">
        <v>599</v>
      </c>
      <c r="B279" s="1" t="s">
        <v>600</v>
      </c>
      <c r="C279" s="1"/>
      <c r="D279" s="1" t="s">
        <v>24</v>
      </c>
      <c r="E279" s="1" t="s">
        <v>1</v>
      </c>
      <c r="F279" s="1" t="s">
        <v>130</v>
      </c>
      <c r="G279" s="1" t="s">
        <v>122</v>
      </c>
      <c r="H279" s="1" t="s">
        <v>123</v>
      </c>
      <c r="I279" s="1" t="s">
        <v>259</v>
      </c>
      <c r="J279" s="1" t="s">
        <v>579</v>
      </c>
      <c r="K279" s="1" t="s">
        <v>580</v>
      </c>
      <c r="L279" s="1" t="s">
        <v>600</v>
      </c>
      <c r="M279" s="1" t="s">
        <v>31</v>
      </c>
      <c r="N279" s="1" t="s">
        <v>73</v>
      </c>
      <c r="O279" s="2">
        <v>24</v>
      </c>
      <c r="P279" s="2">
        <v>36</v>
      </c>
      <c r="Q279" s="2">
        <v>48</v>
      </c>
      <c r="R279" s="2">
        <v>37</v>
      </c>
      <c r="S279" s="3">
        <v>2</v>
      </c>
      <c r="T279" s="1" t="s">
        <v>74</v>
      </c>
      <c r="U279" s="1" t="s">
        <v>542</v>
      </c>
      <c r="V279" s="1" t="s">
        <v>50</v>
      </c>
    </row>
    <row r="280" spans="1:22">
      <c r="A280" s="5" t="s">
        <v>599</v>
      </c>
      <c r="B280" s="5" t="s">
        <v>600</v>
      </c>
      <c r="C280" s="5" t="s">
        <v>601</v>
      </c>
      <c r="D280" s="5" t="s">
        <v>24</v>
      </c>
      <c r="E280" s="5" t="s">
        <v>1</v>
      </c>
      <c r="F280" s="5" t="s">
        <v>130</v>
      </c>
      <c r="G280" s="5" t="s">
        <v>122</v>
      </c>
      <c r="H280" s="5" t="s">
        <v>123</v>
      </c>
      <c r="I280" s="5" t="s">
        <v>259</v>
      </c>
      <c r="J280" s="5" t="s">
        <v>579</v>
      </c>
      <c r="K280" s="5" t="s">
        <v>580</v>
      </c>
      <c r="L280" s="5" t="s">
        <v>600</v>
      </c>
      <c r="M280" s="5" t="s">
        <v>31</v>
      </c>
      <c r="N280" s="5" t="s">
        <v>73</v>
      </c>
      <c r="O280" s="6">
        <v>6</v>
      </c>
      <c r="P280" s="6">
        <v>12</v>
      </c>
      <c r="Q280" s="6">
        <v>24</v>
      </c>
      <c r="R280" s="6">
        <v>37</v>
      </c>
      <c r="S280" s="7">
        <v>2</v>
      </c>
      <c r="T280" s="5" t="s">
        <v>74</v>
      </c>
      <c r="U280" s="5" t="s">
        <v>542</v>
      </c>
      <c r="V280" s="5" t="s">
        <v>50</v>
      </c>
    </row>
    <row r="281" spans="1:22">
      <c r="A281" s="14" t="s">
        <v>602</v>
      </c>
      <c r="B281" s="37" t="s">
        <v>603</v>
      </c>
      <c r="C281" s="14"/>
      <c r="D281" s="5" t="s">
        <v>24</v>
      </c>
      <c r="E281" s="14" t="s">
        <v>1</v>
      </c>
      <c r="F281" s="5"/>
      <c r="G281" s="14" t="s">
        <v>122</v>
      </c>
      <c r="H281" s="14" t="s">
        <v>123</v>
      </c>
      <c r="I281" s="14" t="s">
        <v>259</v>
      </c>
      <c r="J281" s="14" t="s">
        <v>579</v>
      </c>
      <c r="K281" s="14" t="s">
        <v>580</v>
      </c>
      <c r="L281" s="14" t="s">
        <v>603</v>
      </c>
      <c r="M281" s="14" t="s">
        <v>63</v>
      </c>
      <c r="N281" s="5" t="s">
        <v>73</v>
      </c>
      <c r="O281" s="6">
        <v>12</v>
      </c>
      <c r="P281" s="6">
        <v>18</v>
      </c>
      <c r="Q281" s="6">
        <v>24</v>
      </c>
      <c r="R281" s="6">
        <v>36</v>
      </c>
      <c r="S281" s="7">
        <v>2</v>
      </c>
      <c r="T281" s="5" t="s">
        <v>74</v>
      </c>
      <c r="U281" s="5" t="s">
        <v>75</v>
      </c>
      <c r="V281" s="5" t="s">
        <v>542</v>
      </c>
    </row>
    <row r="282" spans="1:22">
      <c r="A282" s="5" t="s">
        <v>604</v>
      </c>
      <c r="B282" s="5" t="s">
        <v>605</v>
      </c>
      <c r="C282" s="5"/>
      <c r="D282" s="5" t="s">
        <v>24</v>
      </c>
      <c r="E282" s="5" t="s">
        <v>1</v>
      </c>
      <c r="F282" s="5" t="s">
        <v>130</v>
      </c>
      <c r="G282" s="5" t="s">
        <v>122</v>
      </c>
      <c r="H282" s="5" t="s">
        <v>123</v>
      </c>
      <c r="I282" s="5" t="s">
        <v>259</v>
      </c>
      <c r="J282" s="5" t="s">
        <v>579</v>
      </c>
      <c r="K282" s="5" t="s">
        <v>580</v>
      </c>
      <c r="L282" s="5" t="s">
        <v>605</v>
      </c>
      <c r="M282" s="14" t="s">
        <v>63</v>
      </c>
      <c r="N282" s="5" t="s">
        <v>73</v>
      </c>
      <c r="O282" s="6">
        <v>24</v>
      </c>
      <c r="P282" s="6">
        <v>36</v>
      </c>
      <c r="Q282" s="6">
        <v>48</v>
      </c>
      <c r="R282" s="6">
        <v>37</v>
      </c>
      <c r="S282" s="7">
        <v>2</v>
      </c>
      <c r="T282" s="5" t="s">
        <v>64</v>
      </c>
      <c r="U282" s="5" t="s">
        <v>49</v>
      </c>
      <c r="V282" s="5" t="s">
        <v>595</v>
      </c>
    </row>
    <row r="283" spans="1:22">
      <c r="A283" s="5" t="s">
        <v>606</v>
      </c>
      <c r="B283" s="5" t="s">
        <v>607</v>
      </c>
      <c r="C283" s="5"/>
      <c r="D283" s="5" t="s">
        <v>24</v>
      </c>
      <c r="E283" s="5" t="s">
        <v>1</v>
      </c>
      <c r="F283" s="5" t="s">
        <v>130</v>
      </c>
      <c r="G283" s="5" t="s">
        <v>122</v>
      </c>
      <c r="H283" s="5" t="s">
        <v>123</v>
      </c>
      <c r="I283" s="5" t="s">
        <v>259</v>
      </c>
      <c r="J283" s="5" t="s">
        <v>579</v>
      </c>
      <c r="K283" s="5" t="s">
        <v>580</v>
      </c>
      <c r="L283" s="5" t="s">
        <v>607</v>
      </c>
      <c r="M283" s="14" t="s">
        <v>63</v>
      </c>
      <c r="N283" s="5" t="s">
        <v>73</v>
      </c>
      <c r="O283" s="6">
        <v>8</v>
      </c>
      <c r="P283" s="6">
        <v>24</v>
      </c>
      <c r="Q283" s="6">
        <v>48</v>
      </c>
      <c r="R283" s="6">
        <v>37</v>
      </c>
      <c r="S283" s="7">
        <v>2</v>
      </c>
      <c r="T283" s="5" t="s">
        <v>33</v>
      </c>
      <c r="U283" s="5" t="s">
        <v>34</v>
      </c>
      <c r="V283" s="5" t="s">
        <v>114</v>
      </c>
    </row>
    <row r="284" spans="1:22">
      <c r="A284" s="5" t="s">
        <v>608</v>
      </c>
      <c r="B284" s="5" t="s">
        <v>609</v>
      </c>
      <c r="C284" s="5"/>
      <c r="D284" s="5" t="s">
        <v>88</v>
      </c>
      <c r="E284" s="5" t="s">
        <v>89</v>
      </c>
      <c r="F284" s="5" t="s">
        <v>99</v>
      </c>
      <c r="G284" s="5" t="s">
        <v>90</v>
      </c>
      <c r="H284" s="5" t="s">
        <v>100</v>
      </c>
      <c r="I284" s="5" t="s">
        <v>610</v>
      </c>
      <c r="J284" s="5" t="s">
        <v>611</v>
      </c>
      <c r="K284" s="5" t="s">
        <v>612</v>
      </c>
      <c r="L284" s="5" t="s">
        <v>609</v>
      </c>
      <c r="M284" s="5" t="s">
        <v>63</v>
      </c>
      <c r="N284" s="5" t="s">
        <v>95</v>
      </c>
      <c r="O284" s="6">
        <v>24</v>
      </c>
      <c r="P284" s="6">
        <v>72</v>
      </c>
      <c r="Q284" s="6">
        <v>96</v>
      </c>
      <c r="R284" s="6">
        <v>27.5</v>
      </c>
      <c r="S284" s="7">
        <v>2</v>
      </c>
      <c r="T284" s="5" t="s">
        <v>74</v>
      </c>
      <c r="U284" s="5" t="s">
        <v>50</v>
      </c>
      <c r="V284" s="5" t="s">
        <v>47</v>
      </c>
    </row>
    <row r="285" spans="1:22">
      <c r="A285" s="15" t="s">
        <v>613</v>
      </c>
      <c r="B285" s="15" t="s">
        <v>614</v>
      </c>
      <c r="C285" s="15"/>
      <c r="D285" s="1" t="s">
        <v>24</v>
      </c>
      <c r="E285" s="15" t="s">
        <v>1</v>
      </c>
      <c r="G285" s="15" t="s">
        <v>122</v>
      </c>
      <c r="H285" s="15" t="s">
        <v>615</v>
      </c>
      <c r="I285" s="15" t="s">
        <v>616</v>
      </c>
      <c r="J285" s="15" t="s">
        <v>617</v>
      </c>
      <c r="K285" s="15" t="s">
        <v>618</v>
      </c>
      <c r="L285" s="15" t="s">
        <v>614</v>
      </c>
      <c r="M285" s="15" t="s">
        <v>63</v>
      </c>
      <c r="N285" s="1" t="s">
        <v>32</v>
      </c>
      <c r="O285" s="2">
        <v>24</v>
      </c>
      <c r="P285" s="2">
        <v>48</v>
      </c>
      <c r="Q285" s="2">
        <v>72</v>
      </c>
      <c r="R285" s="2">
        <v>36</v>
      </c>
      <c r="S285" s="3">
        <v>1</v>
      </c>
      <c r="T285" s="1" t="s">
        <v>74</v>
      </c>
      <c r="U285" s="1" t="s">
        <v>75</v>
      </c>
      <c r="V285" s="1" t="s">
        <v>157</v>
      </c>
    </row>
    <row r="286" spans="1:22">
      <c r="A286" s="14" t="s">
        <v>613</v>
      </c>
      <c r="B286" s="14" t="s">
        <v>614</v>
      </c>
      <c r="C286" s="14" t="s">
        <v>619</v>
      </c>
      <c r="D286" s="5" t="s">
        <v>24</v>
      </c>
      <c r="E286" s="14" t="s">
        <v>1</v>
      </c>
      <c r="F286" s="5"/>
      <c r="G286" s="14" t="s">
        <v>122</v>
      </c>
      <c r="H286" s="14" t="s">
        <v>615</v>
      </c>
      <c r="I286" s="14" t="s">
        <v>616</v>
      </c>
      <c r="J286" s="14" t="s">
        <v>617</v>
      </c>
      <c r="K286" s="14" t="s">
        <v>618</v>
      </c>
      <c r="L286" s="14" t="s">
        <v>614</v>
      </c>
      <c r="M286" s="14" t="s">
        <v>63</v>
      </c>
      <c r="N286" s="5" t="s">
        <v>32</v>
      </c>
      <c r="O286" s="6">
        <v>24</v>
      </c>
      <c r="P286" s="6">
        <v>48</v>
      </c>
      <c r="Q286" s="6">
        <v>72</v>
      </c>
      <c r="R286" s="6">
        <v>37</v>
      </c>
      <c r="S286" s="7">
        <v>1</v>
      </c>
      <c r="T286" s="5" t="s">
        <v>74</v>
      </c>
      <c r="U286" s="5" t="s">
        <v>75</v>
      </c>
      <c r="V286" s="5" t="s">
        <v>157</v>
      </c>
    </row>
    <row r="287" spans="1:22">
      <c r="A287" s="14" t="s">
        <v>620</v>
      </c>
      <c r="B287" s="14" t="s">
        <v>621</v>
      </c>
      <c r="C287" s="14"/>
      <c r="D287" s="14" t="s">
        <v>88</v>
      </c>
      <c r="E287" s="14" t="s">
        <v>89</v>
      </c>
      <c r="F287" s="5"/>
      <c r="G287" s="14" t="s">
        <v>90</v>
      </c>
      <c r="H287" s="14" t="s">
        <v>321</v>
      </c>
      <c r="I287" s="14" t="s">
        <v>622</v>
      </c>
      <c r="J287" s="14" t="s">
        <v>623</v>
      </c>
      <c r="K287" s="14" t="s">
        <v>624</v>
      </c>
      <c r="L287" s="14" t="s">
        <v>621</v>
      </c>
      <c r="M287" s="5" t="s">
        <v>31</v>
      </c>
      <c r="N287" s="5" t="s">
        <v>95</v>
      </c>
      <c r="O287" s="6">
        <v>48</v>
      </c>
      <c r="P287" s="6">
        <f>24*5</f>
        <v>120</v>
      </c>
      <c r="Q287" s="6">
        <f>24*7</f>
        <v>168</v>
      </c>
      <c r="R287" s="6">
        <f>(22+28)/2</f>
        <v>25</v>
      </c>
      <c r="S287" s="7">
        <v>1</v>
      </c>
      <c r="T287" s="5" t="s">
        <v>33</v>
      </c>
      <c r="U287" s="5" t="s">
        <v>34</v>
      </c>
      <c r="V287" s="5" t="s">
        <v>35</v>
      </c>
    </row>
    <row r="288" spans="1:22" ht="12.75">
      <c r="A288" s="14" t="s">
        <v>620</v>
      </c>
      <c r="B288" s="14" t="s">
        <v>625</v>
      </c>
      <c r="C288" s="14"/>
      <c r="D288" s="14" t="s">
        <v>88</v>
      </c>
      <c r="E288" s="14" t="s">
        <v>89</v>
      </c>
      <c r="F288" s="5"/>
      <c r="G288" s="14" t="s">
        <v>90</v>
      </c>
      <c r="H288" s="14" t="s">
        <v>321</v>
      </c>
      <c r="I288" s="14" t="s">
        <v>622</v>
      </c>
      <c r="J288" s="14" t="s">
        <v>623</v>
      </c>
      <c r="K288" s="14" t="s">
        <v>624</v>
      </c>
      <c r="L288" s="14" t="s">
        <v>621</v>
      </c>
      <c r="M288" s="5" t="s">
        <v>31</v>
      </c>
      <c r="N288" s="5" t="s">
        <v>95</v>
      </c>
      <c r="O288" s="6">
        <v>48</v>
      </c>
      <c r="P288" s="6">
        <f>24*5</f>
        <v>120</v>
      </c>
      <c r="Q288" s="6">
        <f>24*7</f>
        <v>168</v>
      </c>
      <c r="R288" s="6">
        <f>(22+28)/2</f>
        <v>25</v>
      </c>
      <c r="S288" s="7">
        <v>1</v>
      </c>
      <c r="T288" s="5" t="s">
        <v>33</v>
      </c>
      <c r="U288" s="5" t="s">
        <v>34</v>
      </c>
      <c r="V288" s="5" t="s">
        <v>35</v>
      </c>
    </row>
    <row r="289" spans="1:24">
      <c r="A289" s="5" t="s">
        <v>626</v>
      </c>
      <c r="B289" s="5" t="s">
        <v>627</v>
      </c>
      <c r="C289" s="5"/>
      <c r="D289" s="5" t="s">
        <v>24</v>
      </c>
      <c r="E289" s="5" t="s">
        <v>1</v>
      </c>
      <c r="F289" s="5"/>
      <c r="G289" s="5" t="s">
        <v>38</v>
      </c>
      <c r="H289" s="5" t="s">
        <v>39</v>
      </c>
      <c r="I289" s="5" t="s">
        <v>628</v>
      </c>
      <c r="J289" s="5" t="s">
        <v>629</v>
      </c>
      <c r="K289" s="5" t="s">
        <v>630</v>
      </c>
      <c r="L289" s="5" t="s">
        <v>627</v>
      </c>
      <c r="M289" s="5" t="s">
        <v>31</v>
      </c>
      <c r="N289" s="5" t="s">
        <v>32</v>
      </c>
      <c r="O289" s="6">
        <v>6</v>
      </c>
      <c r="P289" s="6">
        <v>12</v>
      </c>
      <c r="Q289" s="6">
        <v>24</v>
      </c>
      <c r="R289" s="6">
        <v>37</v>
      </c>
      <c r="S289" s="7">
        <v>3</v>
      </c>
      <c r="T289" s="5" t="s">
        <v>33</v>
      </c>
      <c r="U289" s="5" t="s">
        <v>83</v>
      </c>
      <c r="V289" s="5" t="s">
        <v>34</v>
      </c>
    </row>
    <row r="290" spans="1:24">
      <c r="A290" s="5" t="s">
        <v>631</v>
      </c>
      <c r="B290" s="5" t="s">
        <v>632</v>
      </c>
      <c r="C290" s="5"/>
      <c r="D290" s="5" t="s">
        <v>24</v>
      </c>
      <c r="E290" s="5" t="s">
        <v>1</v>
      </c>
      <c r="F290" s="5"/>
      <c r="G290" s="5" t="s">
        <v>38</v>
      </c>
      <c r="H290" s="5" t="s">
        <v>39</v>
      </c>
      <c r="I290" s="5" t="s">
        <v>628</v>
      </c>
      <c r="J290" s="5" t="s">
        <v>629</v>
      </c>
      <c r="K290" s="5" t="s">
        <v>630</v>
      </c>
      <c r="L290" s="5" t="s">
        <v>632</v>
      </c>
      <c r="M290" s="5" t="s">
        <v>31</v>
      </c>
      <c r="N290" s="5" t="s">
        <v>32</v>
      </c>
      <c r="O290" s="6">
        <v>6</v>
      </c>
      <c r="P290" s="6">
        <v>12</v>
      </c>
      <c r="Q290" s="6">
        <v>24</v>
      </c>
      <c r="R290" s="6">
        <v>36</v>
      </c>
      <c r="S290" s="7">
        <v>2</v>
      </c>
      <c r="T290" s="5" t="s">
        <v>33</v>
      </c>
      <c r="U290" s="5" t="s">
        <v>83</v>
      </c>
      <c r="V290" s="5" t="s">
        <v>34</v>
      </c>
    </row>
    <row r="291" spans="1:24">
      <c r="A291" s="5" t="s">
        <v>633</v>
      </c>
      <c r="B291" s="5" t="s">
        <v>634</v>
      </c>
      <c r="C291" s="5"/>
      <c r="D291" s="5" t="s">
        <v>24</v>
      </c>
      <c r="E291" s="5" t="s">
        <v>1</v>
      </c>
      <c r="F291" s="5"/>
      <c r="G291" s="5" t="s">
        <v>38</v>
      </c>
      <c r="H291" s="5" t="s">
        <v>39</v>
      </c>
      <c r="I291" s="5" t="s">
        <v>628</v>
      </c>
      <c r="J291" s="5" t="s">
        <v>629</v>
      </c>
      <c r="K291" s="5" t="s">
        <v>630</v>
      </c>
      <c r="L291" s="5" t="s">
        <v>634</v>
      </c>
      <c r="M291" s="5" t="s">
        <v>31</v>
      </c>
      <c r="N291" s="5" t="s">
        <v>32</v>
      </c>
      <c r="O291" s="6">
        <v>4</v>
      </c>
      <c r="P291" s="6">
        <v>12</v>
      </c>
      <c r="Q291" s="6">
        <v>16</v>
      </c>
      <c r="R291" s="6">
        <v>36</v>
      </c>
      <c r="S291" s="7">
        <v>2</v>
      </c>
      <c r="T291" s="5" t="s">
        <v>33</v>
      </c>
      <c r="U291" s="5" t="s">
        <v>83</v>
      </c>
      <c r="V291" s="5" t="s">
        <v>34</v>
      </c>
    </row>
    <row r="292" spans="1:24">
      <c r="A292" s="14" t="s">
        <v>635</v>
      </c>
      <c r="B292" s="14" t="s">
        <v>636</v>
      </c>
      <c r="C292" s="14"/>
      <c r="D292" s="5" t="s">
        <v>24</v>
      </c>
      <c r="E292" s="14" t="s">
        <v>1</v>
      </c>
      <c r="F292" s="5"/>
      <c r="G292" s="14" t="s">
        <v>68</v>
      </c>
      <c r="H292" s="14" t="s">
        <v>69</v>
      </c>
      <c r="I292" s="14" t="s">
        <v>231</v>
      </c>
      <c r="J292" s="14" t="s">
        <v>637</v>
      </c>
      <c r="K292" s="14" t="s">
        <v>638</v>
      </c>
      <c r="L292" s="14" t="s">
        <v>636</v>
      </c>
      <c r="M292" s="14" t="s">
        <v>106</v>
      </c>
      <c r="N292" s="5" t="s">
        <v>73</v>
      </c>
      <c r="O292" s="6">
        <v>24</v>
      </c>
      <c r="P292" s="6">
        <v>48</v>
      </c>
      <c r="Q292" s="6">
        <v>72</v>
      </c>
      <c r="R292" s="6">
        <v>30</v>
      </c>
      <c r="S292" s="7">
        <v>1</v>
      </c>
      <c r="T292" s="5" t="s">
        <v>33</v>
      </c>
      <c r="U292" s="5" t="s">
        <v>34</v>
      </c>
      <c r="V292" s="5" t="s">
        <v>35</v>
      </c>
    </row>
    <row r="293" spans="1:24">
      <c r="A293" s="5" t="s">
        <v>639</v>
      </c>
      <c r="B293" s="5" t="s">
        <v>640</v>
      </c>
      <c r="C293" s="5"/>
      <c r="D293" s="5" t="s">
        <v>24</v>
      </c>
      <c r="E293" s="5" t="s">
        <v>1</v>
      </c>
      <c r="F293" s="5"/>
      <c r="G293" s="5" t="s">
        <v>38</v>
      </c>
      <c r="H293" s="5" t="s">
        <v>39</v>
      </c>
      <c r="I293" s="5" t="s">
        <v>215</v>
      </c>
      <c r="J293" s="5" t="s">
        <v>514</v>
      </c>
      <c r="K293" s="5" t="s">
        <v>641</v>
      </c>
      <c r="L293" s="5" t="s">
        <v>640</v>
      </c>
      <c r="M293" s="14" t="s">
        <v>63</v>
      </c>
      <c r="N293" s="5" t="s">
        <v>32</v>
      </c>
      <c r="O293" s="6">
        <v>24</v>
      </c>
      <c r="P293" s="6">
        <v>48</v>
      </c>
      <c r="Q293" s="6">
        <v>72</v>
      </c>
      <c r="R293" s="6">
        <v>29</v>
      </c>
      <c r="S293" s="7">
        <v>2</v>
      </c>
      <c r="T293" s="5" t="s">
        <v>33</v>
      </c>
      <c r="U293" s="5" t="s">
        <v>34</v>
      </c>
      <c r="V293" s="5" t="s">
        <v>83</v>
      </c>
    </row>
    <row r="294" spans="1:24">
      <c r="A294" s="1" t="s">
        <v>288</v>
      </c>
      <c r="B294" s="1" t="s">
        <v>289</v>
      </c>
      <c r="C294" s="1" t="s">
        <v>642</v>
      </c>
      <c r="D294" s="1" t="s">
        <v>24</v>
      </c>
      <c r="E294" s="1" t="s">
        <v>1</v>
      </c>
      <c r="G294" s="1" t="s">
        <v>38</v>
      </c>
      <c r="H294" s="1" t="s">
        <v>39</v>
      </c>
      <c r="I294" s="1" t="s">
        <v>215</v>
      </c>
      <c r="J294" s="1" t="s">
        <v>216</v>
      </c>
      <c r="K294" s="1" t="s">
        <v>290</v>
      </c>
      <c r="L294" s="1" t="s">
        <v>289</v>
      </c>
      <c r="M294" s="1" t="s">
        <v>31</v>
      </c>
      <c r="N294" s="1" t="s">
        <v>32</v>
      </c>
      <c r="O294" s="2">
        <v>6</v>
      </c>
      <c r="P294" s="2">
        <v>12</v>
      </c>
      <c r="Q294" s="2">
        <v>18</v>
      </c>
      <c r="R294" s="2">
        <v>37</v>
      </c>
      <c r="S294" s="3">
        <v>1</v>
      </c>
      <c r="T294" s="1" t="s">
        <v>74</v>
      </c>
      <c r="U294" s="1" t="s">
        <v>157</v>
      </c>
      <c r="V294" s="1" t="s">
        <v>300</v>
      </c>
    </row>
    <row r="295" spans="1:24" ht="15">
      <c r="A295" s="38" t="s">
        <v>643</v>
      </c>
      <c r="B295" s="38" t="s">
        <v>644</v>
      </c>
      <c r="C295" s="15"/>
      <c r="D295" s="14" t="s">
        <v>88</v>
      </c>
      <c r="E295" s="15" t="s">
        <v>89</v>
      </c>
      <c r="F295" s="15"/>
      <c r="G295" s="15" t="s">
        <v>236</v>
      </c>
      <c r="H295" s="15" t="s">
        <v>645</v>
      </c>
      <c r="I295" s="15" t="s">
        <v>646</v>
      </c>
      <c r="J295" s="15" t="s">
        <v>647</v>
      </c>
      <c r="K295" s="15" t="s">
        <v>648</v>
      </c>
      <c r="L295" s="15" t="s">
        <v>644</v>
      </c>
      <c r="M295" s="1" t="s">
        <v>31</v>
      </c>
      <c r="N295" t="s">
        <v>95</v>
      </c>
      <c r="O295" s="2">
        <f>24*3</f>
        <v>72</v>
      </c>
      <c r="P295" s="2">
        <f>5*24</f>
        <v>120</v>
      </c>
      <c r="Q295" s="2">
        <f>24*7</f>
        <v>168</v>
      </c>
      <c r="R295" s="2">
        <v>27</v>
      </c>
      <c r="S295" s="3">
        <v>1</v>
      </c>
      <c r="T295" t="s">
        <v>33</v>
      </c>
      <c r="U295" t="s">
        <v>34</v>
      </c>
      <c r="V295" t="s">
        <v>35</v>
      </c>
      <c r="W295" s="27"/>
      <c r="X295" s="27"/>
    </row>
    <row r="296" spans="1:24" ht="15">
      <c r="A296" s="38" t="s">
        <v>649</v>
      </c>
      <c r="B296" s="38" t="s">
        <v>650</v>
      </c>
      <c r="C296" s="15"/>
      <c r="D296" s="14" t="s">
        <v>88</v>
      </c>
      <c r="E296" s="15" t="s">
        <v>89</v>
      </c>
      <c r="F296" s="15"/>
      <c r="G296" s="15" t="s">
        <v>90</v>
      </c>
      <c r="H296" s="15" t="s">
        <v>91</v>
      </c>
      <c r="I296" s="15" t="s">
        <v>92</v>
      </c>
      <c r="J296" s="15" t="s">
        <v>93</v>
      </c>
      <c r="K296" s="15" t="s">
        <v>94</v>
      </c>
      <c r="L296" s="15" t="s">
        <v>650</v>
      </c>
      <c r="M296" s="14" t="s">
        <v>63</v>
      </c>
      <c r="N296" t="s">
        <v>95</v>
      </c>
      <c r="O296" s="2">
        <v>24</v>
      </c>
      <c r="P296" s="2">
        <v>48</v>
      </c>
      <c r="Q296" s="2">
        <f>5*24</f>
        <v>120</v>
      </c>
      <c r="R296" s="2">
        <v>27</v>
      </c>
      <c r="S296" s="3">
        <v>1</v>
      </c>
      <c r="T296" t="s">
        <v>33</v>
      </c>
      <c r="U296" t="s">
        <v>35</v>
      </c>
      <c r="V296" t="s">
        <v>34</v>
      </c>
      <c r="W296" s="27"/>
      <c r="X296" s="27"/>
    </row>
    <row r="297" spans="1:24" ht="15">
      <c r="A297" s="38" t="s">
        <v>651</v>
      </c>
      <c r="B297" s="38" t="s">
        <v>652</v>
      </c>
      <c r="C297" s="15"/>
      <c r="D297" s="14" t="s">
        <v>88</v>
      </c>
      <c r="E297" s="15" t="s">
        <v>89</v>
      </c>
      <c r="F297" s="15"/>
      <c r="G297" s="15" t="s">
        <v>90</v>
      </c>
      <c r="H297" s="15" t="s">
        <v>100</v>
      </c>
      <c r="I297" s="15" t="s">
        <v>101</v>
      </c>
      <c r="J297" s="15" t="s">
        <v>102</v>
      </c>
      <c r="K297" s="15" t="s">
        <v>103</v>
      </c>
      <c r="L297" s="15" t="s">
        <v>652</v>
      </c>
      <c r="M297" s="14" t="s">
        <v>63</v>
      </c>
      <c r="N297" t="s">
        <v>95</v>
      </c>
      <c r="O297" s="2">
        <v>8</v>
      </c>
      <c r="P297" s="2">
        <v>10</v>
      </c>
      <c r="Q297" s="2">
        <v>16</v>
      </c>
      <c r="R297" s="2">
        <v>33</v>
      </c>
      <c r="S297" s="3">
        <v>1</v>
      </c>
      <c r="T297" t="s">
        <v>33</v>
      </c>
      <c r="U297" t="s">
        <v>34</v>
      </c>
      <c r="V297" t="s">
        <v>35</v>
      </c>
      <c r="W297" s="27"/>
      <c r="X297" s="27"/>
    </row>
    <row r="298" spans="1:24" ht="15">
      <c r="A298" s="38" t="s">
        <v>653</v>
      </c>
      <c r="B298" s="38" t="s">
        <v>654</v>
      </c>
      <c r="C298" s="15"/>
      <c r="D298" s="1" t="s">
        <v>24</v>
      </c>
      <c r="E298" s="1" t="s">
        <v>1</v>
      </c>
      <c r="F298" s="15"/>
      <c r="G298" s="15" t="s">
        <v>122</v>
      </c>
      <c r="H298" s="15" t="s">
        <v>123</v>
      </c>
      <c r="I298" s="15" t="s">
        <v>124</v>
      </c>
      <c r="J298" s="15" t="s">
        <v>131</v>
      </c>
      <c r="K298" s="15" t="s">
        <v>132</v>
      </c>
      <c r="L298" s="15" t="s">
        <v>654</v>
      </c>
      <c r="M298" s="14" t="s">
        <v>106</v>
      </c>
      <c r="N298" t="s">
        <v>73</v>
      </c>
      <c r="O298" s="2">
        <v>12</v>
      </c>
      <c r="P298" s="2">
        <v>24</v>
      </c>
      <c r="Q298" s="2">
        <v>72</v>
      </c>
      <c r="R298" s="2">
        <v>50</v>
      </c>
      <c r="S298" s="3">
        <v>1</v>
      </c>
      <c r="T298" t="s">
        <v>33</v>
      </c>
      <c r="U298" t="s">
        <v>34</v>
      </c>
      <c r="V298" t="s">
        <v>114</v>
      </c>
      <c r="W298" s="27"/>
      <c r="X298" s="27"/>
    </row>
    <row r="299" spans="1:24" ht="15">
      <c r="A299" s="38" t="s">
        <v>427</v>
      </c>
      <c r="B299" s="38" t="s">
        <v>655</v>
      </c>
      <c r="C299" s="15"/>
      <c r="D299" s="1" t="s">
        <v>24</v>
      </c>
      <c r="E299" s="1" t="s">
        <v>1</v>
      </c>
      <c r="F299" s="15"/>
      <c r="G299" s="15" t="s">
        <v>122</v>
      </c>
      <c r="H299" s="15" t="s">
        <v>123</v>
      </c>
      <c r="I299" s="15" t="s">
        <v>124</v>
      </c>
      <c r="J299" s="15" t="s">
        <v>131</v>
      </c>
      <c r="K299" s="15" t="s">
        <v>429</v>
      </c>
      <c r="L299" s="15" t="s">
        <v>428</v>
      </c>
      <c r="M299" s="14" t="s">
        <v>106</v>
      </c>
      <c r="N299" t="s">
        <v>73</v>
      </c>
      <c r="O299" s="2">
        <v>12</v>
      </c>
      <c r="P299" s="2">
        <v>16</v>
      </c>
      <c r="Q299" s="2">
        <v>48</v>
      </c>
      <c r="R299" s="2">
        <v>30</v>
      </c>
      <c r="S299" s="3">
        <v>1</v>
      </c>
      <c r="T299" t="s">
        <v>33</v>
      </c>
      <c r="U299" t="s">
        <v>34</v>
      </c>
      <c r="V299" t="s">
        <v>83</v>
      </c>
      <c r="W299" s="27"/>
      <c r="X299" s="27"/>
    </row>
    <row r="300" spans="1:24" ht="15">
      <c r="A300" s="38" t="s">
        <v>656</v>
      </c>
      <c r="B300" s="38" t="s">
        <v>657</v>
      </c>
      <c r="C300" s="15"/>
      <c r="D300" s="1" t="s">
        <v>24</v>
      </c>
      <c r="E300" s="1" t="s">
        <v>1</v>
      </c>
      <c r="F300" s="15"/>
      <c r="G300" s="15" t="s">
        <v>122</v>
      </c>
      <c r="H300" s="15" t="s">
        <v>123</v>
      </c>
      <c r="I300" s="15" t="s">
        <v>124</v>
      </c>
      <c r="J300" s="15" t="s">
        <v>131</v>
      </c>
      <c r="K300" s="15" t="s">
        <v>132</v>
      </c>
      <c r="L300" s="15" t="s">
        <v>658</v>
      </c>
      <c r="M300" s="14" t="s">
        <v>63</v>
      </c>
      <c r="N300" t="s">
        <v>73</v>
      </c>
      <c r="O300" s="2">
        <v>18</v>
      </c>
      <c r="P300" s="2">
        <v>24</v>
      </c>
      <c r="Q300" s="2">
        <v>66</v>
      </c>
      <c r="R300" s="2">
        <v>32</v>
      </c>
      <c r="S300" s="3">
        <v>2</v>
      </c>
      <c r="T300" t="s">
        <v>33</v>
      </c>
      <c r="U300" t="s">
        <v>34</v>
      </c>
      <c r="V300" t="s">
        <v>83</v>
      </c>
      <c r="W300" s="27"/>
      <c r="X300" s="27"/>
    </row>
    <row r="301" spans="1:24" ht="15">
      <c r="A301" s="38" t="s">
        <v>656</v>
      </c>
      <c r="B301" s="38" t="s">
        <v>659</v>
      </c>
      <c r="C301" s="15"/>
      <c r="D301" s="1" t="s">
        <v>24</v>
      </c>
      <c r="E301" s="1" t="s">
        <v>1</v>
      </c>
      <c r="F301" s="15"/>
      <c r="G301" s="15" t="s">
        <v>122</v>
      </c>
      <c r="H301" s="15" t="s">
        <v>123</v>
      </c>
      <c r="I301" s="15" t="s">
        <v>124</v>
      </c>
      <c r="J301" s="15" t="s">
        <v>131</v>
      </c>
      <c r="K301" s="15" t="s">
        <v>132</v>
      </c>
      <c r="L301" s="15" t="s">
        <v>658</v>
      </c>
      <c r="M301" s="14" t="s">
        <v>63</v>
      </c>
      <c r="N301" t="s">
        <v>73</v>
      </c>
      <c r="O301" s="2">
        <v>18</v>
      </c>
      <c r="P301" s="2">
        <v>24</v>
      </c>
      <c r="Q301" s="2">
        <v>66</v>
      </c>
      <c r="R301" s="2">
        <v>32</v>
      </c>
      <c r="S301" s="3">
        <v>2</v>
      </c>
      <c r="T301" t="s">
        <v>33</v>
      </c>
      <c r="U301" t="s">
        <v>34</v>
      </c>
      <c r="V301" t="s">
        <v>83</v>
      </c>
      <c r="W301" s="27"/>
      <c r="X301" s="27"/>
    </row>
    <row r="302" spans="1:24" ht="15">
      <c r="A302" s="38" t="s">
        <v>660</v>
      </c>
      <c r="B302" s="38" t="s">
        <v>661</v>
      </c>
      <c r="C302" s="15"/>
      <c r="D302" s="14" t="s">
        <v>88</v>
      </c>
      <c r="E302" s="15" t="s">
        <v>89</v>
      </c>
      <c r="F302" s="15"/>
      <c r="G302" s="15" t="s">
        <v>90</v>
      </c>
      <c r="H302" s="15" t="s">
        <v>91</v>
      </c>
      <c r="I302" s="15" t="s">
        <v>662</v>
      </c>
      <c r="J302" s="15" t="s">
        <v>663</v>
      </c>
      <c r="K302" s="15" t="s">
        <v>664</v>
      </c>
      <c r="L302" s="15" t="s">
        <v>665</v>
      </c>
      <c r="M302" s="14" t="s">
        <v>63</v>
      </c>
      <c r="N302" t="s">
        <v>95</v>
      </c>
      <c r="O302" s="2">
        <f>24*10</f>
        <v>240</v>
      </c>
      <c r="P302" s="2">
        <f>24*15</f>
        <v>360</v>
      </c>
      <c r="Q302" s="2">
        <f>24*25</f>
        <v>600</v>
      </c>
      <c r="R302" s="2">
        <v>23</v>
      </c>
      <c r="S302" s="3">
        <v>1</v>
      </c>
      <c r="T302" t="s">
        <v>33</v>
      </c>
      <c r="U302" t="s">
        <v>35</v>
      </c>
      <c r="V302" t="s">
        <v>34</v>
      </c>
      <c r="W302" s="27"/>
      <c r="X302" s="27"/>
    </row>
    <row r="303" spans="1:24" ht="15">
      <c r="A303" s="38" t="s">
        <v>666</v>
      </c>
      <c r="B303" s="38" t="s">
        <v>667</v>
      </c>
      <c r="C303" s="15"/>
      <c r="D303" s="1" t="s">
        <v>24</v>
      </c>
      <c r="E303" s="1" t="s">
        <v>1</v>
      </c>
      <c r="F303" s="15"/>
      <c r="G303" s="15" t="s">
        <v>68</v>
      </c>
      <c r="H303" s="15" t="s">
        <v>69</v>
      </c>
      <c r="I303" s="15" t="s">
        <v>231</v>
      </c>
      <c r="J303" s="15" t="s">
        <v>232</v>
      </c>
      <c r="K303" s="15" t="s">
        <v>230</v>
      </c>
      <c r="L303" s="15" t="s">
        <v>667</v>
      </c>
      <c r="M303" s="14" t="s">
        <v>63</v>
      </c>
      <c r="N303" t="s">
        <v>73</v>
      </c>
      <c r="O303" s="2">
        <v>12</v>
      </c>
      <c r="P303" s="2">
        <v>24</v>
      </c>
      <c r="Q303" s="2">
        <v>48</v>
      </c>
      <c r="R303" s="2">
        <v>37</v>
      </c>
      <c r="S303" s="3">
        <v>1</v>
      </c>
      <c r="T303" t="s">
        <v>74</v>
      </c>
      <c r="U303" t="s">
        <v>50</v>
      </c>
      <c r="V303" s="5" t="s">
        <v>542</v>
      </c>
      <c r="W303" s="27"/>
      <c r="X303" s="27"/>
    </row>
    <row r="304" spans="1:24" ht="15">
      <c r="A304" s="38" t="s">
        <v>243</v>
      </c>
      <c r="B304" s="38" t="s">
        <v>668</v>
      </c>
      <c r="C304" s="15"/>
      <c r="D304" s="1" t="s">
        <v>24</v>
      </c>
      <c r="E304" s="1" t="s">
        <v>1</v>
      </c>
      <c r="F304" s="15"/>
      <c r="G304" s="15" t="s">
        <v>38</v>
      </c>
      <c r="H304" s="15" t="s">
        <v>39</v>
      </c>
      <c r="I304" s="15" t="s">
        <v>215</v>
      </c>
      <c r="J304" s="15" t="s">
        <v>216</v>
      </c>
      <c r="K304" s="15" t="s">
        <v>245</v>
      </c>
      <c r="L304" s="15" t="s">
        <v>244</v>
      </c>
      <c r="M304" s="14" t="s">
        <v>63</v>
      </c>
      <c r="N304" t="s">
        <v>32</v>
      </c>
      <c r="O304" s="2">
        <v>12</v>
      </c>
      <c r="P304" s="2">
        <v>24</v>
      </c>
      <c r="Q304" s="2">
        <v>48</v>
      </c>
      <c r="R304" s="2">
        <v>33.5</v>
      </c>
      <c r="S304" s="3">
        <v>2</v>
      </c>
      <c r="T304" t="s">
        <v>74</v>
      </c>
      <c r="U304" t="s">
        <v>157</v>
      </c>
      <c r="V304" t="s">
        <v>34</v>
      </c>
      <c r="W304" s="27"/>
      <c r="X304" s="27"/>
    </row>
    <row r="305" spans="1:24" ht="15">
      <c r="A305" s="38" t="s">
        <v>669</v>
      </c>
      <c r="B305" s="38" t="s">
        <v>670</v>
      </c>
      <c r="C305" s="15"/>
      <c r="D305" s="1" t="s">
        <v>24</v>
      </c>
      <c r="E305" s="1" t="s">
        <v>1</v>
      </c>
      <c r="F305" s="15"/>
      <c r="G305" s="15" t="s">
        <v>38</v>
      </c>
      <c r="H305" s="15" t="s">
        <v>39</v>
      </c>
      <c r="I305" s="15" t="s">
        <v>60</v>
      </c>
      <c r="J305" s="15" t="s">
        <v>61</v>
      </c>
      <c r="K305" s="15" t="s">
        <v>671</v>
      </c>
      <c r="L305" s="15" t="s">
        <v>670</v>
      </c>
      <c r="M305" s="1" t="s">
        <v>31</v>
      </c>
      <c r="N305" t="s">
        <v>32</v>
      </c>
      <c r="O305" s="2">
        <v>24</v>
      </c>
      <c r="P305" s="2">
        <v>48</v>
      </c>
      <c r="Q305" s="2">
        <v>96</v>
      </c>
      <c r="R305" s="2">
        <v>36</v>
      </c>
      <c r="S305" s="3">
        <v>2</v>
      </c>
      <c r="T305" t="s">
        <v>74</v>
      </c>
      <c r="U305" s="5" t="s">
        <v>542</v>
      </c>
      <c r="V305" s="1" t="s">
        <v>76</v>
      </c>
      <c r="W305" s="27"/>
      <c r="X305" s="27"/>
    </row>
    <row r="306" spans="1:24" ht="15">
      <c r="A306" s="38" t="s">
        <v>672</v>
      </c>
      <c r="B306" s="38" t="s">
        <v>673</v>
      </c>
      <c r="C306" s="15"/>
      <c r="D306" s="1" t="s">
        <v>24</v>
      </c>
      <c r="E306" s="1" t="s">
        <v>1</v>
      </c>
      <c r="F306" s="15"/>
      <c r="G306" s="15" t="s">
        <v>38</v>
      </c>
      <c r="H306" s="15" t="s">
        <v>39</v>
      </c>
      <c r="I306" s="15" t="s">
        <v>215</v>
      </c>
      <c r="J306" s="15" t="s">
        <v>216</v>
      </c>
      <c r="K306" s="15" t="s">
        <v>245</v>
      </c>
      <c r="L306" s="15" t="s">
        <v>673</v>
      </c>
      <c r="M306" s="1" t="s">
        <v>31</v>
      </c>
      <c r="N306" t="s">
        <v>32</v>
      </c>
      <c r="O306" s="2">
        <v>14</v>
      </c>
      <c r="P306" s="2">
        <v>16</v>
      </c>
      <c r="Q306" s="2">
        <v>24</v>
      </c>
      <c r="R306" s="2">
        <v>33.5</v>
      </c>
      <c r="S306" s="3">
        <v>2</v>
      </c>
      <c r="T306" t="s">
        <v>74</v>
      </c>
      <c r="U306" t="s">
        <v>157</v>
      </c>
      <c r="V306" s="5" t="s">
        <v>34</v>
      </c>
      <c r="W306" s="27"/>
      <c r="X306" s="27"/>
    </row>
    <row r="307" spans="1:24" ht="15">
      <c r="A307" s="38" t="s">
        <v>674</v>
      </c>
      <c r="B307" s="38" t="s">
        <v>675</v>
      </c>
      <c r="C307" s="15"/>
      <c r="D307" s="1" t="s">
        <v>24</v>
      </c>
      <c r="E307" s="1" t="s">
        <v>1</v>
      </c>
      <c r="F307" s="15"/>
      <c r="G307" s="15" t="s">
        <v>122</v>
      </c>
      <c r="H307" s="15" t="s">
        <v>123</v>
      </c>
      <c r="I307" s="15" t="s">
        <v>259</v>
      </c>
      <c r="J307" s="15" t="s">
        <v>579</v>
      </c>
      <c r="K307" s="15" t="s">
        <v>676</v>
      </c>
      <c r="L307" s="15" t="s">
        <v>675</v>
      </c>
      <c r="M307" s="14" t="s">
        <v>106</v>
      </c>
      <c r="N307" t="s">
        <v>73</v>
      </c>
      <c r="O307" s="2">
        <v>5</v>
      </c>
      <c r="P307" s="2">
        <v>16</v>
      </c>
      <c r="Q307" s="2">
        <v>48</v>
      </c>
      <c r="R307" s="2">
        <v>30</v>
      </c>
      <c r="S307" s="3">
        <v>1</v>
      </c>
      <c r="T307" t="s">
        <v>33</v>
      </c>
      <c r="U307" t="s">
        <v>419</v>
      </c>
      <c r="V307" t="s">
        <v>114</v>
      </c>
      <c r="W307" s="27"/>
      <c r="X307" s="27"/>
    </row>
    <row r="308" spans="1:24" ht="15">
      <c r="A308" s="38" t="s">
        <v>677</v>
      </c>
      <c r="B308" s="38" t="s">
        <v>678</v>
      </c>
      <c r="C308" s="15"/>
      <c r="D308" s="1" t="s">
        <v>24</v>
      </c>
      <c r="E308" s="1" t="s">
        <v>1</v>
      </c>
      <c r="F308" s="15"/>
      <c r="G308" s="15" t="s">
        <v>38</v>
      </c>
      <c r="H308" s="15" t="s">
        <v>39</v>
      </c>
      <c r="I308" s="15" t="s">
        <v>446</v>
      </c>
      <c r="J308" s="15" t="s">
        <v>447</v>
      </c>
      <c r="K308" s="15" t="s">
        <v>448</v>
      </c>
      <c r="L308" s="15" t="s">
        <v>678</v>
      </c>
      <c r="M308" s="14" t="s">
        <v>106</v>
      </c>
      <c r="N308" t="s">
        <v>32</v>
      </c>
      <c r="O308" s="2">
        <v>12</v>
      </c>
      <c r="P308" s="2">
        <v>24</v>
      </c>
      <c r="Q308" s="2">
        <v>48</v>
      </c>
      <c r="R308" s="2">
        <v>30</v>
      </c>
      <c r="S308" s="3">
        <v>1</v>
      </c>
      <c r="T308" t="s">
        <v>33</v>
      </c>
      <c r="U308" t="s">
        <v>34</v>
      </c>
      <c r="V308" t="s">
        <v>83</v>
      </c>
      <c r="W308" s="27"/>
      <c r="X308" s="27"/>
    </row>
    <row r="309" spans="1:24" ht="15">
      <c r="A309" s="38" t="s">
        <v>467</v>
      </c>
      <c r="B309" s="38" t="s">
        <v>679</v>
      </c>
      <c r="C309" s="15"/>
      <c r="D309" s="1" t="s">
        <v>24</v>
      </c>
      <c r="E309" s="1" t="s">
        <v>1</v>
      </c>
      <c r="F309" s="15"/>
      <c r="G309" s="15" t="s">
        <v>469</v>
      </c>
      <c r="H309" s="15"/>
      <c r="I309" s="15" t="s">
        <v>470</v>
      </c>
      <c r="J309" s="15" t="s">
        <v>471</v>
      </c>
      <c r="K309" s="15" t="s">
        <v>472</v>
      </c>
      <c r="L309" s="15" t="s">
        <v>468</v>
      </c>
      <c r="M309" s="1" t="s">
        <v>31</v>
      </c>
      <c r="N309" t="s">
        <v>32</v>
      </c>
      <c r="O309" s="2">
        <v>24</v>
      </c>
      <c r="P309" s="2">
        <v>48</v>
      </c>
      <c r="Q309" s="2">
        <v>72</v>
      </c>
      <c r="R309" s="2">
        <v>27</v>
      </c>
      <c r="S309" s="3">
        <v>1</v>
      </c>
      <c r="T309" t="s">
        <v>33</v>
      </c>
      <c r="U309" t="s">
        <v>34</v>
      </c>
      <c r="V309" t="s">
        <v>35</v>
      </c>
      <c r="W309" s="27"/>
      <c r="X309" s="27"/>
    </row>
    <row r="310" spans="1:24" ht="15">
      <c r="A310" s="38" t="s">
        <v>467</v>
      </c>
      <c r="B310" s="38" t="s">
        <v>468</v>
      </c>
      <c r="C310" s="15"/>
      <c r="D310" s="1" t="s">
        <v>24</v>
      </c>
      <c r="E310" s="1" t="s">
        <v>1</v>
      </c>
      <c r="F310" s="15"/>
      <c r="G310" s="15" t="s">
        <v>469</v>
      </c>
      <c r="H310" s="15"/>
      <c r="I310" s="15" t="s">
        <v>470</v>
      </c>
      <c r="J310" s="15" t="s">
        <v>471</v>
      </c>
      <c r="K310" s="15" t="s">
        <v>472</v>
      </c>
      <c r="L310" s="15" t="s">
        <v>468</v>
      </c>
      <c r="M310" s="1" t="s">
        <v>31</v>
      </c>
      <c r="N310" t="s">
        <v>32</v>
      </c>
      <c r="O310" s="2">
        <v>24</v>
      </c>
      <c r="P310" s="2">
        <v>48</v>
      </c>
      <c r="Q310" s="2">
        <v>72</v>
      </c>
      <c r="R310" s="2">
        <v>25</v>
      </c>
      <c r="S310" s="3">
        <v>1</v>
      </c>
      <c r="T310" t="s">
        <v>33</v>
      </c>
      <c r="U310" t="s">
        <v>34</v>
      </c>
      <c r="V310" t="s">
        <v>35</v>
      </c>
      <c r="W310" s="27"/>
      <c r="X310" s="27"/>
    </row>
    <row r="311" spans="1:24" ht="15">
      <c r="A311" s="38" t="s">
        <v>680</v>
      </c>
      <c r="B311" s="38" t="s">
        <v>681</v>
      </c>
      <c r="C311" s="15"/>
      <c r="D311" s="14" t="s">
        <v>88</v>
      </c>
      <c r="E311" s="15" t="s">
        <v>89</v>
      </c>
      <c r="F311" s="15"/>
      <c r="G311" s="15" t="s">
        <v>391</v>
      </c>
      <c r="H311" s="15" t="s">
        <v>392</v>
      </c>
      <c r="I311" s="15" t="s">
        <v>393</v>
      </c>
      <c r="J311" s="15" t="s">
        <v>682</v>
      </c>
      <c r="K311" s="15" t="s">
        <v>683</v>
      </c>
      <c r="L311" s="15" t="s">
        <v>684</v>
      </c>
      <c r="M311" s="14" t="s">
        <v>63</v>
      </c>
      <c r="N311" t="s">
        <v>95</v>
      </c>
      <c r="O311" s="2">
        <v>72</v>
      </c>
      <c r="P311" s="2">
        <v>96</v>
      </c>
      <c r="Q311" s="2">
        <f>24*5</f>
        <v>120</v>
      </c>
      <c r="R311" s="2">
        <v>37</v>
      </c>
      <c r="S311" s="3">
        <v>1</v>
      </c>
      <c r="T311" t="s">
        <v>33</v>
      </c>
      <c r="U311" t="s">
        <v>34</v>
      </c>
      <c r="V311" t="s">
        <v>114</v>
      </c>
      <c r="W311" s="27"/>
      <c r="X311" s="27"/>
    </row>
    <row r="312" spans="1:24" ht="15">
      <c r="A312" s="38" t="s">
        <v>685</v>
      </c>
      <c r="B312" s="38" t="s">
        <v>686</v>
      </c>
      <c r="C312" s="15"/>
      <c r="D312" s="14" t="s">
        <v>88</v>
      </c>
      <c r="E312" s="15" t="s">
        <v>89</v>
      </c>
      <c r="F312" s="15"/>
      <c r="G312" s="15" t="s">
        <v>391</v>
      </c>
      <c r="H312" s="15" t="s">
        <v>392</v>
      </c>
      <c r="I312" s="15" t="s">
        <v>393</v>
      </c>
      <c r="J312" s="15" t="s">
        <v>682</v>
      </c>
      <c r="K312" s="15" t="s">
        <v>683</v>
      </c>
      <c r="L312" s="15" t="s">
        <v>686</v>
      </c>
      <c r="M312" s="14" t="s">
        <v>63</v>
      </c>
      <c r="N312" t="s">
        <v>95</v>
      </c>
      <c r="O312" s="2">
        <v>24</v>
      </c>
      <c r="P312" s="2">
        <v>48</v>
      </c>
      <c r="Q312" s="2">
        <v>72</v>
      </c>
      <c r="R312" s="2">
        <v>25</v>
      </c>
      <c r="S312" s="3">
        <v>1</v>
      </c>
      <c r="T312" t="s">
        <v>33</v>
      </c>
      <c r="U312" t="s">
        <v>35</v>
      </c>
      <c r="V312" t="s">
        <v>114</v>
      </c>
      <c r="W312" s="27"/>
      <c r="X312" s="27"/>
    </row>
    <row r="313" spans="1:24" ht="15">
      <c r="A313" s="38" t="s">
        <v>687</v>
      </c>
      <c r="B313" s="38" t="s">
        <v>688</v>
      </c>
      <c r="C313" s="15"/>
      <c r="D313" s="1" t="s">
        <v>24</v>
      </c>
      <c r="E313" s="1" t="s">
        <v>1</v>
      </c>
      <c r="F313" s="15"/>
      <c r="G313" s="15" t="s">
        <v>38</v>
      </c>
      <c r="H313" s="15" t="s">
        <v>39</v>
      </c>
      <c r="I313" s="15" t="s">
        <v>215</v>
      </c>
      <c r="J313" s="15" t="s">
        <v>216</v>
      </c>
      <c r="K313" s="15" t="s">
        <v>479</v>
      </c>
      <c r="L313" s="15" t="s">
        <v>688</v>
      </c>
      <c r="M313" s="1" t="s">
        <v>31</v>
      </c>
      <c r="N313" t="s">
        <v>32</v>
      </c>
      <c r="O313" s="2">
        <v>18</v>
      </c>
      <c r="P313" s="2">
        <v>24</v>
      </c>
      <c r="Q313" s="2">
        <v>72</v>
      </c>
      <c r="R313" s="2">
        <v>37</v>
      </c>
      <c r="S313" s="3">
        <v>2</v>
      </c>
      <c r="T313" t="s">
        <v>419</v>
      </c>
      <c r="U313" t="s">
        <v>157</v>
      </c>
      <c r="V313" t="s">
        <v>114</v>
      </c>
      <c r="W313" s="27"/>
      <c r="X313" s="27"/>
    </row>
    <row r="314" spans="1:24" ht="15">
      <c r="A314" s="38" t="s">
        <v>689</v>
      </c>
      <c r="B314" s="38" t="s">
        <v>690</v>
      </c>
      <c r="C314" s="15"/>
      <c r="D314" s="1" t="s">
        <v>24</v>
      </c>
      <c r="E314" s="1" t="s">
        <v>1</v>
      </c>
      <c r="F314" s="15"/>
      <c r="G314" s="15" t="s">
        <v>122</v>
      </c>
      <c r="H314" s="15" t="s">
        <v>123</v>
      </c>
      <c r="I314" s="15" t="s">
        <v>124</v>
      </c>
      <c r="J314" s="15" t="s">
        <v>540</v>
      </c>
      <c r="K314" s="15" t="s">
        <v>541</v>
      </c>
      <c r="L314" s="15" t="s">
        <v>690</v>
      </c>
      <c r="M314" s="14" t="s">
        <v>63</v>
      </c>
      <c r="N314" t="s">
        <v>73</v>
      </c>
      <c r="O314" s="2">
        <v>18</v>
      </c>
      <c r="P314" s="2">
        <v>24</v>
      </c>
      <c r="Q314" s="2">
        <v>48</v>
      </c>
      <c r="R314" s="2">
        <v>37</v>
      </c>
      <c r="S314" s="3">
        <v>2</v>
      </c>
      <c r="T314" t="s">
        <v>74</v>
      </c>
      <c r="U314" t="s">
        <v>50</v>
      </c>
      <c r="V314" s="5" t="s">
        <v>542</v>
      </c>
      <c r="W314" s="27"/>
      <c r="X314" s="27"/>
    </row>
    <row r="315" spans="1:24" ht="15">
      <c r="A315" s="38" t="s">
        <v>691</v>
      </c>
      <c r="B315" s="38" t="s">
        <v>692</v>
      </c>
      <c r="C315" s="15"/>
      <c r="D315" s="1" t="s">
        <v>24</v>
      </c>
      <c r="E315" s="1" t="s">
        <v>1</v>
      </c>
      <c r="F315" s="15"/>
      <c r="G315" s="15" t="s">
        <v>122</v>
      </c>
      <c r="H315" s="15" t="s">
        <v>123</v>
      </c>
      <c r="I315" s="15" t="s">
        <v>259</v>
      </c>
      <c r="J315" s="15" t="s">
        <v>579</v>
      </c>
      <c r="K315" s="15" t="s">
        <v>580</v>
      </c>
      <c r="L315" s="15" t="s">
        <v>692</v>
      </c>
      <c r="M315" s="14" t="s">
        <v>63</v>
      </c>
      <c r="N315" t="s">
        <v>73</v>
      </c>
      <c r="O315" s="2">
        <v>24</v>
      </c>
      <c r="P315" s="2">
        <v>48</v>
      </c>
      <c r="Q315" s="2">
        <f>24*10</f>
        <v>240</v>
      </c>
      <c r="R315" s="2">
        <v>37</v>
      </c>
      <c r="S315" s="3">
        <v>1</v>
      </c>
      <c r="T315" t="s">
        <v>74</v>
      </c>
      <c r="U315" t="s">
        <v>75</v>
      </c>
      <c r="V315" t="s">
        <v>157</v>
      </c>
      <c r="W315" s="27"/>
    </row>
    <row r="316" spans="1:24" ht="15">
      <c r="A316" s="38" t="s">
        <v>693</v>
      </c>
      <c r="B316" s="38" t="s">
        <v>694</v>
      </c>
      <c r="C316" s="15"/>
      <c r="D316" s="14" t="s">
        <v>88</v>
      </c>
      <c r="E316" s="15" t="s">
        <v>89</v>
      </c>
      <c r="F316" s="15"/>
      <c r="G316" s="15" t="s">
        <v>90</v>
      </c>
      <c r="H316" s="15" t="s">
        <v>321</v>
      </c>
      <c r="I316" s="15" t="s">
        <v>322</v>
      </c>
      <c r="J316" s="15" t="s">
        <v>695</v>
      </c>
      <c r="K316" s="15" t="s">
        <v>696</v>
      </c>
      <c r="L316" s="15" t="s">
        <v>694</v>
      </c>
      <c r="M316" s="14" t="s">
        <v>106</v>
      </c>
      <c r="N316" t="s">
        <v>95</v>
      </c>
      <c r="O316" s="2">
        <f>24*3</f>
        <v>72</v>
      </c>
      <c r="P316" s="2">
        <f>24*5</f>
        <v>120</v>
      </c>
      <c r="Q316" s="2">
        <f>24*7</f>
        <v>168</v>
      </c>
      <c r="R316" s="2">
        <v>27</v>
      </c>
      <c r="S316" s="3">
        <v>1</v>
      </c>
      <c r="T316" t="s">
        <v>33</v>
      </c>
      <c r="U316" t="s">
        <v>34</v>
      </c>
      <c r="V316" t="s">
        <v>35</v>
      </c>
      <c r="W316" s="27"/>
      <c r="X316" s="27"/>
    </row>
    <row r="317" spans="1:24" ht="15">
      <c r="A317" s="38" t="s">
        <v>697</v>
      </c>
      <c r="B317" s="38" t="s">
        <v>698</v>
      </c>
      <c r="C317" s="15"/>
      <c r="D317" s="14" t="s">
        <v>88</v>
      </c>
      <c r="E317" s="15" t="s">
        <v>89</v>
      </c>
      <c r="F317" s="15"/>
      <c r="G317" s="15" t="s">
        <v>90</v>
      </c>
      <c r="H317" s="15" t="s">
        <v>321</v>
      </c>
      <c r="I317" s="15" t="s">
        <v>322</v>
      </c>
      <c r="J317" s="15"/>
      <c r="K317" s="15" t="s">
        <v>699</v>
      </c>
      <c r="L317" s="15" t="s">
        <v>698</v>
      </c>
      <c r="M317" s="14" t="s">
        <v>63</v>
      </c>
      <c r="N317" t="s">
        <v>95</v>
      </c>
      <c r="O317" s="2">
        <f>24*5</f>
        <v>120</v>
      </c>
      <c r="P317" s="2">
        <f>24*7</f>
        <v>168</v>
      </c>
      <c r="Q317" s="2">
        <f>24*10</f>
        <v>240</v>
      </c>
      <c r="R317" s="2">
        <v>25</v>
      </c>
      <c r="S317" s="3">
        <v>1</v>
      </c>
      <c r="T317" t="s">
        <v>33</v>
      </c>
      <c r="U317" t="s">
        <v>34</v>
      </c>
      <c r="V317" t="s">
        <v>114</v>
      </c>
      <c r="W317" s="27"/>
      <c r="X317" s="27"/>
    </row>
    <row r="318" spans="1:24" ht="15">
      <c r="A318" s="38" t="s">
        <v>689</v>
      </c>
      <c r="B318" s="38" t="s">
        <v>700</v>
      </c>
      <c r="C318" s="15"/>
      <c r="D318" s="1" t="s">
        <v>24</v>
      </c>
      <c r="E318" s="1" t="s">
        <v>1</v>
      </c>
      <c r="F318" s="15"/>
      <c r="G318" s="15" t="s">
        <v>122</v>
      </c>
      <c r="H318" s="15" t="s">
        <v>123</v>
      </c>
      <c r="I318" s="15" t="s">
        <v>124</v>
      </c>
      <c r="J318" s="15" t="s">
        <v>540</v>
      </c>
      <c r="K318" s="15" t="s">
        <v>701</v>
      </c>
      <c r="L318" s="15" t="s">
        <v>690</v>
      </c>
      <c r="M318" s="14" t="s">
        <v>63</v>
      </c>
      <c r="N318" t="s">
        <v>73</v>
      </c>
      <c r="O318" s="2">
        <v>6</v>
      </c>
      <c r="P318" s="2">
        <v>24</v>
      </c>
      <c r="Q318" s="2">
        <v>48</v>
      </c>
      <c r="R318" s="2">
        <v>37</v>
      </c>
      <c r="S318" s="3">
        <v>2</v>
      </c>
      <c r="T318" t="s">
        <v>74</v>
      </c>
      <c r="U318" t="s">
        <v>50</v>
      </c>
      <c r="V318" s="5" t="s">
        <v>157</v>
      </c>
      <c r="W318" s="27"/>
      <c r="X318" s="27"/>
    </row>
    <row r="319" spans="1:24" ht="15">
      <c r="A319" s="38" t="s">
        <v>689</v>
      </c>
      <c r="B319" s="38" t="s">
        <v>702</v>
      </c>
      <c r="C319" s="15"/>
      <c r="D319" s="1" t="s">
        <v>24</v>
      </c>
      <c r="E319" s="1" t="s">
        <v>1</v>
      </c>
      <c r="F319" s="15"/>
      <c r="G319" s="15" t="s">
        <v>122</v>
      </c>
      <c r="H319" s="15" t="s">
        <v>123</v>
      </c>
      <c r="I319" s="15" t="s">
        <v>124</v>
      </c>
      <c r="J319" s="15" t="s">
        <v>540</v>
      </c>
      <c r="K319" s="15" t="s">
        <v>701</v>
      </c>
      <c r="L319" s="15" t="s">
        <v>702</v>
      </c>
      <c r="M319" s="14" t="s">
        <v>63</v>
      </c>
      <c r="N319" t="s">
        <v>73</v>
      </c>
      <c r="O319" s="2">
        <v>6</v>
      </c>
      <c r="P319" s="2">
        <v>24</v>
      </c>
      <c r="Q319" s="2">
        <v>48</v>
      </c>
      <c r="R319" s="2">
        <v>37</v>
      </c>
      <c r="S319" s="3">
        <v>2</v>
      </c>
      <c r="T319" t="s">
        <v>419</v>
      </c>
      <c r="U319" t="s">
        <v>50</v>
      </c>
      <c r="V319" s="5" t="s">
        <v>157</v>
      </c>
      <c r="W319" s="27"/>
      <c r="X319" s="27"/>
    </row>
    <row r="320" spans="1:24" ht="12.75">
      <c r="A320" s="15"/>
      <c r="B320" s="15"/>
      <c r="C320" s="15"/>
      <c r="D320" s="15"/>
      <c r="E320" s="15"/>
      <c r="F320" s="15"/>
      <c r="G320" s="15"/>
      <c r="H320" s="15"/>
      <c r="I320" s="15"/>
      <c r="J320" s="15"/>
      <c r="K320" s="15"/>
      <c r="L320" s="15"/>
      <c r="O320" s="2"/>
      <c r="P320" s="2"/>
      <c r="Q320" s="2"/>
      <c r="R320" s="2"/>
      <c r="S320" s="3"/>
      <c r="W320" s="27"/>
      <c r="X320" s="27"/>
    </row>
    <row r="321" spans="1:24" ht="12.75">
      <c r="A321" s="15"/>
      <c r="B321" s="15"/>
      <c r="C321" s="15"/>
      <c r="D321" s="15"/>
      <c r="E321" s="15"/>
      <c r="F321" s="15"/>
      <c r="G321" s="15"/>
      <c r="H321" s="15"/>
      <c r="I321" s="15"/>
      <c r="J321" s="15"/>
      <c r="K321" s="15"/>
      <c r="L321" s="15"/>
      <c r="O321" s="2"/>
      <c r="P321" s="2"/>
      <c r="Q321" s="2"/>
      <c r="R321" s="2"/>
      <c r="S321" s="3"/>
      <c r="W321" s="27"/>
      <c r="X321" s="27"/>
    </row>
    <row r="322" spans="1:24" ht="12.75">
      <c r="A322" s="15"/>
      <c r="B322" s="15"/>
      <c r="C322" s="15"/>
      <c r="D322" s="15"/>
      <c r="E322" s="15"/>
      <c r="F322" s="15"/>
      <c r="G322" s="15"/>
      <c r="H322" s="15"/>
      <c r="I322" s="15"/>
      <c r="J322" s="15"/>
      <c r="K322" s="15"/>
      <c r="L322" s="15"/>
      <c r="O322" s="2"/>
      <c r="P322" s="2"/>
      <c r="Q322" s="2"/>
      <c r="R322" s="2"/>
      <c r="S322" s="3"/>
      <c r="W322" s="27"/>
      <c r="X322" s="27"/>
    </row>
    <row r="323" spans="1:24" ht="12.75">
      <c r="A323" s="15"/>
      <c r="B323" s="15"/>
      <c r="C323" s="15"/>
      <c r="D323" s="15"/>
      <c r="E323" s="15"/>
      <c r="F323" s="15"/>
      <c r="G323" s="15"/>
      <c r="H323" s="15"/>
      <c r="I323" s="15"/>
      <c r="J323" s="15"/>
      <c r="K323" s="15"/>
      <c r="L323" s="15"/>
      <c r="O323" s="2"/>
      <c r="P323" s="2"/>
      <c r="Q323" s="2"/>
      <c r="R323" s="2"/>
      <c r="S323" s="3"/>
      <c r="W323" s="27"/>
      <c r="X323" s="27"/>
    </row>
    <row r="324" spans="1:24" ht="12.75">
      <c r="A324" s="15"/>
      <c r="B324" s="15"/>
      <c r="C324" s="15"/>
      <c r="D324" s="15"/>
      <c r="E324" s="15"/>
      <c r="F324" s="15"/>
      <c r="G324" s="15"/>
      <c r="H324" s="15"/>
      <c r="I324" s="15"/>
      <c r="J324" s="15"/>
      <c r="K324" s="15"/>
      <c r="L324" s="15"/>
      <c r="O324" s="2"/>
      <c r="P324" s="2"/>
      <c r="Q324" s="2"/>
      <c r="R324" s="2"/>
      <c r="S324" s="3"/>
      <c r="W324" s="27"/>
      <c r="X324" s="27"/>
    </row>
    <row r="325" spans="1:24" ht="12.75">
      <c r="A325" s="15"/>
      <c r="B325" s="15"/>
      <c r="C325" s="15"/>
      <c r="D325" s="15"/>
      <c r="E325" s="15"/>
      <c r="F325" s="15"/>
      <c r="G325" s="15"/>
      <c r="H325" s="15"/>
      <c r="I325" s="15"/>
      <c r="J325" s="15"/>
      <c r="K325" s="15"/>
      <c r="L325" s="15"/>
      <c r="O325" s="2"/>
      <c r="P325" s="2"/>
      <c r="Q325" s="2"/>
      <c r="R325" s="2"/>
      <c r="S325" s="3"/>
      <c r="W325" s="27"/>
      <c r="X325" s="27"/>
    </row>
    <row r="326" spans="1:24" ht="12.75">
      <c r="A326" s="15"/>
      <c r="B326" s="15"/>
      <c r="C326" s="15"/>
      <c r="D326" s="15"/>
      <c r="E326" s="15"/>
      <c r="F326" s="15"/>
      <c r="G326" s="15"/>
      <c r="H326" s="15"/>
      <c r="I326" s="15"/>
      <c r="J326" s="15"/>
      <c r="K326" s="15"/>
      <c r="L326" s="15"/>
      <c r="O326" s="2"/>
      <c r="P326" s="2"/>
      <c r="Q326" s="2"/>
      <c r="R326" s="2"/>
      <c r="S326" s="3"/>
      <c r="W326" s="27"/>
      <c r="X326" s="27"/>
    </row>
    <row r="327" spans="1:24" ht="12.75">
      <c r="A327" s="15"/>
      <c r="B327" s="15"/>
      <c r="C327" s="15"/>
      <c r="D327" s="15"/>
      <c r="E327" s="15"/>
      <c r="F327" s="15"/>
      <c r="G327" s="15"/>
      <c r="H327" s="15"/>
      <c r="I327" s="15"/>
      <c r="J327" s="15"/>
      <c r="K327" s="15"/>
      <c r="L327" s="15"/>
      <c r="O327" s="2"/>
      <c r="P327" s="2"/>
      <c r="Q327" s="2"/>
      <c r="R327" s="2"/>
      <c r="S327" s="3"/>
      <c r="W327" s="27"/>
      <c r="X327" s="27"/>
    </row>
    <row r="328" spans="1:24" ht="12.75">
      <c r="A328" s="15"/>
      <c r="B328" s="15"/>
      <c r="C328" s="15"/>
      <c r="D328" s="15"/>
      <c r="E328" s="15"/>
      <c r="F328" s="15"/>
      <c r="G328" s="15"/>
      <c r="H328" s="15"/>
      <c r="I328" s="15"/>
      <c r="J328" s="15"/>
      <c r="K328" s="15"/>
      <c r="L328" s="15"/>
      <c r="O328" s="2"/>
      <c r="P328" s="2"/>
      <c r="Q328" s="2"/>
      <c r="R328" s="2"/>
      <c r="S328" s="3"/>
      <c r="W328" s="27"/>
      <c r="X328" s="27"/>
    </row>
    <row r="329" spans="1:24" ht="12.75">
      <c r="A329" s="15"/>
      <c r="B329" s="15"/>
      <c r="C329" s="15"/>
      <c r="D329" s="15"/>
      <c r="E329" s="15"/>
      <c r="F329" s="15"/>
      <c r="G329" s="15"/>
      <c r="H329" s="15"/>
      <c r="I329" s="15"/>
      <c r="J329" s="15"/>
      <c r="K329" s="15"/>
      <c r="L329" s="15"/>
      <c r="O329" s="2"/>
      <c r="P329" s="2"/>
      <c r="Q329" s="2"/>
      <c r="R329" s="2"/>
      <c r="S329" s="3"/>
      <c r="W329" s="27"/>
      <c r="X329" s="27"/>
    </row>
    <row r="330" spans="1:24" ht="12.75">
      <c r="A330" s="15"/>
      <c r="B330" s="15"/>
      <c r="C330" s="15"/>
      <c r="D330" s="15"/>
      <c r="E330" s="15"/>
      <c r="F330" s="15"/>
      <c r="G330" s="15"/>
      <c r="H330" s="15"/>
      <c r="I330" s="15"/>
      <c r="J330" s="15"/>
      <c r="K330" s="15"/>
      <c r="L330" s="15"/>
      <c r="O330" s="2"/>
      <c r="P330" s="2"/>
      <c r="Q330" s="2"/>
      <c r="R330" s="2"/>
      <c r="S330" s="3"/>
      <c r="W330" s="27"/>
      <c r="X330" s="27"/>
    </row>
    <row r="331" spans="1:24" ht="12.75">
      <c r="A331" s="15"/>
      <c r="B331" s="15"/>
      <c r="C331" s="15"/>
      <c r="D331" s="15"/>
      <c r="E331" s="15"/>
      <c r="F331" s="15"/>
      <c r="G331" s="15"/>
      <c r="H331" s="15"/>
      <c r="I331" s="15"/>
      <c r="J331" s="15"/>
      <c r="K331" s="15"/>
      <c r="L331" s="15"/>
      <c r="O331" s="2"/>
      <c r="P331" s="2"/>
      <c r="Q331" s="2"/>
      <c r="R331" s="2"/>
      <c r="S331" s="3"/>
      <c r="W331" s="27"/>
      <c r="X331" s="27"/>
    </row>
    <row r="332" spans="1:24" ht="12.75">
      <c r="A332" s="15"/>
      <c r="B332" s="15"/>
      <c r="C332" s="15"/>
      <c r="D332" s="15"/>
      <c r="E332" s="15"/>
      <c r="F332" s="15"/>
      <c r="G332" s="15"/>
      <c r="H332" s="15"/>
      <c r="I332" s="15"/>
      <c r="J332" s="15"/>
      <c r="K332" s="15"/>
      <c r="L332" s="15"/>
      <c r="O332" s="2"/>
      <c r="P332" s="2"/>
      <c r="Q332" s="2"/>
      <c r="R332" s="2"/>
      <c r="S332" s="3"/>
      <c r="W332" s="27"/>
      <c r="X332" s="27"/>
    </row>
    <row r="333" spans="1:24" ht="12.75">
      <c r="A333" s="15"/>
      <c r="B333" s="15"/>
      <c r="C333" s="15"/>
      <c r="D333" s="15"/>
      <c r="E333" s="15"/>
      <c r="F333" s="15"/>
      <c r="G333" s="15"/>
      <c r="H333" s="15"/>
      <c r="I333" s="15"/>
      <c r="J333" s="15"/>
      <c r="K333" s="15"/>
      <c r="L333" s="15"/>
      <c r="O333" s="2"/>
      <c r="P333" s="2"/>
      <c r="Q333" s="2"/>
      <c r="R333" s="2"/>
      <c r="S333" s="3"/>
      <c r="W333" s="27"/>
      <c r="X333" s="27"/>
    </row>
    <row r="334" spans="1:24" ht="12.75">
      <c r="A334" s="15"/>
      <c r="B334" s="15"/>
      <c r="C334" s="15"/>
      <c r="D334" s="15"/>
      <c r="E334" s="15"/>
      <c r="F334" s="15"/>
      <c r="G334" s="15"/>
      <c r="H334" s="15"/>
      <c r="I334" s="15"/>
      <c r="J334" s="15"/>
      <c r="K334" s="15"/>
      <c r="L334" s="15"/>
      <c r="O334" s="2"/>
      <c r="P334" s="2"/>
      <c r="Q334" s="2"/>
      <c r="R334" s="2"/>
      <c r="S334" s="3"/>
      <c r="W334" s="27"/>
      <c r="X334" s="27"/>
    </row>
    <row r="335" spans="1:24" ht="12.75">
      <c r="A335" s="15"/>
      <c r="B335" s="15"/>
      <c r="C335" s="15"/>
      <c r="D335" s="15"/>
      <c r="E335" s="15"/>
      <c r="F335" s="15"/>
      <c r="G335" s="15"/>
      <c r="H335" s="15"/>
      <c r="I335" s="15"/>
      <c r="J335" s="15"/>
      <c r="K335" s="15"/>
      <c r="L335" s="15"/>
      <c r="O335" s="2"/>
      <c r="P335" s="2"/>
      <c r="Q335" s="2"/>
      <c r="R335" s="2"/>
      <c r="S335" s="3"/>
      <c r="W335" s="27"/>
      <c r="X335" s="27"/>
    </row>
    <row r="336" spans="1:24" ht="12.75">
      <c r="A336" s="15"/>
      <c r="B336" s="15"/>
      <c r="C336" s="15"/>
      <c r="D336" s="15"/>
      <c r="E336" s="15"/>
      <c r="F336" s="15"/>
      <c r="G336" s="15"/>
      <c r="H336" s="15"/>
      <c r="I336" s="15"/>
      <c r="J336" s="15"/>
      <c r="K336" s="15"/>
      <c r="L336" s="15"/>
      <c r="O336" s="2"/>
      <c r="P336" s="2"/>
      <c r="Q336" s="2"/>
      <c r="R336" s="2"/>
      <c r="S336" s="3"/>
      <c r="W336" s="27"/>
      <c r="X336" s="27"/>
    </row>
    <row r="337" spans="1:24" ht="12.75">
      <c r="A337" s="15"/>
      <c r="B337" s="15"/>
      <c r="C337" s="15"/>
      <c r="D337" s="15"/>
      <c r="E337" s="15"/>
      <c r="F337" s="15"/>
      <c r="G337" s="15"/>
      <c r="H337" s="15"/>
      <c r="I337" s="15"/>
      <c r="J337" s="15"/>
      <c r="K337" s="15"/>
      <c r="L337" s="15"/>
      <c r="O337" s="2"/>
      <c r="P337" s="2"/>
      <c r="Q337" s="2"/>
      <c r="R337" s="2"/>
      <c r="S337" s="3"/>
      <c r="W337" s="27"/>
      <c r="X337" s="27"/>
    </row>
    <row r="338" spans="1:24" ht="12.75">
      <c r="A338" s="15"/>
      <c r="B338" s="15"/>
      <c r="C338" s="15"/>
      <c r="D338" s="15"/>
      <c r="E338" s="15"/>
      <c r="F338" s="15"/>
      <c r="G338" s="15"/>
      <c r="H338" s="15"/>
      <c r="I338" s="15"/>
      <c r="J338" s="15"/>
      <c r="K338" s="15"/>
      <c r="L338" s="15"/>
      <c r="O338" s="2"/>
      <c r="P338" s="2"/>
      <c r="Q338" s="2"/>
      <c r="R338" s="2"/>
      <c r="S338" s="3"/>
      <c r="W338" s="27"/>
      <c r="X338" s="27"/>
    </row>
    <row r="339" spans="1:24" ht="12.75">
      <c r="A339" s="15"/>
      <c r="B339" s="15"/>
      <c r="C339" s="15"/>
      <c r="D339" s="15"/>
      <c r="E339" s="15"/>
      <c r="F339" s="15"/>
      <c r="G339" s="15"/>
      <c r="H339" s="15"/>
      <c r="I339" s="15"/>
      <c r="J339" s="15"/>
      <c r="K339" s="15"/>
      <c r="L339" s="15"/>
      <c r="O339" s="2"/>
      <c r="P339" s="2"/>
      <c r="Q339" s="2"/>
      <c r="R339" s="2"/>
      <c r="S339" s="3"/>
      <c r="W339" s="27"/>
      <c r="X339" s="27"/>
    </row>
    <row r="340" spans="1:24" ht="12.75">
      <c r="O340" s="2"/>
      <c r="P340" s="2"/>
      <c r="Q340" s="2"/>
      <c r="R340" s="2"/>
      <c r="S340" s="3"/>
      <c r="X340" s="27"/>
    </row>
    <row r="341" spans="1:24" ht="12.75">
      <c r="A341" s="15"/>
      <c r="B341" s="15"/>
      <c r="C341" s="15"/>
      <c r="D341" s="15"/>
      <c r="E341" s="15"/>
      <c r="F341" s="15"/>
      <c r="G341" s="15"/>
      <c r="H341" s="15"/>
      <c r="I341" s="15"/>
      <c r="J341" s="15"/>
      <c r="K341" s="15"/>
      <c r="L341" s="15"/>
      <c r="O341" s="2"/>
      <c r="P341" s="2"/>
      <c r="Q341" s="2"/>
      <c r="R341" s="2"/>
      <c r="S341" s="3"/>
      <c r="W341" s="27"/>
      <c r="X341" s="27"/>
    </row>
    <row r="342" spans="1:24" ht="12.75">
      <c r="A342" s="15"/>
      <c r="B342" s="15"/>
      <c r="C342" s="15"/>
      <c r="D342" s="15"/>
      <c r="E342" s="15"/>
      <c r="F342" s="15"/>
      <c r="G342" s="15"/>
      <c r="H342" s="15"/>
      <c r="I342" s="15"/>
      <c r="J342" s="15"/>
      <c r="K342" s="15"/>
      <c r="L342" s="15"/>
      <c r="O342" s="2"/>
      <c r="P342" s="2"/>
      <c r="Q342" s="2"/>
      <c r="R342" s="2"/>
      <c r="S342" s="3"/>
      <c r="W342" s="27"/>
      <c r="X342" s="27"/>
    </row>
    <row r="343" spans="1:24" ht="12.75">
      <c r="A343" s="15"/>
      <c r="B343" s="15"/>
      <c r="C343" s="15"/>
      <c r="D343" s="15"/>
      <c r="E343" s="15"/>
      <c r="F343" s="15"/>
      <c r="G343" s="15"/>
      <c r="H343" s="15"/>
      <c r="I343" s="15"/>
      <c r="J343" s="15"/>
      <c r="K343" s="15"/>
      <c r="L343" s="15"/>
      <c r="O343" s="2"/>
      <c r="P343" s="2"/>
      <c r="Q343" s="2"/>
      <c r="R343" s="2"/>
      <c r="S343" s="3"/>
      <c r="W343" s="27"/>
      <c r="X343" s="27"/>
    </row>
    <row r="344" spans="1:24" ht="12.75">
      <c r="A344" s="15"/>
      <c r="B344" s="15"/>
      <c r="C344" s="15"/>
      <c r="D344" s="15"/>
      <c r="E344" s="15"/>
      <c r="F344" s="15"/>
      <c r="G344" s="15"/>
      <c r="H344" s="15"/>
      <c r="I344" s="15"/>
      <c r="J344" s="15"/>
      <c r="K344" s="15"/>
      <c r="L344" s="15"/>
      <c r="O344" s="2"/>
      <c r="P344" s="2"/>
      <c r="Q344" s="2"/>
      <c r="R344" s="2"/>
      <c r="S344" s="3"/>
      <c r="W344" s="27"/>
      <c r="X344" s="27"/>
    </row>
    <row r="345" spans="1:24" ht="12.75">
      <c r="A345" s="15"/>
      <c r="B345" s="15"/>
      <c r="C345" s="15"/>
      <c r="D345" s="15"/>
      <c r="E345" s="15"/>
      <c r="F345" s="15"/>
      <c r="G345" s="15"/>
      <c r="H345" s="15"/>
      <c r="I345" s="15"/>
      <c r="J345" s="15"/>
      <c r="K345" s="15"/>
      <c r="L345" s="15"/>
      <c r="O345" s="2"/>
      <c r="P345" s="2"/>
      <c r="Q345" s="2"/>
      <c r="R345" s="2"/>
      <c r="S345" s="3"/>
      <c r="W345" s="27"/>
      <c r="X345" s="27"/>
    </row>
    <row r="346" spans="1:24" ht="12.75">
      <c r="A346" s="15"/>
      <c r="B346" s="15"/>
      <c r="C346" s="15"/>
      <c r="D346" s="15"/>
      <c r="E346" s="15"/>
      <c r="F346" s="15"/>
      <c r="G346" s="15"/>
      <c r="H346" s="15"/>
      <c r="I346" s="15"/>
      <c r="J346" s="15"/>
      <c r="K346" s="15"/>
      <c r="L346" s="15"/>
      <c r="O346" s="2"/>
      <c r="P346" s="2"/>
      <c r="Q346" s="2"/>
      <c r="R346" s="2"/>
      <c r="S346" s="3"/>
      <c r="W346" s="27"/>
      <c r="X346" s="27"/>
    </row>
    <row r="347" spans="1:24" ht="12.75">
      <c r="A347" s="15"/>
      <c r="B347" s="15"/>
      <c r="C347" s="15"/>
      <c r="D347" s="15"/>
      <c r="E347" s="15"/>
      <c r="F347" s="15"/>
      <c r="G347" s="15"/>
      <c r="H347" s="15"/>
      <c r="I347" s="15"/>
      <c r="J347" s="15"/>
      <c r="K347" s="15"/>
      <c r="L347" s="15"/>
      <c r="O347" s="2"/>
      <c r="P347" s="2"/>
      <c r="Q347" s="2"/>
      <c r="R347" s="2"/>
      <c r="S347" s="3"/>
      <c r="W347" s="27"/>
      <c r="X347" s="27"/>
    </row>
    <row r="348" spans="1:24" ht="12.75">
      <c r="O348" s="2"/>
      <c r="P348" s="2"/>
      <c r="Q348" s="2"/>
      <c r="R348" s="2"/>
      <c r="S348" s="3"/>
      <c r="W348" s="27"/>
      <c r="X348" s="27"/>
    </row>
    <row r="349" spans="1:24" ht="12.75">
      <c r="A349" s="15"/>
      <c r="B349" s="15"/>
      <c r="C349" s="15"/>
      <c r="D349" s="15"/>
      <c r="E349" s="15"/>
      <c r="F349" s="15"/>
      <c r="G349" s="15"/>
      <c r="H349" s="15"/>
      <c r="I349" s="15"/>
      <c r="J349" s="15"/>
      <c r="K349" s="15"/>
      <c r="L349" s="15"/>
      <c r="O349" s="2"/>
      <c r="P349" s="2"/>
      <c r="Q349" s="2"/>
      <c r="R349" s="2"/>
      <c r="S349" s="3"/>
      <c r="W349" s="27"/>
      <c r="X349" s="27"/>
    </row>
    <row r="350" spans="1:24" ht="12.75">
      <c r="A350" s="15"/>
      <c r="B350" s="15"/>
      <c r="C350" s="15"/>
      <c r="D350" s="15"/>
      <c r="E350" s="15"/>
      <c r="F350" s="15"/>
      <c r="G350" s="15"/>
      <c r="H350" s="15"/>
      <c r="I350" s="15"/>
      <c r="J350" s="15"/>
      <c r="K350" s="15"/>
      <c r="L350" s="15"/>
      <c r="O350" s="2"/>
      <c r="P350" s="2"/>
      <c r="Q350" s="2"/>
      <c r="R350" s="2"/>
      <c r="S350" s="3"/>
      <c r="W350" s="27"/>
      <c r="X350" s="27"/>
    </row>
    <row r="351" spans="1:24" ht="12.75">
      <c r="A351" s="15"/>
      <c r="B351" s="15"/>
      <c r="C351" s="15"/>
      <c r="D351" s="15"/>
      <c r="E351" s="15"/>
      <c r="F351" s="15"/>
      <c r="G351" s="15"/>
      <c r="H351" s="15"/>
      <c r="I351" s="15"/>
      <c r="J351" s="15"/>
      <c r="K351" s="15"/>
      <c r="L351" s="15"/>
      <c r="O351" s="2"/>
      <c r="P351" s="2"/>
      <c r="Q351" s="2"/>
      <c r="R351" s="2"/>
      <c r="S351" s="3"/>
      <c r="W351" s="27"/>
      <c r="X351" s="27"/>
    </row>
    <row r="352" spans="1:24" ht="12.75">
      <c r="A352" s="15"/>
      <c r="B352" s="15"/>
      <c r="C352" s="15"/>
      <c r="D352" s="15"/>
      <c r="E352" s="15"/>
      <c r="F352" s="15"/>
      <c r="G352" s="15"/>
      <c r="H352" s="15"/>
      <c r="I352" s="15"/>
      <c r="J352" s="15"/>
      <c r="K352" s="15"/>
      <c r="L352" s="15"/>
      <c r="O352" s="2"/>
      <c r="P352" s="2"/>
      <c r="Q352" s="2"/>
      <c r="R352" s="2"/>
      <c r="S352" s="3"/>
      <c r="W352" s="27"/>
      <c r="X352" s="27"/>
    </row>
    <row r="353" spans="1:24" ht="12.75">
      <c r="A353" s="15"/>
      <c r="B353" s="15"/>
      <c r="C353" s="15"/>
      <c r="D353" s="15"/>
      <c r="E353" s="15"/>
      <c r="F353" s="15"/>
      <c r="G353" s="15"/>
      <c r="H353" s="15"/>
      <c r="I353" s="15"/>
      <c r="J353" s="15"/>
      <c r="K353" s="15"/>
      <c r="L353" s="15"/>
      <c r="O353" s="2"/>
      <c r="P353" s="2"/>
      <c r="Q353" s="2"/>
      <c r="R353" s="2"/>
      <c r="S353" s="3"/>
      <c r="W353" s="27"/>
      <c r="X353" s="27"/>
    </row>
    <row r="354" spans="1:24" ht="12.75">
      <c r="A354" s="15"/>
      <c r="B354" s="15"/>
      <c r="C354" s="15"/>
      <c r="D354" s="15"/>
      <c r="E354" s="15"/>
      <c r="F354" s="15"/>
      <c r="G354" s="15"/>
      <c r="H354" s="15"/>
      <c r="I354" s="15"/>
      <c r="J354" s="15"/>
      <c r="K354" s="15"/>
      <c r="L354" s="15"/>
      <c r="O354" s="2"/>
      <c r="P354" s="2"/>
      <c r="Q354" s="2"/>
      <c r="R354" s="2"/>
      <c r="S354" s="3"/>
      <c r="W354" s="27"/>
      <c r="X354" s="27"/>
    </row>
    <row r="355" spans="1:24" ht="12.75">
      <c r="A355" s="15"/>
      <c r="B355" s="15"/>
      <c r="C355" s="15"/>
      <c r="D355" s="15"/>
      <c r="E355" s="15"/>
      <c r="F355" s="15"/>
      <c r="G355" s="15"/>
      <c r="H355" s="15"/>
      <c r="I355" s="15"/>
      <c r="J355" s="15"/>
      <c r="K355" s="15"/>
      <c r="L355" s="15"/>
      <c r="O355" s="2"/>
      <c r="P355" s="2"/>
      <c r="Q355" s="2"/>
      <c r="R355" s="2"/>
      <c r="S355" s="3"/>
      <c r="W355" s="27"/>
      <c r="X355" s="27"/>
    </row>
    <row r="356" spans="1:24" ht="12.75">
      <c r="A356" s="15"/>
      <c r="B356" s="15"/>
      <c r="C356" s="15"/>
      <c r="D356" s="15"/>
      <c r="E356" s="15"/>
      <c r="F356" s="15"/>
      <c r="G356" s="15"/>
      <c r="H356" s="15"/>
      <c r="I356" s="15"/>
      <c r="J356" s="15"/>
      <c r="K356" s="15"/>
      <c r="L356" s="15"/>
      <c r="O356" s="2"/>
      <c r="P356" s="2"/>
      <c r="Q356" s="2"/>
      <c r="R356" s="2"/>
      <c r="S356" s="3"/>
      <c r="W356" s="27"/>
      <c r="X356" s="27"/>
    </row>
    <row r="357" spans="1:24" ht="12.75">
      <c r="A357" s="15"/>
      <c r="B357" s="15"/>
      <c r="C357" s="15"/>
      <c r="D357" s="15"/>
      <c r="E357" s="15"/>
      <c r="F357" s="15"/>
      <c r="G357" s="15"/>
      <c r="H357" s="15"/>
      <c r="I357" s="15"/>
      <c r="J357" s="15"/>
      <c r="K357" s="15"/>
      <c r="L357" s="15"/>
      <c r="O357" s="2"/>
      <c r="P357" s="2"/>
      <c r="Q357" s="2"/>
      <c r="R357" s="2"/>
      <c r="S357" s="3"/>
      <c r="W357" s="27"/>
      <c r="X357" s="27"/>
    </row>
    <row r="358" spans="1:24" ht="12.75">
      <c r="A358" s="15"/>
      <c r="B358" s="15"/>
      <c r="C358" s="15"/>
      <c r="D358" s="15"/>
      <c r="E358" s="15"/>
      <c r="F358" s="15"/>
      <c r="G358" s="15"/>
      <c r="H358" s="15"/>
      <c r="I358" s="15"/>
      <c r="J358" s="15"/>
      <c r="K358" s="15"/>
      <c r="L358" s="15"/>
      <c r="O358" s="2"/>
      <c r="P358" s="2"/>
      <c r="Q358" s="2"/>
      <c r="R358" s="2"/>
      <c r="S358" s="3"/>
      <c r="W358" s="27"/>
      <c r="X358" s="27"/>
    </row>
    <row r="359" spans="1:24" ht="12.75">
      <c r="A359" s="15"/>
      <c r="B359" s="15"/>
      <c r="C359" s="15"/>
      <c r="D359" s="15"/>
      <c r="E359" s="15"/>
      <c r="F359" s="15"/>
      <c r="G359" s="15"/>
      <c r="H359" s="15"/>
      <c r="I359" s="15"/>
      <c r="J359" s="15"/>
      <c r="K359" s="15"/>
      <c r="L359" s="15"/>
      <c r="O359" s="2"/>
      <c r="P359" s="2"/>
      <c r="Q359" s="2"/>
      <c r="R359" s="2"/>
      <c r="S359" s="3"/>
      <c r="W359" s="27"/>
      <c r="X359" s="27"/>
    </row>
    <row r="360" spans="1:24" ht="12.75">
      <c r="A360" s="15"/>
      <c r="B360" s="15"/>
      <c r="C360" s="15"/>
      <c r="D360" s="15"/>
      <c r="E360" s="15"/>
      <c r="F360" s="15"/>
      <c r="G360" s="15"/>
      <c r="H360" s="15"/>
      <c r="I360" s="15"/>
      <c r="J360" s="15"/>
      <c r="K360" s="15"/>
      <c r="L360" s="15"/>
      <c r="O360" s="2"/>
      <c r="P360" s="2"/>
      <c r="Q360" s="2"/>
      <c r="R360" s="2"/>
      <c r="S360" s="3"/>
      <c r="W360" s="27"/>
      <c r="X360" s="27"/>
    </row>
    <row r="361" spans="1:24" ht="12.75">
      <c r="A361" s="15"/>
      <c r="B361" s="15"/>
      <c r="C361" s="15"/>
      <c r="D361" s="15"/>
      <c r="E361" s="15"/>
      <c r="F361" s="15"/>
      <c r="G361" s="15"/>
      <c r="H361" s="15"/>
      <c r="I361" s="15"/>
      <c r="J361" s="15"/>
      <c r="K361" s="15"/>
      <c r="L361" s="15"/>
      <c r="O361" s="2"/>
      <c r="P361" s="2"/>
      <c r="Q361" s="2"/>
      <c r="R361" s="2"/>
      <c r="S361" s="3"/>
      <c r="W361" s="27"/>
      <c r="X361" s="27"/>
    </row>
    <row r="362" spans="1:24" ht="12.75">
      <c r="A362" s="15"/>
      <c r="B362" s="15"/>
      <c r="C362" s="15"/>
      <c r="D362" s="15"/>
      <c r="E362" s="15"/>
      <c r="F362" s="15"/>
      <c r="G362" s="15"/>
      <c r="H362" s="15"/>
      <c r="I362" s="15"/>
      <c r="J362" s="15"/>
      <c r="K362" s="15"/>
      <c r="L362" s="15"/>
      <c r="O362" s="2"/>
      <c r="P362" s="2"/>
      <c r="Q362" s="2"/>
      <c r="R362" s="2"/>
      <c r="S362" s="3"/>
      <c r="W362" s="27"/>
      <c r="X362" s="27"/>
    </row>
    <row r="363" spans="1:24" ht="12.75">
      <c r="A363" s="15"/>
      <c r="B363" s="15"/>
      <c r="C363" s="15"/>
      <c r="D363" s="15"/>
      <c r="E363" s="15"/>
      <c r="F363" s="15"/>
      <c r="G363" s="15"/>
      <c r="H363" s="15"/>
      <c r="I363" s="15"/>
      <c r="J363" s="15"/>
      <c r="K363" s="15"/>
      <c r="L363" s="15"/>
      <c r="O363" s="2"/>
      <c r="P363" s="2"/>
      <c r="Q363" s="2"/>
      <c r="R363" s="2"/>
      <c r="S363" s="3"/>
      <c r="W363" s="27"/>
      <c r="X363" s="27"/>
    </row>
    <row r="364" spans="1:24" ht="12.75">
      <c r="A364" s="15"/>
      <c r="B364" s="15"/>
      <c r="C364" s="15"/>
      <c r="D364" s="15"/>
      <c r="E364" s="15"/>
      <c r="F364" s="15"/>
      <c r="G364" s="15"/>
      <c r="H364" s="15"/>
      <c r="I364" s="15"/>
      <c r="J364" s="15"/>
      <c r="K364" s="15"/>
      <c r="L364" s="15"/>
      <c r="O364" s="2"/>
      <c r="P364" s="2"/>
      <c r="Q364" s="2"/>
      <c r="R364" s="2"/>
      <c r="S364" s="3"/>
      <c r="W364" s="27"/>
      <c r="X364" s="27"/>
    </row>
    <row r="365" spans="1:24" ht="12.75">
      <c r="A365" s="15"/>
      <c r="B365" s="15"/>
      <c r="C365" s="15"/>
      <c r="D365" s="15"/>
      <c r="E365" s="15"/>
      <c r="F365" s="15"/>
      <c r="G365" s="15"/>
      <c r="H365" s="15"/>
      <c r="I365" s="15"/>
      <c r="J365" s="15"/>
      <c r="K365" s="15"/>
      <c r="L365" s="15"/>
      <c r="O365" s="2"/>
      <c r="P365" s="2"/>
      <c r="Q365" s="2"/>
      <c r="R365" s="2"/>
      <c r="S365" s="3"/>
      <c r="W365" s="27"/>
      <c r="X365" s="27"/>
    </row>
    <row r="366" spans="1:24" ht="12.75">
      <c r="A366" s="15"/>
      <c r="B366" s="15"/>
      <c r="C366" s="15"/>
      <c r="D366" s="15"/>
      <c r="E366" s="15"/>
      <c r="F366" s="15"/>
      <c r="G366" s="15"/>
      <c r="H366" s="15"/>
      <c r="I366" s="15"/>
      <c r="J366" s="15"/>
      <c r="K366" s="15"/>
      <c r="L366" s="15"/>
      <c r="O366" s="2"/>
      <c r="P366" s="2"/>
      <c r="Q366" s="2"/>
      <c r="R366" s="2"/>
      <c r="S366" s="3"/>
      <c r="W366" s="27"/>
      <c r="X366" s="27"/>
    </row>
    <row r="367" spans="1:24" ht="12.75">
      <c r="A367" s="15"/>
      <c r="B367" s="15"/>
      <c r="C367" s="15"/>
      <c r="D367" s="15"/>
      <c r="E367" s="15"/>
      <c r="F367" s="15"/>
      <c r="G367" s="15"/>
      <c r="H367" s="15"/>
      <c r="I367" s="15"/>
      <c r="J367" s="15"/>
      <c r="K367" s="15"/>
      <c r="L367" s="15"/>
      <c r="O367" s="2"/>
      <c r="P367" s="2"/>
      <c r="Q367" s="2"/>
      <c r="R367" s="2"/>
      <c r="S367" s="3"/>
      <c r="W367" s="27"/>
      <c r="X367" s="27"/>
    </row>
    <row r="368" spans="1:24" ht="12.75">
      <c r="A368" s="15"/>
      <c r="B368" s="15"/>
      <c r="C368" s="15"/>
      <c r="D368" s="15"/>
      <c r="E368" s="15"/>
      <c r="F368" s="15"/>
      <c r="G368" s="15"/>
      <c r="H368" s="15"/>
      <c r="I368" s="15"/>
      <c r="J368" s="15"/>
      <c r="K368" s="15"/>
      <c r="L368" s="15"/>
      <c r="O368" s="2"/>
      <c r="P368" s="2"/>
      <c r="Q368" s="2"/>
      <c r="R368" s="2"/>
      <c r="S368" s="3"/>
      <c r="W368" s="27"/>
      <c r="X368" s="27"/>
    </row>
    <row r="369" spans="1:24" ht="12.75">
      <c r="A369" s="15"/>
      <c r="B369" s="15"/>
      <c r="C369" s="15"/>
      <c r="D369" s="15"/>
      <c r="E369" s="15"/>
      <c r="F369" s="15"/>
      <c r="G369" s="15"/>
      <c r="H369" s="15"/>
      <c r="I369" s="15"/>
      <c r="J369" s="15"/>
      <c r="K369" s="15"/>
      <c r="L369" s="15"/>
      <c r="O369" s="2"/>
      <c r="P369" s="2"/>
      <c r="Q369" s="2"/>
      <c r="R369" s="2"/>
      <c r="S369" s="3"/>
      <c r="W369" s="27"/>
      <c r="X369" s="27"/>
    </row>
    <row r="370" spans="1:24" ht="12.75">
      <c r="A370" s="15"/>
      <c r="B370" s="15"/>
      <c r="C370" s="15"/>
      <c r="D370" s="15"/>
      <c r="E370" s="15"/>
      <c r="F370" s="15"/>
      <c r="G370" s="15"/>
      <c r="H370" s="15"/>
      <c r="I370" s="15"/>
      <c r="J370" s="15"/>
      <c r="K370" s="15"/>
      <c r="L370" s="15"/>
      <c r="O370" s="2"/>
      <c r="P370" s="2"/>
      <c r="Q370" s="2"/>
      <c r="R370" s="2"/>
      <c r="S370" s="3"/>
      <c r="W370" s="27"/>
      <c r="X370" s="27"/>
    </row>
    <row r="371" spans="1:24" ht="12.75">
      <c r="A371" s="15"/>
      <c r="B371" s="15"/>
      <c r="C371" s="15"/>
      <c r="D371" s="15"/>
      <c r="E371" s="15"/>
      <c r="F371" s="15"/>
      <c r="G371" s="15"/>
      <c r="H371" s="15"/>
      <c r="I371" s="15"/>
      <c r="J371" s="15"/>
      <c r="K371" s="15"/>
      <c r="L371" s="15"/>
      <c r="O371" s="2"/>
      <c r="P371" s="2"/>
      <c r="Q371" s="2"/>
      <c r="R371" s="2"/>
      <c r="S371" s="3"/>
      <c r="W371" s="27"/>
      <c r="X371" s="27"/>
    </row>
    <row r="372" spans="1:24" ht="12.75">
      <c r="A372" s="15"/>
      <c r="B372" s="15"/>
      <c r="C372" s="15"/>
      <c r="D372" s="15"/>
      <c r="E372" s="15"/>
      <c r="F372" s="15"/>
      <c r="G372" s="15"/>
      <c r="H372" s="15"/>
      <c r="I372" s="15"/>
      <c r="J372" s="15"/>
      <c r="K372" s="15"/>
      <c r="L372" s="15"/>
      <c r="O372" s="2"/>
      <c r="P372" s="2"/>
      <c r="Q372" s="2"/>
      <c r="R372" s="2"/>
      <c r="S372" s="3"/>
      <c r="W372" s="27"/>
      <c r="X372" s="27"/>
    </row>
    <row r="373" spans="1:24" ht="12.75">
      <c r="A373" s="15"/>
      <c r="B373" s="15"/>
      <c r="C373" s="15"/>
      <c r="D373" s="15"/>
      <c r="E373" s="15"/>
      <c r="F373" s="15"/>
      <c r="G373" s="15"/>
      <c r="H373" s="15"/>
      <c r="I373" s="15"/>
      <c r="J373" s="15"/>
      <c r="K373" s="15"/>
      <c r="L373" s="15"/>
      <c r="O373" s="2"/>
      <c r="P373" s="2"/>
      <c r="Q373" s="2"/>
      <c r="R373" s="2"/>
      <c r="S373" s="3"/>
      <c r="W373" s="27"/>
      <c r="X373" s="27"/>
    </row>
    <row r="374" spans="1:24" ht="12.75">
      <c r="A374" s="15"/>
      <c r="B374" s="15"/>
      <c r="C374" s="15"/>
      <c r="D374" s="15"/>
      <c r="E374" s="15"/>
      <c r="F374" s="15"/>
      <c r="G374" s="15"/>
      <c r="H374" s="15"/>
      <c r="I374" s="15"/>
      <c r="J374" s="15"/>
      <c r="K374" s="15"/>
      <c r="L374" s="15"/>
      <c r="O374" s="2"/>
      <c r="P374" s="2"/>
      <c r="Q374" s="2"/>
      <c r="R374" s="2"/>
      <c r="S374" s="3"/>
      <c r="W374" s="27"/>
      <c r="X374" s="27"/>
    </row>
    <row r="375" spans="1:24" ht="12.75">
      <c r="A375" s="15"/>
      <c r="B375" s="15"/>
      <c r="C375" s="15"/>
      <c r="D375" s="15"/>
      <c r="E375" s="15"/>
      <c r="F375" s="15"/>
      <c r="G375" s="15"/>
      <c r="H375" s="15"/>
      <c r="I375" s="15"/>
      <c r="J375" s="15"/>
      <c r="K375" s="15"/>
      <c r="L375" s="15"/>
      <c r="O375" s="2"/>
      <c r="P375" s="2"/>
      <c r="Q375" s="2"/>
      <c r="R375" s="2"/>
      <c r="S375" s="3"/>
      <c r="W375" s="27"/>
      <c r="X375" s="27"/>
    </row>
    <row r="376" spans="1:24" ht="12.75">
      <c r="A376" s="15"/>
      <c r="B376" s="15"/>
      <c r="C376" s="15"/>
      <c r="D376" s="15"/>
      <c r="E376" s="15"/>
      <c r="F376" s="15"/>
      <c r="G376" s="15"/>
      <c r="H376" s="15"/>
      <c r="I376" s="15"/>
      <c r="J376" s="15"/>
      <c r="K376" s="15"/>
      <c r="L376" s="15"/>
      <c r="O376" s="2"/>
      <c r="P376" s="2"/>
      <c r="Q376" s="2"/>
      <c r="R376" s="2"/>
      <c r="S376" s="3"/>
      <c r="W376" s="27"/>
      <c r="X376" s="27"/>
    </row>
    <row r="377" spans="1:24" ht="12.75">
      <c r="A377" s="15"/>
      <c r="B377" s="15"/>
      <c r="C377" s="15"/>
      <c r="D377" s="15"/>
      <c r="E377" s="15"/>
      <c r="F377" s="15"/>
      <c r="G377" s="15"/>
      <c r="H377" s="15"/>
      <c r="I377" s="15"/>
      <c r="J377" s="15"/>
      <c r="K377" s="15"/>
      <c r="L377" s="15"/>
      <c r="O377" s="2"/>
      <c r="P377" s="2"/>
      <c r="Q377" s="2"/>
      <c r="R377" s="2"/>
      <c r="S377" s="3"/>
      <c r="W377" s="27"/>
      <c r="X377" s="27"/>
    </row>
    <row r="378" spans="1:24" ht="12.75">
      <c r="A378" s="15"/>
      <c r="B378" s="15"/>
      <c r="C378" s="15"/>
      <c r="D378" s="15"/>
      <c r="E378" s="15"/>
      <c r="F378" s="15"/>
      <c r="G378" s="15"/>
      <c r="H378" s="15"/>
      <c r="I378" s="15"/>
      <c r="J378" s="15"/>
      <c r="K378" s="15"/>
      <c r="L378" s="15"/>
      <c r="O378" s="2"/>
      <c r="P378" s="2"/>
      <c r="Q378" s="2"/>
      <c r="R378" s="2"/>
      <c r="S378" s="3"/>
      <c r="W378" s="27"/>
      <c r="X378" s="27"/>
    </row>
    <row r="379" spans="1:24" ht="12.75">
      <c r="A379" s="15"/>
      <c r="B379" s="15"/>
      <c r="C379" s="15"/>
      <c r="D379" s="15"/>
      <c r="E379" s="15"/>
      <c r="F379" s="15"/>
      <c r="G379" s="15"/>
      <c r="H379" s="15"/>
      <c r="I379" s="15"/>
      <c r="J379" s="15"/>
      <c r="K379" s="15"/>
      <c r="L379" s="15"/>
      <c r="O379" s="2"/>
      <c r="P379" s="2"/>
      <c r="Q379" s="2"/>
      <c r="R379" s="2"/>
      <c r="S379" s="3"/>
      <c r="W379" s="27"/>
      <c r="X379" s="27"/>
    </row>
    <row r="380" spans="1:24" ht="12.75">
      <c r="A380" s="15"/>
      <c r="B380" s="15"/>
      <c r="C380" s="15"/>
      <c r="D380" s="15"/>
      <c r="E380" s="15"/>
      <c r="F380" s="15"/>
      <c r="G380" s="15"/>
      <c r="H380" s="15"/>
      <c r="I380" s="15"/>
      <c r="J380" s="15"/>
      <c r="K380" s="15"/>
      <c r="L380" s="15"/>
      <c r="O380" s="2"/>
      <c r="P380" s="2"/>
      <c r="Q380" s="2"/>
      <c r="R380" s="2"/>
      <c r="S380" s="3"/>
      <c r="W380" s="27"/>
      <c r="X380" s="27"/>
    </row>
    <row r="381" spans="1:24" ht="12.75">
      <c r="A381" s="15"/>
      <c r="B381" s="15"/>
      <c r="C381" s="15"/>
      <c r="D381" s="15"/>
      <c r="E381" s="15"/>
      <c r="F381" s="15"/>
      <c r="G381" s="15"/>
      <c r="H381" s="15"/>
      <c r="I381" s="15"/>
      <c r="J381" s="15"/>
      <c r="K381" s="15"/>
      <c r="L381" s="15"/>
      <c r="O381" s="2"/>
      <c r="P381" s="2"/>
      <c r="Q381" s="2"/>
      <c r="R381" s="2"/>
      <c r="S381" s="3"/>
      <c r="W381" s="27"/>
      <c r="X381" s="27"/>
    </row>
    <row r="382" spans="1:24" ht="12.75">
      <c r="A382" s="15"/>
      <c r="B382" s="15"/>
      <c r="C382" s="15"/>
      <c r="D382" s="15"/>
      <c r="E382" s="15"/>
      <c r="F382" s="15"/>
      <c r="G382" s="15"/>
      <c r="H382" s="15"/>
      <c r="I382" s="15"/>
      <c r="J382" s="15"/>
      <c r="K382" s="15"/>
      <c r="L382" s="15"/>
      <c r="O382" s="2"/>
      <c r="P382" s="2"/>
      <c r="Q382" s="2"/>
      <c r="R382" s="2"/>
      <c r="S382" s="3"/>
      <c r="W382" s="27"/>
      <c r="X382" s="27"/>
    </row>
    <row r="383" spans="1:24" ht="12.75">
      <c r="A383" s="15"/>
      <c r="B383" s="15"/>
      <c r="C383" s="15"/>
      <c r="D383" s="15"/>
      <c r="E383" s="15"/>
      <c r="F383" s="15"/>
      <c r="G383" s="15"/>
      <c r="H383" s="15"/>
      <c r="I383" s="15"/>
      <c r="J383" s="15"/>
      <c r="K383" s="15"/>
      <c r="L383" s="15"/>
      <c r="O383" s="2"/>
      <c r="P383" s="2"/>
      <c r="Q383" s="2"/>
      <c r="R383" s="2"/>
      <c r="S383" s="3"/>
      <c r="W383" s="27"/>
      <c r="X383" s="27"/>
    </row>
    <row r="384" spans="1:24" ht="12.75">
      <c r="A384" s="15"/>
      <c r="B384" s="15"/>
      <c r="C384" s="15"/>
      <c r="D384" s="15"/>
      <c r="E384" s="15"/>
      <c r="F384" s="15"/>
      <c r="G384" s="15"/>
      <c r="H384" s="15"/>
      <c r="I384" s="15"/>
      <c r="J384" s="15"/>
      <c r="K384" s="15"/>
      <c r="L384" s="15"/>
      <c r="O384" s="2"/>
      <c r="P384" s="2"/>
      <c r="Q384" s="2"/>
      <c r="R384" s="2"/>
      <c r="S384" s="3"/>
      <c r="W384" s="27"/>
      <c r="X384" s="27"/>
    </row>
    <row r="385" spans="1:24" ht="12.75">
      <c r="A385" s="15"/>
      <c r="B385" s="15"/>
      <c r="C385" s="15"/>
      <c r="D385" s="15"/>
      <c r="E385" s="15"/>
      <c r="F385" s="15"/>
      <c r="G385" s="15"/>
      <c r="H385" s="15"/>
      <c r="I385" s="15"/>
      <c r="J385" s="15"/>
      <c r="K385" s="15"/>
      <c r="L385" s="15"/>
      <c r="O385" s="2"/>
      <c r="P385" s="2"/>
      <c r="Q385" s="2"/>
      <c r="R385" s="2"/>
      <c r="S385" s="3"/>
      <c r="W385" s="27"/>
      <c r="X385" s="27"/>
    </row>
    <row r="386" spans="1:24" ht="12.75">
      <c r="O386" s="2"/>
      <c r="P386" s="2"/>
      <c r="Q386" s="2"/>
      <c r="R386" s="2"/>
      <c r="S386" s="3"/>
      <c r="W386" s="27"/>
      <c r="X386" s="27"/>
    </row>
    <row r="387" spans="1:24" ht="12.75">
      <c r="O387" s="2"/>
      <c r="P387" s="2"/>
      <c r="Q387" s="2"/>
      <c r="R387" s="2"/>
      <c r="S387" s="3"/>
      <c r="W387" s="27"/>
      <c r="X387" s="27"/>
    </row>
    <row r="388" spans="1:24" ht="12.75">
      <c r="O388" s="2"/>
      <c r="P388" s="2"/>
      <c r="Q388" s="2"/>
      <c r="R388" s="2"/>
      <c r="S388" s="3"/>
      <c r="W388" s="27"/>
      <c r="X388" s="27"/>
    </row>
    <row r="389" spans="1:24" ht="12.75">
      <c r="O389" s="2"/>
      <c r="P389" s="2"/>
      <c r="Q389" s="2"/>
      <c r="R389" s="2"/>
      <c r="S389" s="3"/>
      <c r="W389" s="27"/>
      <c r="X389" s="27"/>
    </row>
    <row r="390" spans="1:24" ht="12.75">
      <c r="O390" s="2"/>
      <c r="P390" s="2"/>
      <c r="Q390" s="2"/>
      <c r="R390" s="2"/>
      <c r="S390" s="3"/>
      <c r="W390" s="27"/>
      <c r="X390" s="27"/>
    </row>
    <row r="391" spans="1:24" ht="12.75">
      <c r="O391" s="2"/>
      <c r="P391" s="2"/>
      <c r="Q391" s="2"/>
      <c r="R391" s="2"/>
      <c r="S391" s="3"/>
      <c r="W391" s="27"/>
      <c r="X391" s="27"/>
    </row>
    <row r="392" spans="1:24" ht="12.75">
      <c r="O392" s="2"/>
      <c r="P392" s="2"/>
      <c r="Q392" s="2"/>
      <c r="R392" s="2"/>
      <c r="S392" s="3"/>
      <c r="W392" s="27"/>
      <c r="X392" s="27"/>
    </row>
    <row r="393" spans="1:24" ht="12.75">
      <c r="O393" s="2"/>
      <c r="P393" s="2"/>
      <c r="Q393" s="2"/>
      <c r="R393" s="2"/>
      <c r="S393" s="3"/>
      <c r="W393" s="27"/>
      <c r="X393" s="27"/>
    </row>
    <row r="394" spans="1:24" ht="12.75">
      <c r="O394" s="2"/>
      <c r="P394" s="2"/>
      <c r="Q394" s="2"/>
      <c r="R394" s="2"/>
      <c r="S394" s="3"/>
      <c r="W394" s="27"/>
      <c r="X394" s="27"/>
    </row>
    <row r="395" spans="1:24" ht="12.75">
      <c r="O395" s="2"/>
      <c r="P395" s="2"/>
      <c r="Q395" s="2"/>
      <c r="R395" s="2"/>
      <c r="S395" s="3"/>
      <c r="W395" s="27"/>
      <c r="X395" s="27"/>
    </row>
    <row r="396" spans="1:24" ht="12.75">
      <c r="O396" s="2"/>
      <c r="P396" s="2"/>
      <c r="Q396" s="2"/>
      <c r="R396" s="2"/>
      <c r="S396" s="3"/>
      <c r="W396" s="27"/>
      <c r="X396" s="27"/>
    </row>
    <row r="397" spans="1:24" ht="12.75">
      <c r="O397" s="2"/>
      <c r="P397" s="2"/>
      <c r="Q397" s="2"/>
      <c r="R397" s="2"/>
      <c r="S397" s="3"/>
      <c r="W397" s="27"/>
      <c r="X397" s="27"/>
    </row>
    <row r="398" spans="1:24" ht="12.75">
      <c r="O398" s="2"/>
      <c r="P398" s="2"/>
      <c r="Q398" s="2"/>
      <c r="R398" s="2"/>
      <c r="S398" s="3"/>
      <c r="W398" s="27"/>
      <c r="X398" s="27"/>
    </row>
    <row r="399" spans="1:24" ht="12.75">
      <c r="O399" s="2"/>
      <c r="P399" s="2"/>
      <c r="Q399" s="2"/>
      <c r="R399" s="2"/>
      <c r="S399" s="3"/>
      <c r="W399" s="27"/>
      <c r="X399" s="27"/>
    </row>
    <row r="400" spans="1:24" ht="12.75">
      <c r="O400" s="2"/>
      <c r="P400" s="2"/>
      <c r="Q400" s="2"/>
      <c r="R400" s="2"/>
      <c r="S400" s="3"/>
      <c r="W400" s="27"/>
      <c r="X400" s="27"/>
    </row>
    <row r="401" spans="15:24" ht="12.75">
      <c r="O401" s="2"/>
      <c r="P401" s="2"/>
      <c r="Q401" s="2"/>
      <c r="R401" s="2"/>
      <c r="S401" s="3"/>
      <c r="W401" s="27"/>
      <c r="X401" s="27"/>
    </row>
    <row r="402" spans="15:24" ht="12.75">
      <c r="O402" s="2"/>
      <c r="P402" s="2"/>
      <c r="Q402" s="2"/>
      <c r="R402" s="2"/>
      <c r="S402" s="3"/>
      <c r="W402" s="27"/>
      <c r="X402" s="27"/>
    </row>
    <row r="403" spans="15:24" ht="12.75">
      <c r="O403" s="2"/>
      <c r="P403" s="2"/>
      <c r="Q403" s="2"/>
      <c r="R403" s="2"/>
      <c r="S403" s="3"/>
      <c r="W403" s="27"/>
      <c r="X403" s="27"/>
    </row>
    <row r="404" spans="15:24" ht="12.75">
      <c r="O404" s="2"/>
      <c r="P404" s="2"/>
      <c r="Q404" s="2"/>
      <c r="R404" s="2"/>
      <c r="S404" s="3"/>
      <c r="W404" s="27"/>
      <c r="X404" s="27"/>
    </row>
    <row r="405" spans="15:24" ht="12.75">
      <c r="O405" s="2"/>
      <c r="P405" s="2"/>
      <c r="Q405" s="2"/>
      <c r="R405" s="2"/>
      <c r="S405" s="3"/>
      <c r="W405" s="27"/>
      <c r="X405" s="27"/>
    </row>
    <row r="406" spans="15:24" ht="12.75">
      <c r="O406" s="2"/>
      <c r="P406" s="2"/>
      <c r="Q406" s="2"/>
      <c r="R406" s="2"/>
      <c r="S406" s="3"/>
      <c r="W406" s="27"/>
      <c r="X406" s="27"/>
    </row>
    <row r="407" spans="15:24" ht="12.75">
      <c r="O407" s="2"/>
      <c r="P407" s="2"/>
      <c r="Q407" s="2"/>
      <c r="R407" s="2"/>
      <c r="S407" s="3"/>
      <c r="W407" s="27"/>
      <c r="X407" s="27"/>
    </row>
    <row r="408" spans="15:24" ht="12.75">
      <c r="O408" s="2"/>
      <c r="P408" s="2"/>
      <c r="Q408" s="2"/>
      <c r="R408" s="2"/>
      <c r="S408" s="3"/>
      <c r="W408" s="27"/>
      <c r="X408" s="27"/>
    </row>
    <row r="409" spans="15:24" ht="12.75">
      <c r="O409" s="2"/>
      <c r="P409" s="2"/>
      <c r="Q409" s="2"/>
      <c r="R409" s="2"/>
      <c r="S409" s="3"/>
      <c r="W409" s="27"/>
      <c r="X409" s="27"/>
    </row>
    <row r="410" spans="15:24" ht="12.75">
      <c r="O410" s="2"/>
      <c r="P410" s="2"/>
      <c r="Q410" s="2"/>
      <c r="R410" s="2"/>
      <c r="S410" s="3"/>
      <c r="W410" s="27"/>
      <c r="X410" s="27"/>
    </row>
    <row r="411" spans="15:24" ht="12.75">
      <c r="O411" s="2"/>
      <c r="P411" s="2"/>
      <c r="Q411" s="2"/>
      <c r="R411" s="2"/>
      <c r="S411" s="3"/>
      <c r="W411" s="27"/>
      <c r="X411" s="27"/>
    </row>
    <row r="412" spans="15:24" ht="12.75">
      <c r="O412" s="2"/>
      <c r="P412" s="2"/>
      <c r="Q412" s="2"/>
      <c r="R412" s="2"/>
      <c r="S412" s="3"/>
      <c r="W412" s="27"/>
      <c r="X412" s="27"/>
    </row>
    <row r="413" spans="15:24" ht="12.75">
      <c r="O413" s="2"/>
      <c r="P413" s="2"/>
      <c r="Q413" s="2"/>
      <c r="R413" s="2"/>
      <c r="S413" s="3"/>
      <c r="W413" s="27"/>
      <c r="X413" s="27"/>
    </row>
    <row r="414" spans="15:24" ht="12.75">
      <c r="O414" s="2"/>
      <c r="P414" s="2"/>
      <c r="Q414" s="2"/>
      <c r="R414" s="2"/>
      <c r="S414" s="3"/>
      <c r="W414" s="27"/>
      <c r="X414" s="27"/>
    </row>
    <row r="415" spans="15:24" ht="12.75">
      <c r="O415" s="2"/>
      <c r="P415" s="2"/>
      <c r="Q415" s="2"/>
      <c r="R415" s="2"/>
      <c r="S415" s="3"/>
      <c r="W415" s="27"/>
      <c r="X415" s="27"/>
    </row>
    <row r="416" spans="15:24" ht="12.75">
      <c r="O416" s="2"/>
      <c r="P416" s="2"/>
      <c r="Q416" s="2"/>
      <c r="R416" s="2"/>
      <c r="S416" s="3"/>
      <c r="W416" s="27"/>
      <c r="X416" s="27"/>
    </row>
    <row r="417" spans="15:24" ht="12.75">
      <c r="O417" s="2"/>
      <c r="P417" s="2"/>
      <c r="Q417" s="2"/>
      <c r="R417" s="2"/>
      <c r="S417" s="3"/>
      <c r="W417" s="27"/>
      <c r="X417" s="27"/>
    </row>
    <row r="418" spans="15:24" ht="12.75">
      <c r="O418" s="2"/>
      <c r="P418" s="2"/>
      <c r="Q418" s="2"/>
      <c r="R418" s="2"/>
      <c r="S418" s="3"/>
      <c r="W418" s="27"/>
      <c r="X418" s="27"/>
    </row>
    <row r="419" spans="15:24" ht="12.75">
      <c r="O419" s="2"/>
      <c r="P419" s="2"/>
      <c r="Q419" s="2"/>
      <c r="R419" s="2"/>
      <c r="S419" s="3"/>
      <c r="W419" s="27"/>
      <c r="X419" s="27"/>
    </row>
    <row r="420" spans="15:24" ht="12.75">
      <c r="O420" s="2"/>
      <c r="P420" s="2"/>
      <c r="Q420" s="2"/>
      <c r="R420" s="2"/>
      <c r="S420" s="3"/>
      <c r="W420" s="27"/>
      <c r="X420" s="27"/>
    </row>
    <row r="421" spans="15:24" ht="12.75">
      <c r="O421" s="2"/>
      <c r="P421" s="2"/>
      <c r="Q421" s="2"/>
      <c r="R421" s="2"/>
      <c r="S421" s="3"/>
      <c r="W421" s="27"/>
      <c r="X421" s="27"/>
    </row>
    <row r="422" spans="15:24" ht="12.75">
      <c r="O422" s="2"/>
      <c r="P422" s="2"/>
      <c r="Q422" s="2"/>
      <c r="R422" s="2"/>
      <c r="S422" s="3"/>
      <c r="W422" s="27"/>
      <c r="X422" s="27"/>
    </row>
    <row r="423" spans="15:24" ht="12.75">
      <c r="O423" s="2"/>
      <c r="P423" s="2"/>
      <c r="Q423" s="2"/>
      <c r="R423" s="2"/>
      <c r="S423" s="3"/>
      <c r="W423" s="27"/>
      <c r="X423" s="27"/>
    </row>
    <row r="424" spans="15:24" ht="12.75">
      <c r="O424" s="2"/>
      <c r="P424" s="2"/>
      <c r="Q424" s="2"/>
      <c r="R424" s="2"/>
      <c r="S424" s="3"/>
      <c r="W424" s="27"/>
      <c r="X424" s="27"/>
    </row>
    <row r="425" spans="15:24" ht="12.75">
      <c r="O425" s="2"/>
      <c r="P425" s="2"/>
      <c r="Q425" s="2"/>
      <c r="R425" s="2"/>
      <c r="S425" s="3"/>
      <c r="W425" s="27"/>
      <c r="X425" s="27"/>
    </row>
    <row r="426" spans="15:24" ht="12.75">
      <c r="O426" s="2"/>
      <c r="P426" s="2"/>
      <c r="Q426" s="2"/>
      <c r="R426" s="2"/>
      <c r="S426" s="3"/>
      <c r="W426" s="27"/>
      <c r="X426" s="27"/>
    </row>
    <row r="427" spans="15:24" ht="12.75">
      <c r="O427" s="2"/>
      <c r="P427" s="2"/>
      <c r="Q427" s="2"/>
      <c r="R427" s="2"/>
      <c r="S427" s="3"/>
      <c r="W427" s="27"/>
      <c r="X427" s="27"/>
    </row>
    <row r="428" spans="15:24" ht="12.75">
      <c r="O428" s="2"/>
      <c r="P428" s="2"/>
      <c r="Q428" s="2"/>
      <c r="R428" s="2"/>
      <c r="S428" s="3"/>
      <c r="W428" s="27"/>
      <c r="X428" s="27"/>
    </row>
    <row r="429" spans="15:24" ht="12.75">
      <c r="O429" s="2"/>
      <c r="P429" s="2"/>
      <c r="Q429" s="2"/>
      <c r="R429" s="2"/>
      <c r="S429" s="3"/>
      <c r="W429" s="27"/>
      <c r="X429" s="27"/>
    </row>
    <row r="430" spans="15:24" ht="12.75">
      <c r="O430" s="2"/>
      <c r="P430" s="2"/>
      <c r="Q430" s="2"/>
      <c r="R430" s="2"/>
      <c r="S430" s="3"/>
      <c r="W430" s="27"/>
      <c r="X430" s="27"/>
    </row>
    <row r="431" spans="15:24" ht="12.75">
      <c r="O431" s="2"/>
      <c r="P431" s="2"/>
      <c r="Q431" s="2"/>
      <c r="R431" s="2"/>
      <c r="S431" s="3"/>
      <c r="W431" s="27"/>
      <c r="X431" s="27"/>
    </row>
    <row r="432" spans="15:24" ht="12.75">
      <c r="O432" s="2"/>
      <c r="P432" s="2"/>
      <c r="Q432" s="2"/>
      <c r="R432" s="2"/>
      <c r="S432" s="3"/>
      <c r="W432" s="27"/>
      <c r="X432" s="27"/>
    </row>
    <row r="433" spans="15:24" ht="12.75">
      <c r="O433" s="2"/>
      <c r="P433" s="2"/>
      <c r="Q433" s="2"/>
      <c r="R433" s="2"/>
      <c r="S433" s="3"/>
      <c r="W433" s="27"/>
      <c r="X433" s="27"/>
    </row>
    <row r="434" spans="15:24" ht="12.75">
      <c r="O434" s="2"/>
      <c r="P434" s="2"/>
      <c r="Q434" s="2"/>
      <c r="R434" s="2"/>
      <c r="S434" s="3"/>
      <c r="W434" s="27"/>
      <c r="X434" s="27"/>
    </row>
    <row r="435" spans="15:24" ht="12.75">
      <c r="O435" s="2"/>
      <c r="P435" s="2"/>
      <c r="Q435" s="2"/>
      <c r="R435" s="2"/>
      <c r="S435" s="3"/>
      <c r="W435" s="27"/>
      <c r="X435" s="27"/>
    </row>
    <row r="436" spans="15:24" ht="12.75">
      <c r="O436" s="2"/>
      <c r="P436" s="2"/>
      <c r="Q436" s="2"/>
      <c r="R436" s="2"/>
      <c r="S436" s="3"/>
      <c r="W436" s="27"/>
      <c r="X436" s="27"/>
    </row>
    <row r="437" spans="15:24" ht="12.75">
      <c r="O437" s="2"/>
      <c r="P437" s="2"/>
      <c r="Q437" s="2"/>
      <c r="R437" s="2"/>
      <c r="S437" s="3"/>
      <c r="W437" s="27"/>
      <c r="X437" s="27"/>
    </row>
    <row r="438" spans="15:24" ht="12.75">
      <c r="O438" s="2"/>
      <c r="P438" s="2"/>
      <c r="Q438" s="2"/>
      <c r="R438" s="2"/>
      <c r="S438" s="3"/>
      <c r="W438" s="27"/>
      <c r="X438" s="27"/>
    </row>
    <row r="439" spans="15:24" ht="12.75">
      <c r="O439" s="2"/>
      <c r="P439" s="2"/>
      <c r="Q439" s="2"/>
      <c r="R439" s="2"/>
      <c r="S439" s="3"/>
      <c r="W439" s="27"/>
      <c r="X439" s="27"/>
    </row>
    <row r="440" spans="15:24" ht="12.75">
      <c r="O440" s="2"/>
      <c r="P440" s="2"/>
      <c r="Q440" s="2"/>
      <c r="R440" s="2"/>
      <c r="S440" s="3"/>
      <c r="W440" s="27"/>
      <c r="X440" s="27"/>
    </row>
    <row r="441" spans="15:24" ht="12.75">
      <c r="O441" s="2"/>
      <c r="P441" s="2"/>
      <c r="Q441" s="2"/>
      <c r="R441" s="2"/>
      <c r="S441" s="3"/>
      <c r="W441" s="27"/>
      <c r="X441" s="27"/>
    </row>
    <row r="442" spans="15:24" ht="12.75">
      <c r="O442" s="2"/>
      <c r="P442" s="2"/>
      <c r="Q442" s="2"/>
      <c r="R442" s="2"/>
      <c r="S442" s="3"/>
      <c r="W442" s="27"/>
      <c r="X442" s="27"/>
    </row>
    <row r="443" spans="15:24" ht="12.75">
      <c r="O443" s="2"/>
      <c r="P443" s="2"/>
      <c r="Q443" s="2"/>
      <c r="R443" s="2"/>
      <c r="S443" s="3"/>
      <c r="W443" s="27"/>
      <c r="X443" s="27"/>
    </row>
    <row r="444" spans="15:24" ht="12.75">
      <c r="O444" s="2"/>
      <c r="P444" s="2"/>
      <c r="Q444" s="2"/>
      <c r="R444" s="2"/>
      <c r="S444" s="3"/>
      <c r="W444" s="27"/>
      <c r="X444" s="27"/>
    </row>
    <row r="445" spans="15:24" ht="12.75">
      <c r="O445" s="2"/>
      <c r="P445" s="2"/>
      <c r="Q445" s="2"/>
      <c r="R445" s="2"/>
      <c r="S445" s="3"/>
      <c r="W445" s="27"/>
      <c r="X445" s="27"/>
    </row>
    <row r="446" spans="15:24" ht="12.75">
      <c r="O446" s="2"/>
      <c r="P446" s="2"/>
      <c r="Q446" s="2"/>
      <c r="R446" s="2"/>
      <c r="S446" s="3"/>
      <c r="W446" s="27"/>
      <c r="X446" s="27"/>
    </row>
    <row r="447" spans="15:24" ht="12.75">
      <c r="O447" s="2"/>
      <c r="P447" s="2"/>
      <c r="Q447" s="2"/>
      <c r="R447" s="2"/>
      <c r="S447" s="3"/>
      <c r="W447" s="27"/>
      <c r="X447" s="27"/>
    </row>
    <row r="448" spans="15:24" ht="12.75">
      <c r="O448" s="2"/>
      <c r="P448" s="2"/>
      <c r="Q448" s="2"/>
      <c r="R448" s="2"/>
      <c r="S448" s="3"/>
      <c r="W448" s="27"/>
      <c r="X448" s="27"/>
    </row>
    <row r="449" spans="15:24" ht="12.75">
      <c r="O449" s="2"/>
      <c r="P449" s="2"/>
      <c r="Q449" s="2"/>
      <c r="R449" s="2"/>
      <c r="S449" s="3"/>
      <c r="W449" s="27"/>
      <c r="X449" s="27"/>
    </row>
    <row r="450" spans="15:24" ht="12.75">
      <c r="O450" s="2"/>
      <c r="P450" s="2"/>
      <c r="Q450" s="2"/>
      <c r="R450" s="2"/>
      <c r="S450" s="3"/>
      <c r="W450" s="27"/>
      <c r="X450" s="27"/>
    </row>
    <row r="451" spans="15:24" ht="12.75">
      <c r="O451" s="2"/>
      <c r="P451" s="2"/>
      <c r="Q451" s="2"/>
      <c r="R451" s="2"/>
      <c r="S451" s="3"/>
      <c r="W451" s="27"/>
      <c r="X451" s="27"/>
    </row>
    <row r="452" spans="15:24" ht="12.75">
      <c r="O452" s="2"/>
      <c r="P452" s="2"/>
      <c r="Q452" s="2"/>
      <c r="R452" s="2"/>
      <c r="S452" s="3"/>
      <c r="W452" s="27"/>
      <c r="X452" s="27"/>
    </row>
    <row r="453" spans="15:24" ht="12.75">
      <c r="O453" s="2"/>
      <c r="P453" s="2"/>
      <c r="Q453" s="2"/>
      <c r="R453" s="2"/>
      <c r="S453" s="3"/>
      <c r="W453" s="27"/>
      <c r="X453" s="27"/>
    </row>
    <row r="454" spans="15:24" ht="12.75">
      <c r="O454" s="2"/>
      <c r="P454" s="2"/>
      <c r="Q454" s="2"/>
      <c r="R454" s="2"/>
      <c r="S454" s="3"/>
      <c r="W454" s="27"/>
      <c r="X454" s="27"/>
    </row>
    <row r="455" spans="15:24" ht="12.75">
      <c r="O455" s="2"/>
      <c r="P455" s="2"/>
      <c r="Q455" s="2"/>
      <c r="R455" s="2"/>
      <c r="S455" s="3"/>
      <c r="W455" s="27"/>
      <c r="X455" s="27"/>
    </row>
    <row r="456" spans="15:24" ht="12.75">
      <c r="O456" s="2"/>
      <c r="P456" s="2"/>
      <c r="Q456" s="2"/>
      <c r="R456" s="2"/>
      <c r="S456" s="3"/>
      <c r="W456" s="27"/>
      <c r="X456" s="27"/>
    </row>
    <row r="457" spans="15:24" ht="12.75">
      <c r="O457" s="2"/>
      <c r="P457" s="2"/>
      <c r="Q457" s="2"/>
      <c r="R457" s="2"/>
      <c r="S457" s="3"/>
      <c r="W457" s="27"/>
      <c r="X457" s="27"/>
    </row>
    <row r="458" spans="15:24" ht="12.75">
      <c r="O458" s="2"/>
      <c r="P458" s="2"/>
      <c r="Q458" s="2"/>
      <c r="R458" s="2"/>
      <c r="S458" s="3"/>
      <c r="W458" s="27"/>
      <c r="X458" s="27"/>
    </row>
    <row r="459" spans="15:24" ht="12.75">
      <c r="O459" s="2"/>
      <c r="P459" s="2"/>
      <c r="Q459" s="2"/>
      <c r="R459" s="2"/>
      <c r="S459" s="3"/>
      <c r="W459" s="27"/>
      <c r="X459" s="27"/>
    </row>
    <row r="460" spans="15:24" ht="12.75">
      <c r="O460" s="2"/>
      <c r="P460" s="2"/>
      <c r="Q460" s="2"/>
      <c r="R460" s="2"/>
      <c r="S460" s="3"/>
      <c r="W460" s="27"/>
      <c r="X460" s="27"/>
    </row>
    <row r="461" spans="15:24" ht="12.75">
      <c r="O461" s="2"/>
      <c r="P461" s="2"/>
      <c r="Q461" s="2"/>
      <c r="R461" s="2"/>
      <c r="S461" s="3"/>
      <c r="W461" s="27"/>
      <c r="X461" s="27"/>
    </row>
    <row r="462" spans="15:24" ht="12.75">
      <c r="O462" s="2"/>
      <c r="P462" s="2"/>
      <c r="Q462" s="2"/>
      <c r="R462" s="2"/>
      <c r="S462" s="3"/>
      <c r="W462" s="27"/>
      <c r="X462" s="27"/>
    </row>
    <row r="463" spans="15:24" ht="12.75">
      <c r="O463" s="2"/>
      <c r="P463" s="2"/>
      <c r="Q463" s="2"/>
      <c r="R463" s="2"/>
      <c r="S463" s="3"/>
      <c r="W463" s="27"/>
      <c r="X463" s="27"/>
    </row>
    <row r="464" spans="15:24" ht="12.75">
      <c r="O464" s="2"/>
      <c r="P464" s="2"/>
      <c r="Q464" s="2"/>
      <c r="R464" s="2"/>
      <c r="S464" s="3"/>
      <c r="W464" s="27"/>
      <c r="X464" s="27"/>
    </row>
    <row r="465" spans="15:24" ht="12.75">
      <c r="O465" s="2"/>
      <c r="P465" s="2"/>
      <c r="Q465" s="2"/>
      <c r="R465" s="2"/>
      <c r="S465" s="3"/>
      <c r="W465" s="27"/>
      <c r="X465" s="27"/>
    </row>
    <row r="466" spans="15:24" ht="12.75">
      <c r="O466" s="2"/>
      <c r="P466" s="2"/>
      <c r="Q466" s="2"/>
      <c r="R466" s="2"/>
      <c r="S466" s="3"/>
      <c r="W466" s="27"/>
      <c r="X466" s="27"/>
    </row>
    <row r="467" spans="15:24" ht="12.75">
      <c r="O467" s="2"/>
      <c r="P467" s="2"/>
      <c r="Q467" s="2"/>
      <c r="R467" s="2"/>
      <c r="S467" s="3"/>
      <c r="W467" s="27"/>
      <c r="X467" s="27"/>
    </row>
    <row r="468" spans="15:24" ht="12.75">
      <c r="O468" s="2"/>
      <c r="P468" s="2"/>
      <c r="Q468" s="2"/>
      <c r="R468" s="2"/>
      <c r="S468" s="3"/>
      <c r="W468" s="27"/>
      <c r="X468" s="27"/>
    </row>
    <row r="469" spans="15:24" ht="12.75">
      <c r="O469" s="2"/>
      <c r="P469" s="2"/>
      <c r="Q469" s="2"/>
      <c r="R469" s="2"/>
      <c r="S469" s="3"/>
      <c r="W469" s="27"/>
      <c r="X469" s="27"/>
    </row>
    <row r="470" spans="15:24" ht="12.75">
      <c r="O470" s="2"/>
      <c r="P470" s="2"/>
      <c r="Q470" s="2"/>
      <c r="R470" s="2"/>
      <c r="S470" s="3"/>
      <c r="W470" s="27"/>
      <c r="X470" s="27"/>
    </row>
    <row r="471" spans="15:24" ht="12.75">
      <c r="O471" s="2"/>
      <c r="P471" s="2"/>
      <c r="Q471" s="2"/>
      <c r="R471" s="2"/>
      <c r="S471" s="3"/>
      <c r="W471" s="27"/>
      <c r="X471" s="27"/>
    </row>
    <row r="472" spans="15:24" ht="12.75">
      <c r="O472" s="2"/>
      <c r="P472" s="2"/>
      <c r="Q472" s="2"/>
      <c r="R472" s="2"/>
      <c r="S472" s="3"/>
      <c r="W472" s="27"/>
      <c r="X472" s="27"/>
    </row>
    <row r="473" spans="15:24" ht="12.75">
      <c r="O473" s="2"/>
      <c r="P473" s="2"/>
      <c r="Q473" s="2"/>
      <c r="R473" s="2"/>
      <c r="S473" s="3"/>
      <c r="W473" s="27"/>
      <c r="X473" s="27"/>
    </row>
    <row r="474" spans="15:24" ht="12.75">
      <c r="O474" s="2"/>
      <c r="P474" s="2"/>
      <c r="Q474" s="2"/>
      <c r="R474" s="2"/>
      <c r="S474" s="3"/>
      <c r="W474" s="27"/>
      <c r="X474" s="27"/>
    </row>
    <row r="475" spans="15:24" ht="12.75">
      <c r="O475" s="2"/>
      <c r="P475" s="2"/>
      <c r="Q475" s="2"/>
      <c r="R475" s="2"/>
      <c r="S475" s="3"/>
      <c r="W475" s="27"/>
      <c r="X475" s="27"/>
    </row>
    <row r="476" spans="15:24" ht="12.75">
      <c r="O476" s="2"/>
      <c r="P476" s="2"/>
      <c r="Q476" s="2"/>
      <c r="R476" s="2"/>
      <c r="S476" s="3"/>
      <c r="W476" s="27"/>
      <c r="X476" s="27"/>
    </row>
    <row r="477" spans="15:24" ht="12.75">
      <c r="O477" s="2"/>
      <c r="P477" s="2"/>
      <c r="Q477" s="2"/>
      <c r="R477" s="2"/>
      <c r="S477" s="3"/>
      <c r="W477" s="27"/>
      <c r="X477" s="27"/>
    </row>
    <row r="478" spans="15:24" ht="12.75">
      <c r="O478" s="2"/>
      <c r="P478" s="2"/>
      <c r="Q478" s="2"/>
      <c r="R478" s="2"/>
      <c r="S478" s="3"/>
      <c r="W478" s="27"/>
      <c r="X478" s="27"/>
    </row>
    <row r="479" spans="15:24" ht="12.75">
      <c r="O479" s="2"/>
      <c r="P479" s="2"/>
      <c r="Q479" s="2"/>
      <c r="R479" s="2"/>
      <c r="S479" s="3"/>
      <c r="W479" s="27"/>
      <c r="X479" s="27"/>
    </row>
    <row r="480" spans="15:24" ht="12.75">
      <c r="O480" s="2"/>
      <c r="P480" s="2"/>
      <c r="Q480" s="2"/>
      <c r="R480" s="2"/>
      <c r="S480" s="3"/>
      <c r="W480" s="27"/>
      <c r="X480" s="27"/>
    </row>
    <row r="481" spans="15:24" ht="12.75">
      <c r="O481" s="2"/>
      <c r="P481" s="2"/>
      <c r="Q481" s="2"/>
      <c r="R481" s="2"/>
      <c r="S481" s="3"/>
      <c r="W481" s="27"/>
      <c r="X481" s="27"/>
    </row>
    <row r="482" spans="15:24" ht="12.75">
      <c r="O482" s="2"/>
      <c r="P482" s="2"/>
      <c r="Q482" s="2"/>
      <c r="R482" s="2"/>
      <c r="S482" s="3"/>
      <c r="W482" s="27"/>
      <c r="X482" s="27"/>
    </row>
    <row r="483" spans="15:24" ht="12.75">
      <c r="O483" s="2"/>
      <c r="P483" s="2"/>
      <c r="Q483" s="2"/>
      <c r="R483" s="2"/>
      <c r="S483" s="3"/>
      <c r="W483" s="27"/>
      <c r="X483" s="27"/>
    </row>
    <row r="484" spans="15:24" ht="12.75">
      <c r="O484" s="2"/>
      <c r="P484" s="2"/>
      <c r="Q484" s="2"/>
      <c r="R484" s="2"/>
      <c r="S484" s="3"/>
      <c r="W484" s="27"/>
      <c r="X484" s="27"/>
    </row>
    <row r="485" spans="15:24" ht="12.75">
      <c r="O485" s="2"/>
      <c r="P485" s="2"/>
      <c r="Q485" s="2"/>
      <c r="R485" s="2"/>
      <c r="S485" s="3"/>
      <c r="W485" s="27"/>
      <c r="X485" s="27"/>
    </row>
    <row r="486" spans="15:24" ht="12.75">
      <c r="O486" s="2"/>
      <c r="P486" s="2"/>
      <c r="Q486" s="2"/>
      <c r="R486" s="2"/>
      <c r="S486" s="3"/>
      <c r="W486" s="27"/>
      <c r="X486" s="27"/>
    </row>
    <row r="487" spans="15:24" ht="12.75">
      <c r="O487" s="2"/>
      <c r="P487" s="2"/>
      <c r="Q487" s="2"/>
      <c r="R487" s="2"/>
      <c r="S487" s="3"/>
      <c r="W487" s="27"/>
      <c r="X487" s="27"/>
    </row>
    <row r="488" spans="15:24" ht="12.75">
      <c r="O488" s="2"/>
      <c r="P488" s="2"/>
      <c r="Q488" s="2"/>
      <c r="R488" s="2"/>
      <c r="S488" s="3"/>
      <c r="W488" s="27"/>
      <c r="X488" s="27"/>
    </row>
    <row r="489" spans="15:24" ht="12.75">
      <c r="O489" s="2"/>
      <c r="P489" s="2"/>
      <c r="Q489" s="2"/>
      <c r="R489" s="2"/>
      <c r="S489" s="3"/>
      <c r="W489" s="27"/>
      <c r="X489" s="27"/>
    </row>
    <row r="490" spans="15:24" ht="12.75">
      <c r="O490" s="2"/>
      <c r="P490" s="2"/>
      <c r="Q490" s="2"/>
      <c r="R490" s="2"/>
      <c r="S490" s="3"/>
      <c r="W490" s="27"/>
      <c r="X490" s="27"/>
    </row>
    <row r="491" spans="15:24" ht="12.75">
      <c r="O491" s="2"/>
      <c r="P491" s="2"/>
      <c r="Q491" s="2"/>
      <c r="R491" s="2"/>
      <c r="S491" s="3"/>
      <c r="W491" s="27"/>
      <c r="X491" s="27"/>
    </row>
    <row r="492" spans="15:24" ht="12.75">
      <c r="O492" s="2"/>
      <c r="P492" s="2"/>
      <c r="Q492" s="2"/>
      <c r="R492" s="2"/>
      <c r="S492" s="3"/>
      <c r="W492" s="27"/>
      <c r="X492" s="27"/>
    </row>
    <row r="493" spans="15:24" ht="12.75">
      <c r="O493" s="2"/>
      <c r="P493" s="2"/>
      <c r="Q493" s="2"/>
      <c r="R493" s="2"/>
      <c r="S493" s="3"/>
      <c r="W493" s="27"/>
      <c r="X493" s="27"/>
    </row>
    <row r="494" spans="15:24" ht="12.75">
      <c r="O494" s="2"/>
      <c r="P494" s="2"/>
      <c r="Q494" s="2"/>
      <c r="R494" s="2"/>
      <c r="S494" s="3"/>
      <c r="W494" s="27"/>
      <c r="X494" s="27"/>
    </row>
    <row r="495" spans="15:24" ht="12.75">
      <c r="O495" s="2"/>
      <c r="P495" s="2"/>
      <c r="Q495" s="2"/>
      <c r="R495" s="2"/>
      <c r="S495" s="3"/>
      <c r="W495" s="27"/>
      <c r="X495" s="27"/>
    </row>
    <row r="496" spans="15:24" ht="12.75">
      <c r="O496" s="2"/>
      <c r="P496" s="2"/>
      <c r="Q496" s="2"/>
      <c r="R496" s="2"/>
      <c r="S496" s="3"/>
      <c r="W496" s="27"/>
      <c r="X496" s="27"/>
    </row>
    <row r="497" spans="15:24" ht="12.75">
      <c r="O497" s="2"/>
      <c r="P497" s="2"/>
      <c r="Q497" s="2"/>
      <c r="R497" s="2"/>
      <c r="S497" s="3"/>
      <c r="W497" s="27"/>
      <c r="X497" s="27"/>
    </row>
    <row r="498" spans="15:24" ht="12.75">
      <c r="O498" s="2"/>
      <c r="P498" s="2"/>
      <c r="Q498" s="2"/>
      <c r="R498" s="2"/>
      <c r="S498" s="3"/>
      <c r="W498" s="27"/>
      <c r="X498" s="27"/>
    </row>
    <row r="499" spans="15:24" ht="12.75">
      <c r="O499" s="2"/>
      <c r="P499" s="2"/>
      <c r="Q499" s="2"/>
      <c r="R499" s="2"/>
      <c r="S499" s="3"/>
      <c r="W499" s="27"/>
      <c r="X499" s="27"/>
    </row>
    <row r="500" spans="15:24" ht="12.75">
      <c r="O500" s="2"/>
      <c r="P500" s="2"/>
      <c r="Q500" s="2"/>
      <c r="R500" s="2"/>
      <c r="S500" s="3"/>
      <c r="W500" s="27"/>
      <c r="X500" s="27"/>
    </row>
    <row r="501" spans="15:24" ht="12.75">
      <c r="O501" s="2"/>
      <c r="P501" s="2"/>
      <c r="Q501" s="2"/>
      <c r="R501" s="2"/>
      <c r="S501" s="3"/>
      <c r="W501" s="27"/>
      <c r="X501" s="27"/>
    </row>
    <row r="502" spans="15:24" ht="12.75">
      <c r="O502" s="2"/>
      <c r="P502" s="2"/>
      <c r="Q502" s="2"/>
      <c r="R502" s="2"/>
      <c r="S502" s="3"/>
      <c r="W502" s="27"/>
      <c r="X502" s="27"/>
    </row>
    <row r="503" spans="15:24" ht="12.75">
      <c r="O503" s="2"/>
      <c r="P503" s="2"/>
      <c r="Q503" s="2"/>
      <c r="R503" s="2"/>
      <c r="S503" s="3"/>
      <c r="W503" s="27"/>
      <c r="X503" s="27"/>
    </row>
    <row r="504" spans="15:24" ht="12.75">
      <c r="O504" s="2"/>
      <c r="P504" s="2"/>
      <c r="Q504" s="2"/>
      <c r="R504" s="2"/>
      <c r="S504" s="3"/>
      <c r="W504" s="27"/>
      <c r="X504" s="27"/>
    </row>
    <row r="505" spans="15:24" ht="12.75">
      <c r="O505" s="2"/>
      <c r="P505" s="2"/>
      <c r="Q505" s="2"/>
      <c r="R505" s="2"/>
      <c r="S505" s="3"/>
      <c r="W505" s="27"/>
      <c r="X505" s="27"/>
    </row>
    <row r="506" spans="15:24" ht="12.75">
      <c r="O506" s="2"/>
      <c r="P506" s="2"/>
      <c r="Q506" s="2"/>
      <c r="R506" s="2"/>
      <c r="S506" s="3"/>
      <c r="W506" s="27"/>
      <c r="X506" s="27"/>
    </row>
    <row r="507" spans="15:24" ht="12.75">
      <c r="O507" s="2"/>
      <c r="P507" s="2"/>
      <c r="Q507" s="2"/>
      <c r="R507" s="2"/>
      <c r="S507" s="3"/>
      <c r="W507" s="27"/>
      <c r="X507" s="27"/>
    </row>
    <row r="508" spans="15:24" ht="12.75">
      <c r="O508" s="2"/>
      <c r="P508" s="2"/>
      <c r="Q508" s="2"/>
      <c r="R508" s="2"/>
      <c r="S508" s="3"/>
      <c r="W508" s="27"/>
      <c r="X508" s="27"/>
    </row>
    <row r="509" spans="15:24" ht="12.75">
      <c r="O509" s="2"/>
      <c r="P509" s="2"/>
      <c r="Q509" s="2"/>
      <c r="R509" s="2"/>
      <c r="S509" s="3"/>
      <c r="W509" s="27"/>
      <c r="X509" s="27"/>
    </row>
    <row r="510" spans="15:24" ht="12.75">
      <c r="O510" s="2"/>
      <c r="P510" s="2"/>
      <c r="Q510" s="2"/>
      <c r="R510" s="2"/>
      <c r="S510" s="3"/>
      <c r="W510" s="27"/>
      <c r="X510" s="27"/>
    </row>
    <row r="511" spans="15:24" ht="12.75">
      <c r="O511" s="2"/>
      <c r="P511" s="2"/>
      <c r="Q511" s="2"/>
      <c r="R511" s="2"/>
      <c r="S511" s="3"/>
      <c r="W511" s="27"/>
      <c r="X511" s="27"/>
    </row>
    <row r="512" spans="15:24" ht="12.75">
      <c r="O512" s="2"/>
      <c r="P512" s="2"/>
      <c r="Q512" s="2"/>
      <c r="R512" s="2"/>
      <c r="S512" s="3"/>
      <c r="W512" s="27"/>
      <c r="X512" s="27"/>
    </row>
    <row r="513" spans="15:24" ht="12.75">
      <c r="O513" s="2"/>
      <c r="P513" s="2"/>
      <c r="Q513" s="2"/>
      <c r="R513" s="2"/>
      <c r="S513" s="3"/>
      <c r="W513" s="27"/>
      <c r="X513" s="27"/>
    </row>
    <row r="514" spans="15:24" ht="12.75">
      <c r="O514" s="2"/>
      <c r="P514" s="2"/>
      <c r="Q514" s="2"/>
      <c r="R514" s="2"/>
      <c r="S514" s="3"/>
      <c r="W514" s="27"/>
      <c r="X514" s="27"/>
    </row>
    <row r="515" spans="15:24" ht="12.75">
      <c r="O515" s="2"/>
      <c r="P515" s="2"/>
      <c r="Q515" s="2"/>
      <c r="R515" s="2"/>
      <c r="S515" s="3"/>
      <c r="W515" s="27"/>
      <c r="X515" s="27"/>
    </row>
    <row r="516" spans="15:24" ht="12.75">
      <c r="O516" s="2"/>
      <c r="P516" s="2"/>
      <c r="Q516" s="2"/>
      <c r="R516" s="2"/>
      <c r="S516" s="3"/>
      <c r="W516" s="27"/>
      <c r="X516" s="27"/>
    </row>
    <row r="517" spans="15:24" ht="12.75">
      <c r="O517" s="2"/>
      <c r="P517" s="2"/>
      <c r="Q517" s="2"/>
      <c r="R517" s="2"/>
      <c r="S517" s="3"/>
      <c r="W517" s="27"/>
      <c r="X517" s="27"/>
    </row>
    <row r="518" spans="15:24" ht="12.75">
      <c r="O518" s="2"/>
      <c r="P518" s="2"/>
      <c r="Q518" s="2"/>
      <c r="R518" s="2"/>
      <c r="S518" s="3"/>
      <c r="W518" s="27"/>
      <c r="X518" s="27"/>
    </row>
    <row r="519" spans="15:24" ht="12.75">
      <c r="O519" s="2"/>
      <c r="P519" s="2"/>
      <c r="Q519" s="2"/>
      <c r="R519" s="2"/>
      <c r="S519" s="3"/>
      <c r="W519" s="27"/>
      <c r="X519" s="27"/>
    </row>
    <row r="520" spans="15:24" ht="12.75">
      <c r="O520" s="2"/>
      <c r="P520" s="2"/>
      <c r="Q520" s="2"/>
      <c r="R520" s="2"/>
      <c r="S520" s="3"/>
      <c r="W520" s="27"/>
      <c r="X520" s="27"/>
    </row>
    <row r="521" spans="15:24" ht="12.75">
      <c r="O521" s="2"/>
      <c r="P521" s="2"/>
      <c r="Q521" s="2"/>
      <c r="R521" s="2"/>
      <c r="S521" s="3"/>
      <c r="W521" s="27"/>
      <c r="X521" s="27"/>
    </row>
    <row r="522" spans="15:24" ht="12.75">
      <c r="O522" s="2"/>
      <c r="P522" s="2"/>
      <c r="Q522" s="2"/>
      <c r="R522" s="2"/>
      <c r="S522" s="3"/>
      <c r="W522" s="27"/>
      <c r="X522" s="27"/>
    </row>
    <row r="523" spans="15:24" ht="12.75">
      <c r="O523" s="2"/>
      <c r="P523" s="2"/>
      <c r="Q523" s="2"/>
      <c r="R523" s="2"/>
      <c r="S523" s="3"/>
      <c r="W523" s="27"/>
      <c r="X523" s="27"/>
    </row>
    <row r="524" spans="15:24" ht="12.75">
      <c r="O524" s="2"/>
      <c r="P524" s="2"/>
      <c r="Q524" s="2"/>
      <c r="R524" s="2"/>
      <c r="S524" s="3"/>
      <c r="W524" s="27"/>
      <c r="X524" s="27"/>
    </row>
    <row r="525" spans="15:24" ht="12.75">
      <c r="O525" s="2"/>
      <c r="P525" s="2"/>
      <c r="Q525" s="2"/>
      <c r="R525" s="2"/>
      <c r="S525" s="3"/>
      <c r="W525" s="27"/>
      <c r="X525" s="27"/>
    </row>
    <row r="526" spans="15:24" ht="12.75">
      <c r="O526" s="2"/>
      <c r="P526" s="2"/>
      <c r="Q526" s="2"/>
      <c r="R526" s="2"/>
      <c r="S526" s="3"/>
      <c r="W526" s="27"/>
      <c r="X526" s="27"/>
    </row>
    <row r="527" spans="15:24" ht="12.75">
      <c r="O527" s="2"/>
      <c r="P527" s="2"/>
      <c r="Q527" s="2"/>
      <c r="R527" s="2"/>
      <c r="S527" s="3"/>
      <c r="W527" s="27"/>
      <c r="X527" s="27"/>
    </row>
    <row r="528" spans="15:24" ht="12.75">
      <c r="O528" s="2"/>
      <c r="P528" s="2"/>
      <c r="Q528" s="2"/>
      <c r="R528" s="2"/>
      <c r="S528" s="3"/>
      <c r="W528" s="27"/>
      <c r="X528" s="27"/>
    </row>
    <row r="529" spans="15:24" ht="12.75">
      <c r="O529" s="2"/>
      <c r="P529" s="2"/>
      <c r="Q529" s="2"/>
      <c r="R529" s="2"/>
      <c r="S529" s="3"/>
      <c r="W529" s="27"/>
      <c r="X529" s="27"/>
    </row>
    <row r="530" spans="15:24" ht="12.75">
      <c r="O530" s="2"/>
      <c r="P530" s="2"/>
      <c r="Q530" s="2"/>
      <c r="R530" s="2"/>
      <c r="S530" s="3"/>
      <c r="W530" s="27"/>
      <c r="X530" s="27"/>
    </row>
    <row r="531" spans="15:24" ht="12.75">
      <c r="O531" s="2"/>
      <c r="P531" s="2"/>
      <c r="Q531" s="2"/>
      <c r="R531" s="2"/>
      <c r="S531" s="3"/>
      <c r="W531" s="27"/>
      <c r="X531" s="27"/>
    </row>
    <row r="532" spans="15:24" ht="12.75">
      <c r="O532" s="2"/>
      <c r="P532" s="2"/>
      <c r="Q532" s="2"/>
      <c r="R532" s="2"/>
      <c r="S532" s="3"/>
      <c r="W532" s="27"/>
      <c r="X532" s="27"/>
    </row>
    <row r="533" spans="15:24" ht="12.75">
      <c r="O533" s="2"/>
      <c r="P533" s="2"/>
      <c r="Q533" s="2"/>
      <c r="R533" s="2"/>
      <c r="S533" s="3"/>
      <c r="W533" s="27"/>
      <c r="X533" s="27"/>
    </row>
    <row r="534" spans="15:24" ht="12.75">
      <c r="O534" s="2"/>
      <c r="P534" s="2"/>
      <c r="Q534" s="2"/>
      <c r="R534" s="2"/>
      <c r="S534" s="3"/>
      <c r="W534" s="27"/>
      <c r="X534" s="27"/>
    </row>
    <row r="535" spans="15:24" ht="12.75">
      <c r="O535" s="2"/>
      <c r="P535" s="2"/>
      <c r="Q535" s="2"/>
      <c r="R535" s="2"/>
      <c r="S535" s="3"/>
      <c r="W535" s="27"/>
      <c r="X535" s="27"/>
    </row>
    <row r="536" spans="15:24" ht="12.75">
      <c r="O536" s="2"/>
      <c r="P536" s="2"/>
      <c r="Q536" s="2"/>
      <c r="R536" s="2"/>
      <c r="S536" s="3"/>
      <c r="W536" s="27"/>
      <c r="X536" s="27"/>
    </row>
    <row r="537" spans="15:24" ht="12.75">
      <c r="O537" s="2"/>
      <c r="P537" s="2"/>
      <c r="Q537" s="2"/>
      <c r="R537" s="2"/>
      <c r="S537" s="3"/>
      <c r="W537" s="27"/>
      <c r="X537" s="27"/>
    </row>
    <row r="538" spans="15:24" ht="12.75">
      <c r="O538" s="2"/>
      <c r="P538" s="2"/>
      <c r="Q538" s="2"/>
      <c r="R538" s="2"/>
      <c r="S538" s="3"/>
      <c r="W538" s="27"/>
      <c r="X538" s="27"/>
    </row>
    <row r="539" spans="15:24" ht="12.75">
      <c r="O539" s="2"/>
      <c r="P539" s="2"/>
      <c r="Q539" s="2"/>
      <c r="R539" s="2"/>
      <c r="S539" s="3"/>
      <c r="W539" s="27"/>
      <c r="X539" s="27"/>
    </row>
    <row r="540" spans="15:24" ht="12.75">
      <c r="O540" s="2"/>
      <c r="P540" s="2"/>
      <c r="Q540" s="2"/>
      <c r="R540" s="2"/>
      <c r="S540" s="3"/>
      <c r="W540" s="27"/>
      <c r="X540" s="27"/>
    </row>
    <row r="541" spans="15:24" ht="12.75">
      <c r="O541" s="2"/>
      <c r="P541" s="2"/>
      <c r="Q541" s="2"/>
      <c r="R541" s="2"/>
      <c r="S541" s="3"/>
      <c r="W541" s="27"/>
      <c r="X541" s="27"/>
    </row>
    <row r="542" spans="15:24" ht="12.75">
      <c r="O542" s="2"/>
      <c r="P542" s="2"/>
      <c r="Q542" s="2"/>
      <c r="R542" s="2"/>
      <c r="S542" s="3"/>
      <c r="W542" s="27"/>
      <c r="X542" s="27"/>
    </row>
    <row r="543" spans="15:24" ht="12.75">
      <c r="O543" s="2"/>
      <c r="P543" s="2"/>
      <c r="Q543" s="2"/>
      <c r="R543" s="2"/>
      <c r="S543" s="3"/>
      <c r="W543" s="27"/>
      <c r="X543" s="27"/>
    </row>
    <row r="544" spans="15:24" ht="12.75">
      <c r="O544" s="2"/>
      <c r="P544" s="2"/>
      <c r="Q544" s="2"/>
      <c r="R544" s="2"/>
      <c r="S544" s="3"/>
      <c r="W544" s="27"/>
      <c r="X544" s="27"/>
    </row>
    <row r="545" spans="15:24" ht="12.75">
      <c r="O545" s="2"/>
      <c r="P545" s="2"/>
      <c r="Q545" s="2"/>
      <c r="R545" s="2"/>
      <c r="S545" s="3"/>
      <c r="W545" s="27"/>
      <c r="X545" s="27"/>
    </row>
    <row r="546" spans="15:24" ht="12.75">
      <c r="O546" s="2"/>
      <c r="P546" s="2"/>
      <c r="Q546" s="2"/>
      <c r="R546" s="2"/>
      <c r="S546" s="3"/>
      <c r="W546" s="27"/>
      <c r="X546" s="27"/>
    </row>
    <row r="547" spans="15:24" ht="12.75">
      <c r="O547" s="2"/>
      <c r="P547" s="2"/>
      <c r="Q547" s="2"/>
      <c r="R547" s="2"/>
      <c r="S547" s="3"/>
      <c r="W547" s="27"/>
      <c r="X547" s="27"/>
    </row>
    <row r="548" spans="15:24" ht="12.75">
      <c r="O548" s="2"/>
      <c r="P548" s="2"/>
      <c r="Q548" s="2"/>
      <c r="R548" s="2"/>
      <c r="S548" s="3"/>
      <c r="W548" s="27"/>
      <c r="X548" s="27"/>
    </row>
    <row r="549" spans="15:24" ht="12.75">
      <c r="O549" s="2"/>
      <c r="P549" s="2"/>
      <c r="Q549" s="2"/>
      <c r="R549" s="2"/>
      <c r="S549" s="3"/>
      <c r="W549" s="27"/>
      <c r="X549" s="27"/>
    </row>
    <row r="550" spans="15:24" ht="12.75">
      <c r="O550" s="2"/>
      <c r="P550" s="2"/>
      <c r="Q550" s="2"/>
      <c r="R550" s="2"/>
      <c r="S550" s="3"/>
      <c r="W550" s="27"/>
      <c r="X550" s="27"/>
    </row>
    <row r="551" spans="15:24" ht="12.75">
      <c r="O551" s="2"/>
      <c r="P551" s="2"/>
      <c r="Q551" s="2"/>
      <c r="R551" s="2"/>
      <c r="S551" s="3"/>
      <c r="W551" s="27"/>
      <c r="X551" s="27"/>
    </row>
    <row r="552" spans="15:24" ht="12.75">
      <c r="O552" s="2"/>
      <c r="P552" s="2"/>
      <c r="Q552" s="2"/>
      <c r="R552" s="2"/>
      <c r="S552" s="3"/>
      <c r="W552" s="27"/>
      <c r="X552" s="27"/>
    </row>
    <row r="553" spans="15:24" ht="12.75">
      <c r="O553" s="2"/>
      <c r="P553" s="2"/>
      <c r="Q553" s="2"/>
      <c r="R553" s="2"/>
      <c r="S553" s="3"/>
      <c r="W553" s="27"/>
      <c r="X553" s="27"/>
    </row>
    <row r="554" spans="15:24" ht="12.75">
      <c r="O554" s="2"/>
      <c r="P554" s="2"/>
      <c r="Q554" s="2"/>
      <c r="R554" s="2"/>
      <c r="S554" s="3"/>
      <c r="W554" s="27"/>
      <c r="X554" s="27"/>
    </row>
    <row r="555" spans="15:24" ht="12.75">
      <c r="O555" s="2"/>
      <c r="P555" s="2"/>
      <c r="Q555" s="2"/>
      <c r="R555" s="2"/>
      <c r="S555" s="3"/>
      <c r="W555" s="27"/>
      <c r="X555" s="27"/>
    </row>
    <row r="556" spans="15:24" ht="12.75">
      <c r="O556" s="2"/>
      <c r="P556" s="2"/>
      <c r="Q556" s="2"/>
      <c r="R556" s="2"/>
      <c r="S556" s="3"/>
      <c r="W556" s="27"/>
      <c r="X556" s="27"/>
    </row>
    <row r="557" spans="15:24" ht="12.75">
      <c r="O557" s="2"/>
      <c r="P557" s="2"/>
      <c r="Q557" s="2"/>
      <c r="R557" s="2"/>
      <c r="S557" s="3"/>
      <c r="W557" s="27"/>
      <c r="X557" s="27"/>
    </row>
    <row r="558" spans="15:24" ht="12.75">
      <c r="O558" s="2"/>
      <c r="P558" s="2"/>
      <c r="Q558" s="2"/>
      <c r="R558" s="2"/>
      <c r="S558" s="3"/>
      <c r="W558" s="27"/>
      <c r="X558" s="27"/>
    </row>
    <row r="559" spans="15:24" ht="12.75">
      <c r="O559" s="2"/>
      <c r="P559" s="2"/>
      <c r="Q559" s="2"/>
      <c r="R559" s="2"/>
      <c r="S559" s="3"/>
      <c r="W559" s="27"/>
      <c r="X559" s="27"/>
    </row>
    <row r="560" spans="15:24" ht="12.75">
      <c r="O560" s="2"/>
      <c r="P560" s="2"/>
      <c r="Q560" s="2"/>
      <c r="R560" s="2"/>
      <c r="S560" s="3"/>
      <c r="W560" s="27"/>
      <c r="X560" s="27"/>
    </row>
    <row r="561" spans="15:24" ht="12.75">
      <c r="O561" s="2"/>
      <c r="P561" s="2"/>
      <c r="Q561" s="2"/>
      <c r="R561" s="2"/>
      <c r="S561" s="3"/>
      <c r="W561" s="27"/>
      <c r="X561" s="27"/>
    </row>
    <row r="562" spans="15:24" ht="12.75">
      <c r="O562" s="2"/>
      <c r="P562" s="2"/>
      <c r="Q562" s="2"/>
      <c r="R562" s="2"/>
      <c r="S562" s="3"/>
      <c r="W562" s="27"/>
      <c r="X562" s="27"/>
    </row>
    <row r="563" spans="15:24" ht="12.75">
      <c r="O563" s="2"/>
      <c r="P563" s="2"/>
      <c r="Q563" s="2"/>
      <c r="R563" s="2"/>
      <c r="S563" s="3"/>
      <c r="W563" s="27"/>
      <c r="X563" s="27"/>
    </row>
    <row r="564" spans="15:24" ht="12.75">
      <c r="O564" s="2"/>
      <c r="P564" s="2"/>
      <c r="Q564" s="2"/>
      <c r="R564" s="2"/>
      <c r="S564" s="3"/>
      <c r="W564" s="27"/>
      <c r="X564" s="27"/>
    </row>
    <row r="565" spans="15:24" ht="12.75">
      <c r="O565" s="2"/>
      <c r="P565" s="2"/>
      <c r="Q565" s="2"/>
      <c r="R565" s="2"/>
      <c r="S565" s="3"/>
      <c r="W565" s="27"/>
      <c r="X565" s="27"/>
    </row>
    <row r="566" spans="15:24" ht="12.75">
      <c r="O566" s="2"/>
      <c r="P566" s="2"/>
      <c r="Q566" s="2"/>
      <c r="R566" s="2"/>
      <c r="S566" s="3"/>
      <c r="W566" s="27"/>
      <c r="X566" s="27"/>
    </row>
    <row r="567" spans="15:24" ht="12.75">
      <c r="O567" s="2"/>
      <c r="P567" s="2"/>
      <c r="Q567" s="2"/>
      <c r="R567" s="2"/>
      <c r="S567" s="3"/>
      <c r="W567" s="27"/>
      <c r="X567" s="27"/>
    </row>
    <row r="568" spans="15:24" ht="12.75">
      <c r="O568" s="2"/>
      <c r="P568" s="2"/>
      <c r="Q568" s="2"/>
      <c r="R568" s="2"/>
      <c r="S568" s="3"/>
      <c r="W568" s="27"/>
      <c r="X568" s="27"/>
    </row>
    <row r="569" spans="15:24" ht="12.75">
      <c r="O569" s="2"/>
      <c r="P569" s="2"/>
      <c r="Q569" s="2"/>
      <c r="R569" s="2"/>
      <c r="S569" s="3"/>
      <c r="W569" s="27"/>
      <c r="X569" s="27"/>
    </row>
    <row r="570" spans="15:24" ht="12.75">
      <c r="O570" s="2"/>
      <c r="P570" s="2"/>
      <c r="Q570" s="2"/>
      <c r="R570" s="2"/>
      <c r="S570" s="3"/>
      <c r="W570" s="27"/>
      <c r="X570" s="27"/>
    </row>
    <row r="571" spans="15:24" ht="12.75">
      <c r="O571" s="2"/>
      <c r="P571" s="2"/>
      <c r="Q571" s="2"/>
      <c r="R571" s="2"/>
      <c r="S571" s="3"/>
      <c r="W571" s="27"/>
      <c r="X571" s="27"/>
    </row>
    <row r="572" spans="15:24" ht="12.75">
      <c r="O572" s="2"/>
      <c r="P572" s="2"/>
      <c r="Q572" s="2"/>
      <c r="R572" s="2"/>
      <c r="S572" s="3"/>
      <c r="W572" s="27"/>
      <c r="X572" s="27"/>
    </row>
    <row r="573" spans="15:24" ht="12.75">
      <c r="O573" s="2"/>
      <c r="P573" s="2"/>
      <c r="Q573" s="2"/>
      <c r="R573" s="2"/>
      <c r="S573" s="3"/>
      <c r="W573" s="27"/>
      <c r="X573" s="27"/>
    </row>
    <row r="574" spans="15:24" ht="12.75">
      <c r="O574" s="2"/>
      <c r="P574" s="2"/>
      <c r="Q574" s="2"/>
      <c r="R574" s="2"/>
      <c r="S574" s="3"/>
      <c r="W574" s="27"/>
      <c r="X574" s="27"/>
    </row>
    <row r="575" spans="15:24" ht="12.75">
      <c r="O575" s="2"/>
      <c r="P575" s="2"/>
      <c r="Q575" s="2"/>
      <c r="R575" s="2"/>
      <c r="S575" s="3"/>
      <c r="W575" s="27"/>
      <c r="X575" s="27"/>
    </row>
    <row r="576" spans="15:24" ht="12.75">
      <c r="O576" s="2"/>
      <c r="P576" s="2"/>
      <c r="Q576" s="2"/>
      <c r="R576" s="2"/>
      <c r="S576" s="3"/>
      <c r="W576" s="27"/>
      <c r="X576" s="27"/>
    </row>
    <row r="577" spans="15:24" ht="12.75">
      <c r="O577" s="2"/>
      <c r="P577" s="2"/>
      <c r="Q577" s="2"/>
      <c r="R577" s="2"/>
      <c r="S577" s="3"/>
      <c r="W577" s="27"/>
      <c r="X577" s="27"/>
    </row>
    <row r="578" spans="15:24" ht="12.75">
      <c r="O578" s="2"/>
      <c r="P578" s="2"/>
      <c r="Q578" s="2"/>
      <c r="R578" s="2"/>
      <c r="S578" s="3"/>
      <c r="W578" s="27"/>
      <c r="X578" s="27"/>
    </row>
    <row r="579" spans="15:24" ht="12.75">
      <c r="O579" s="2"/>
      <c r="P579" s="2"/>
      <c r="Q579" s="2"/>
      <c r="R579" s="2"/>
      <c r="S579" s="3"/>
      <c r="W579" s="27"/>
      <c r="X579" s="27"/>
    </row>
    <row r="580" spans="15:24" ht="12.75">
      <c r="O580" s="2"/>
      <c r="P580" s="2"/>
      <c r="Q580" s="2"/>
      <c r="R580" s="2"/>
      <c r="S580" s="3"/>
      <c r="W580" s="27"/>
      <c r="X580" s="27"/>
    </row>
    <row r="581" spans="15:24" ht="12.75">
      <c r="O581" s="2"/>
      <c r="P581" s="2"/>
      <c r="Q581" s="2"/>
      <c r="R581" s="2"/>
      <c r="S581" s="3"/>
      <c r="W581" s="27"/>
      <c r="X581" s="27"/>
    </row>
    <row r="582" spans="15:24" ht="12.75">
      <c r="O582" s="2"/>
      <c r="P582" s="2"/>
      <c r="Q582" s="2"/>
      <c r="R582" s="2"/>
      <c r="S582" s="3"/>
      <c r="W582" s="27"/>
      <c r="X582" s="27"/>
    </row>
    <row r="583" spans="15:24" ht="12.75">
      <c r="O583" s="2"/>
      <c r="P583" s="2"/>
      <c r="Q583" s="2"/>
      <c r="R583" s="2"/>
      <c r="S583" s="3"/>
      <c r="W583" s="27"/>
      <c r="X583" s="27"/>
    </row>
    <row r="584" spans="15:24" ht="12.75">
      <c r="O584" s="2"/>
      <c r="P584" s="2"/>
      <c r="Q584" s="2"/>
      <c r="R584" s="2"/>
      <c r="S584" s="3"/>
      <c r="W584" s="27"/>
      <c r="X584" s="27"/>
    </row>
    <row r="585" spans="15:24" ht="12.75">
      <c r="O585" s="2"/>
      <c r="P585" s="2"/>
      <c r="Q585" s="2"/>
      <c r="R585" s="2"/>
      <c r="S585" s="3"/>
      <c r="W585" s="27"/>
      <c r="X585" s="27"/>
    </row>
    <row r="586" spans="15:24" ht="12.75">
      <c r="O586" s="2"/>
      <c r="P586" s="2"/>
      <c r="Q586" s="2"/>
      <c r="R586" s="2"/>
      <c r="S586" s="3"/>
      <c r="W586" s="27"/>
      <c r="X586" s="27"/>
    </row>
    <row r="587" spans="15:24" ht="12.75">
      <c r="O587" s="2"/>
      <c r="P587" s="2"/>
      <c r="Q587" s="2"/>
      <c r="R587" s="2"/>
      <c r="S587" s="3"/>
      <c r="W587" s="27"/>
      <c r="X587" s="27"/>
    </row>
    <row r="588" spans="15:24" ht="12.75">
      <c r="O588" s="2"/>
      <c r="P588" s="2"/>
      <c r="Q588" s="2"/>
      <c r="R588" s="2"/>
      <c r="S588" s="3"/>
      <c r="W588" s="27"/>
      <c r="X588" s="27"/>
    </row>
    <row r="589" spans="15:24" ht="12.75">
      <c r="O589" s="2"/>
      <c r="P589" s="2"/>
      <c r="Q589" s="2"/>
      <c r="R589" s="2"/>
      <c r="S589" s="3"/>
      <c r="W589" s="27"/>
      <c r="X589" s="27"/>
    </row>
    <row r="590" spans="15:24" ht="12.75">
      <c r="O590" s="2"/>
      <c r="P590" s="2"/>
      <c r="Q590" s="2"/>
      <c r="R590" s="2"/>
      <c r="S590" s="3"/>
      <c r="W590" s="27"/>
      <c r="X590" s="27"/>
    </row>
    <row r="591" spans="15:24" ht="12.75">
      <c r="O591" s="2"/>
      <c r="P591" s="2"/>
      <c r="Q591" s="2"/>
      <c r="R591" s="2"/>
      <c r="S591" s="3"/>
      <c r="W591" s="27"/>
      <c r="X591" s="27"/>
    </row>
    <row r="592" spans="15:24" ht="12.75">
      <c r="O592" s="2"/>
      <c r="P592" s="2"/>
      <c r="Q592" s="2"/>
      <c r="R592" s="2"/>
      <c r="S592" s="3"/>
      <c r="W592" s="27"/>
      <c r="X592" s="27"/>
    </row>
    <row r="593" spans="15:24" ht="12.75">
      <c r="O593" s="2"/>
      <c r="P593" s="2"/>
      <c r="Q593" s="2"/>
      <c r="R593" s="2"/>
      <c r="S593" s="3"/>
      <c r="W593" s="27"/>
      <c r="X593" s="27"/>
    </row>
    <row r="594" spans="15:24" ht="12.75">
      <c r="O594" s="2"/>
      <c r="P594" s="2"/>
      <c r="Q594" s="2"/>
      <c r="R594" s="2"/>
      <c r="S594" s="3"/>
      <c r="W594" s="27"/>
      <c r="X594" s="27"/>
    </row>
    <row r="595" spans="15:24" ht="12.75">
      <c r="O595" s="2"/>
      <c r="P595" s="2"/>
      <c r="Q595" s="2"/>
      <c r="R595" s="2"/>
      <c r="S595" s="3"/>
      <c r="W595" s="27"/>
      <c r="X595" s="27"/>
    </row>
    <row r="596" spans="15:24" ht="12.75">
      <c r="O596" s="2"/>
      <c r="P596" s="2"/>
      <c r="Q596" s="2"/>
      <c r="R596" s="2"/>
      <c r="S596" s="3"/>
      <c r="W596" s="27"/>
      <c r="X596" s="27"/>
    </row>
    <row r="597" spans="15:24" ht="12.75">
      <c r="O597" s="2"/>
      <c r="P597" s="2"/>
      <c r="Q597" s="2"/>
      <c r="R597" s="2"/>
      <c r="S597" s="3"/>
      <c r="W597" s="27"/>
      <c r="X597" s="27"/>
    </row>
    <row r="598" spans="15:24" ht="12.75">
      <c r="O598" s="2"/>
      <c r="P598" s="2"/>
      <c r="Q598" s="2"/>
      <c r="R598" s="2"/>
      <c r="S598" s="3"/>
      <c r="W598" s="27"/>
      <c r="X598" s="27"/>
    </row>
    <row r="599" spans="15:24" ht="12.75">
      <c r="O599" s="2"/>
      <c r="P599" s="2"/>
      <c r="Q599" s="2"/>
      <c r="R599" s="2"/>
      <c r="S599" s="3"/>
      <c r="W599" s="27"/>
      <c r="X599" s="27"/>
    </row>
    <row r="600" spans="15:24" ht="12.75">
      <c r="O600" s="2"/>
      <c r="P600" s="2"/>
      <c r="Q600" s="2"/>
      <c r="R600" s="2"/>
      <c r="S600" s="3"/>
      <c r="W600" s="27"/>
      <c r="X600" s="27"/>
    </row>
    <row r="601" spans="15:24" ht="12.75">
      <c r="O601" s="2"/>
      <c r="P601" s="2"/>
      <c r="Q601" s="2"/>
      <c r="R601" s="2"/>
      <c r="S601" s="3"/>
      <c r="W601" s="27"/>
      <c r="X601" s="27"/>
    </row>
    <row r="602" spans="15:24" ht="12.75">
      <c r="O602" s="2"/>
      <c r="P602" s="2"/>
      <c r="Q602" s="2"/>
      <c r="R602" s="2"/>
      <c r="S602" s="3"/>
      <c r="W602" s="27"/>
      <c r="X602" s="27"/>
    </row>
    <row r="603" spans="15:24" ht="12.75">
      <c r="O603" s="2"/>
      <c r="P603" s="2"/>
      <c r="Q603" s="2"/>
      <c r="R603" s="2"/>
      <c r="S603" s="3"/>
      <c r="W603" s="27"/>
      <c r="X603" s="27"/>
    </row>
    <row r="604" spans="15:24" ht="12.75">
      <c r="O604" s="2"/>
      <c r="P604" s="2"/>
      <c r="Q604" s="2"/>
      <c r="R604" s="2"/>
      <c r="S604" s="3"/>
      <c r="W604" s="27"/>
      <c r="X604" s="27"/>
    </row>
    <row r="605" spans="15:24" ht="12.75">
      <c r="O605" s="2"/>
      <c r="P605" s="2"/>
      <c r="Q605" s="2"/>
      <c r="R605" s="2"/>
      <c r="S605" s="3"/>
      <c r="W605" s="27"/>
      <c r="X605" s="27"/>
    </row>
    <row r="606" spans="15:24" ht="12.75">
      <c r="O606" s="2"/>
      <c r="P606" s="2"/>
      <c r="Q606" s="2"/>
      <c r="R606" s="2"/>
      <c r="S606" s="3"/>
      <c r="W606" s="27"/>
      <c r="X606" s="27"/>
    </row>
    <row r="607" spans="15:24" ht="12.75">
      <c r="O607" s="2"/>
      <c r="P607" s="2"/>
      <c r="Q607" s="2"/>
      <c r="R607" s="2"/>
      <c r="S607" s="3"/>
      <c r="W607" s="27"/>
      <c r="X607" s="27"/>
    </row>
    <row r="608" spans="15:24" ht="12.75">
      <c r="O608" s="2"/>
      <c r="P608" s="2"/>
      <c r="Q608" s="2"/>
      <c r="R608" s="2"/>
      <c r="S608" s="3"/>
      <c r="W608" s="27"/>
      <c r="X608" s="27"/>
    </row>
    <row r="609" spans="15:24" ht="12.75">
      <c r="O609" s="2"/>
      <c r="P609" s="2"/>
      <c r="Q609" s="2"/>
      <c r="R609" s="2"/>
      <c r="S609" s="3"/>
      <c r="W609" s="27"/>
      <c r="X609" s="27"/>
    </row>
    <row r="610" spans="15:24" ht="12.75">
      <c r="O610" s="2"/>
      <c r="P610" s="2"/>
      <c r="Q610" s="2"/>
      <c r="R610" s="2"/>
      <c r="S610" s="3"/>
      <c r="W610" s="27"/>
      <c r="X610" s="27"/>
    </row>
    <row r="611" spans="15:24" ht="12.75">
      <c r="O611" s="2"/>
      <c r="P611" s="2"/>
      <c r="Q611" s="2"/>
      <c r="R611" s="2"/>
      <c r="S611" s="3"/>
      <c r="W611" s="27"/>
      <c r="X611" s="27"/>
    </row>
    <row r="612" spans="15:24" ht="12.75">
      <c r="O612" s="2"/>
      <c r="P612" s="2"/>
      <c r="Q612" s="2"/>
      <c r="R612" s="2"/>
      <c r="S612" s="3"/>
      <c r="W612" s="27"/>
      <c r="X612" s="27"/>
    </row>
    <row r="613" spans="15:24" ht="12.75">
      <c r="O613" s="2"/>
      <c r="P613" s="2"/>
      <c r="Q613" s="2"/>
      <c r="R613" s="2"/>
      <c r="S613" s="3"/>
      <c r="W613" s="27"/>
      <c r="X613" s="27"/>
    </row>
    <row r="614" spans="15:24" ht="12.75">
      <c r="O614" s="2"/>
      <c r="P614" s="2"/>
      <c r="Q614" s="2"/>
      <c r="R614" s="2"/>
      <c r="S614" s="3"/>
      <c r="W614" s="27"/>
      <c r="X614" s="27"/>
    </row>
    <row r="615" spans="15:24" ht="12.75">
      <c r="O615" s="2"/>
      <c r="P615" s="2"/>
      <c r="Q615" s="2"/>
      <c r="R615" s="2"/>
      <c r="S615" s="3"/>
      <c r="W615" s="27"/>
      <c r="X615" s="27"/>
    </row>
    <row r="616" spans="15:24" ht="12.75">
      <c r="O616" s="2"/>
      <c r="P616" s="2"/>
      <c r="Q616" s="2"/>
      <c r="R616" s="2"/>
      <c r="S616" s="3"/>
      <c r="W616" s="27"/>
      <c r="X616" s="27"/>
    </row>
    <row r="617" spans="15:24" ht="12.75">
      <c r="O617" s="2"/>
      <c r="P617" s="2"/>
      <c r="Q617" s="2"/>
      <c r="R617" s="2"/>
      <c r="S617" s="3"/>
      <c r="W617" s="27"/>
      <c r="X617" s="27"/>
    </row>
    <row r="618" spans="15:24" ht="12.75">
      <c r="O618" s="2"/>
      <c r="P618" s="2"/>
      <c r="Q618" s="2"/>
      <c r="R618" s="2"/>
      <c r="S618" s="3"/>
      <c r="W618" s="27"/>
      <c r="X618" s="27"/>
    </row>
    <row r="619" spans="15:24" ht="12.75">
      <c r="O619" s="2"/>
      <c r="P619" s="2"/>
      <c r="Q619" s="2"/>
      <c r="R619" s="2"/>
      <c r="S619" s="3"/>
      <c r="W619" s="27"/>
      <c r="X619" s="27"/>
    </row>
    <row r="620" spans="15:24" ht="12.75">
      <c r="O620" s="2"/>
      <c r="P620" s="2"/>
      <c r="Q620" s="2"/>
      <c r="R620" s="2"/>
      <c r="S620" s="3"/>
      <c r="W620" s="27"/>
      <c r="X620" s="27"/>
    </row>
    <row r="621" spans="15:24" ht="12.75">
      <c r="O621" s="2"/>
      <c r="P621" s="2"/>
      <c r="Q621" s="2"/>
      <c r="R621" s="2"/>
      <c r="S621" s="3"/>
      <c r="W621" s="27"/>
      <c r="X621" s="27"/>
    </row>
    <row r="622" spans="15:24" ht="12.75">
      <c r="O622" s="2"/>
      <c r="P622" s="2"/>
      <c r="Q622" s="2"/>
      <c r="R622" s="2"/>
      <c r="S622" s="3"/>
      <c r="W622" s="27"/>
      <c r="X622" s="27"/>
    </row>
    <row r="623" spans="15:24" ht="12.75">
      <c r="O623" s="2"/>
      <c r="P623" s="2"/>
      <c r="Q623" s="2"/>
      <c r="R623" s="2"/>
      <c r="S623" s="3"/>
      <c r="W623" s="27"/>
      <c r="X623" s="27"/>
    </row>
    <row r="624" spans="15:24" ht="12.75">
      <c r="O624" s="2"/>
      <c r="P624" s="2"/>
      <c r="Q624" s="2"/>
      <c r="R624" s="2"/>
      <c r="S624" s="3"/>
      <c r="W624" s="27"/>
      <c r="X624" s="27"/>
    </row>
    <row r="625" spans="15:24" ht="12.75">
      <c r="O625" s="2"/>
      <c r="P625" s="2"/>
      <c r="Q625" s="2"/>
      <c r="R625" s="2"/>
      <c r="S625" s="3"/>
      <c r="W625" s="27"/>
      <c r="X625" s="27"/>
    </row>
    <row r="626" spans="15:24" ht="12.75">
      <c r="O626" s="2"/>
      <c r="P626" s="2"/>
      <c r="Q626" s="2"/>
      <c r="R626" s="2"/>
      <c r="S626" s="3"/>
      <c r="W626" s="27"/>
      <c r="X626" s="27"/>
    </row>
    <row r="627" spans="15:24" ht="12.75">
      <c r="O627" s="2"/>
      <c r="P627" s="2"/>
      <c r="Q627" s="2"/>
      <c r="R627" s="2"/>
      <c r="S627" s="3"/>
      <c r="W627" s="27"/>
      <c r="X627" s="27"/>
    </row>
    <row r="628" spans="15:24" ht="12.75">
      <c r="O628" s="2"/>
      <c r="P628" s="2"/>
      <c r="Q628" s="2"/>
      <c r="R628" s="2"/>
      <c r="S628" s="3"/>
      <c r="W628" s="27"/>
      <c r="X628" s="27"/>
    </row>
    <row r="629" spans="15:24" ht="12.75">
      <c r="O629" s="2"/>
      <c r="P629" s="2"/>
      <c r="Q629" s="2"/>
      <c r="R629" s="2"/>
      <c r="S629" s="3"/>
      <c r="W629" s="27"/>
      <c r="X629" s="27"/>
    </row>
    <row r="630" spans="15:24" ht="12.75">
      <c r="O630" s="2"/>
      <c r="P630" s="2"/>
      <c r="Q630" s="2"/>
      <c r="R630" s="2"/>
      <c r="S630" s="3"/>
      <c r="W630" s="27"/>
      <c r="X630" s="27"/>
    </row>
    <row r="631" spans="15:24" ht="12.75">
      <c r="O631" s="2"/>
      <c r="P631" s="2"/>
      <c r="Q631" s="2"/>
      <c r="R631" s="2"/>
      <c r="S631" s="3"/>
      <c r="W631" s="27"/>
      <c r="X631" s="27"/>
    </row>
    <row r="632" spans="15:24" ht="12.75">
      <c r="O632" s="2"/>
      <c r="P632" s="2"/>
      <c r="Q632" s="2"/>
      <c r="R632" s="2"/>
      <c r="S632" s="3"/>
      <c r="W632" s="27"/>
      <c r="X632" s="27"/>
    </row>
    <row r="633" spans="15:24" ht="12.75">
      <c r="O633" s="2"/>
      <c r="P633" s="2"/>
      <c r="Q633" s="2"/>
      <c r="R633" s="2"/>
      <c r="S633" s="3"/>
      <c r="W633" s="27"/>
      <c r="X633" s="27"/>
    </row>
    <row r="634" spans="15:24" ht="12.75">
      <c r="O634" s="2"/>
      <c r="P634" s="2"/>
      <c r="Q634" s="2"/>
      <c r="R634" s="2"/>
      <c r="S634" s="3"/>
      <c r="W634" s="27"/>
      <c r="X634" s="27"/>
    </row>
    <row r="635" spans="15:24" ht="12.75">
      <c r="O635" s="2"/>
      <c r="P635" s="2"/>
      <c r="Q635" s="2"/>
      <c r="R635" s="2"/>
      <c r="S635" s="3"/>
      <c r="W635" s="27"/>
      <c r="X635" s="27"/>
    </row>
    <row r="636" spans="15:24" ht="12.75">
      <c r="O636" s="2"/>
      <c r="P636" s="2"/>
      <c r="Q636" s="2"/>
      <c r="R636" s="2"/>
      <c r="S636" s="3"/>
      <c r="W636" s="27"/>
      <c r="X636" s="27"/>
    </row>
    <row r="637" spans="15:24" ht="12.75">
      <c r="O637" s="2"/>
      <c r="P637" s="2"/>
      <c r="Q637" s="2"/>
      <c r="R637" s="2"/>
      <c r="S637" s="3"/>
      <c r="W637" s="27"/>
      <c r="X637" s="27"/>
    </row>
    <row r="638" spans="15:24" ht="12.75">
      <c r="O638" s="2"/>
      <c r="P638" s="2"/>
      <c r="Q638" s="2"/>
      <c r="R638" s="2"/>
      <c r="S638" s="3"/>
      <c r="W638" s="27"/>
      <c r="X638" s="27"/>
    </row>
    <row r="639" spans="15:24" ht="12.75">
      <c r="O639" s="2"/>
      <c r="P639" s="2"/>
      <c r="Q639" s="2"/>
      <c r="R639" s="2"/>
      <c r="S639" s="3"/>
      <c r="W639" s="27"/>
      <c r="X639" s="27"/>
    </row>
    <row r="640" spans="15:24" ht="12.75">
      <c r="O640" s="2"/>
      <c r="P640" s="2"/>
      <c r="Q640" s="2"/>
      <c r="R640" s="2"/>
      <c r="S640" s="3"/>
      <c r="W640" s="27"/>
      <c r="X640" s="27"/>
    </row>
    <row r="641" spans="15:24" ht="12.75">
      <c r="O641" s="2"/>
      <c r="P641" s="2"/>
      <c r="Q641" s="2"/>
      <c r="R641" s="2"/>
      <c r="S641" s="3"/>
      <c r="W641" s="27"/>
      <c r="X641" s="27"/>
    </row>
    <row r="642" spans="15:24" ht="12.75">
      <c r="O642" s="2"/>
      <c r="P642" s="2"/>
      <c r="Q642" s="2"/>
      <c r="R642" s="2"/>
      <c r="S642" s="3"/>
      <c r="W642" s="27"/>
      <c r="X642" s="27"/>
    </row>
    <row r="643" spans="15:24" ht="12.75">
      <c r="O643" s="2"/>
      <c r="P643" s="2"/>
      <c r="Q643" s="2"/>
      <c r="R643" s="2"/>
      <c r="S643" s="3"/>
      <c r="W643" s="27"/>
      <c r="X643" s="27"/>
    </row>
    <row r="644" spans="15:24" ht="12.75">
      <c r="O644" s="2"/>
      <c r="P644" s="2"/>
      <c r="Q644" s="2"/>
      <c r="R644" s="2"/>
      <c r="S644" s="3"/>
      <c r="W644" s="27"/>
      <c r="X644" s="27"/>
    </row>
    <row r="645" spans="15:24" ht="12.75">
      <c r="O645" s="2"/>
      <c r="P645" s="2"/>
      <c r="Q645" s="2"/>
      <c r="R645" s="2"/>
      <c r="S645" s="3"/>
      <c r="W645" s="27"/>
      <c r="X645" s="27"/>
    </row>
    <row r="646" spans="15:24" ht="12.75">
      <c r="O646" s="2"/>
      <c r="P646" s="2"/>
      <c r="Q646" s="2"/>
      <c r="R646" s="2"/>
      <c r="S646" s="3"/>
      <c r="W646" s="27"/>
      <c r="X646" s="27"/>
    </row>
    <row r="647" spans="15:24" ht="12.75">
      <c r="O647" s="2"/>
      <c r="P647" s="2"/>
      <c r="Q647" s="2"/>
      <c r="R647" s="2"/>
      <c r="S647" s="3"/>
      <c r="W647" s="27"/>
      <c r="X647" s="27"/>
    </row>
    <row r="648" spans="15:24" ht="12.75">
      <c r="O648" s="2"/>
      <c r="P648" s="2"/>
      <c r="Q648" s="2"/>
      <c r="R648" s="2"/>
      <c r="S648" s="3"/>
      <c r="W648" s="27"/>
      <c r="X648" s="27"/>
    </row>
    <row r="649" spans="15:24" ht="12.75">
      <c r="O649" s="2"/>
      <c r="P649" s="2"/>
      <c r="Q649" s="2"/>
      <c r="R649" s="2"/>
      <c r="S649" s="3"/>
      <c r="W649" s="27"/>
      <c r="X649" s="27"/>
    </row>
    <row r="650" spans="15:24" ht="12.75">
      <c r="O650" s="2"/>
      <c r="P650" s="2"/>
      <c r="Q650" s="2"/>
      <c r="R650" s="2"/>
      <c r="S650" s="3"/>
      <c r="W650" s="27"/>
      <c r="X650" s="27"/>
    </row>
    <row r="651" spans="15:24" ht="12.75">
      <c r="O651" s="2"/>
      <c r="P651" s="2"/>
      <c r="Q651" s="2"/>
      <c r="R651" s="2"/>
      <c r="S651" s="3"/>
      <c r="W651" s="27"/>
      <c r="X651" s="27"/>
    </row>
    <row r="652" spans="15:24" ht="12.75">
      <c r="O652" s="2"/>
      <c r="P652" s="2"/>
      <c r="Q652" s="2"/>
      <c r="R652" s="2"/>
      <c r="S652" s="3"/>
      <c r="W652" s="27"/>
      <c r="X652" s="27"/>
    </row>
    <row r="653" spans="15:24" ht="12.75">
      <c r="O653" s="2"/>
      <c r="P653" s="2"/>
      <c r="Q653" s="2"/>
      <c r="R653" s="2"/>
      <c r="S653" s="3"/>
      <c r="W653" s="27"/>
      <c r="X653" s="27"/>
    </row>
    <row r="654" spans="15:24" ht="12.75">
      <c r="O654" s="2"/>
      <c r="P654" s="2"/>
      <c r="Q654" s="2"/>
      <c r="R654" s="2"/>
      <c r="S654" s="3"/>
      <c r="W654" s="27"/>
      <c r="X654" s="27"/>
    </row>
    <row r="655" spans="15:24" ht="12.75">
      <c r="O655" s="2"/>
      <c r="P655" s="2"/>
      <c r="Q655" s="2"/>
      <c r="R655" s="2"/>
      <c r="S655" s="3"/>
      <c r="W655" s="27"/>
      <c r="X655" s="27"/>
    </row>
    <row r="656" spans="15:24" ht="12.75">
      <c r="O656" s="2"/>
      <c r="P656" s="2"/>
      <c r="Q656" s="2"/>
      <c r="R656" s="2"/>
      <c r="S656" s="3"/>
      <c r="W656" s="27"/>
      <c r="X656" s="27"/>
    </row>
    <row r="657" spans="15:24" ht="12.75">
      <c r="O657" s="2"/>
      <c r="P657" s="2"/>
      <c r="Q657" s="2"/>
      <c r="R657" s="2"/>
      <c r="S657" s="3"/>
      <c r="W657" s="27"/>
      <c r="X657" s="27"/>
    </row>
    <row r="658" spans="15:24" ht="12.75">
      <c r="O658" s="2"/>
      <c r="P658" s="2"/>
      <c r="Q658" s="2"/>
      <c r="R658" s="2"/>
      <c r="S658" s="3"/>
      <c r="W658" s="27"/>
      <c r="X658" s="27"/>
    </row>
    <row r="659" spans="15:24" ht="12.75">
      <c r="O659" s="2"/>
      <c r="P659" s="2"/>
      <c r="Q659" s="2"/>
      <c r="R659" s="2"/>
      <c r="S659" s="3"/>
      <c r="W659" s="27"/>
      <c r="X659" s="27"/>
    </row>
    <row r="660" spans="15:24" ht="12.75">
      <c r="O660" s="2"/>
      <c r="P660" s="2"/>
      <c r="Q660" s="2"/>
      <c r="R660" s="2"/>
      <c r="S660" s="3"/>
      <c r="W660" s="27"/>
      <c r="X660" s="27"/>
    </row>
    <row r="661" spans="15:24" ht="12.75">
      <c r="O661" s="2"/>
      <c r="P661" s="2"/>
      <c r="Q661" s="2"/>
      <c r="R661" s="2"/>
      <c r="S661" s="3"/>
      <c r="W661" s="27"/>
      <c r="X661" s="27"/>
    </row>
    <row r="662" spans="15:24" ht="12.75">
      <c r="O662" s="2"/>
      <c r="P662" s="2"/>
      <c r="Q662" s="2"/>
      <c r="R662" s="2"/>
      <c r="S662" s="3"/>
      <c r="W662" s="27"/>
      <c r="X662" s="27"/>
    </row>
    <row r="663" spans="15:24" ht="12.75">
      <c r="O663" s="2"/>
      <c r="P663" s="2"/>
      <c r="Q663" s="2"/>
      <c r="R663" s="2"/>
      <c r="S663" s="3"/>
      <c r="W663" s="27"/>
      <c r="X663" s="27"/>
    </row>
    <row r="664" spans="15:24" ht="12.75">
      <c r="O664" s="2"/>
      <c r="P664" s="2"/>
      <c r="Q664" s="2"/>
      <c r="R664" s="2"/>
      <c r="S664" s="3"/>
      <c r="W664" s="27"/>
      <c r="X664" s="27"/>
    </row>
    <row r="665" spans="15:24" ht="12.75">
      <c r="O665" s="2"/>
      <c r="P665" s="2"/>
      <c r="Q665" s="2"/>
      <c r="R665" s="2"/>
      <c r="S665" s="3"/>
      <c r="W665" s="27"/>
      <c r="X665" s="27"/>
    </row>
    <row r="666" spans="15:24" ht="12.75">
      <c r="O666" s="2"/>
      <c r="P666" s="2"/>
      <c r="Q666" s="2"/>
      <c r="R666" s="2"/>
      <c r="S666" s="3"/>
      <c r="W666" s="27"/>
      <c r="X666" s="27"/>
    </row>
    <row r="667" spans="15:24" ht="12.75">
      <c r="O667" s="2"/>
      <c r="P667" s="2"/>
      <c r="Q667" s="2"/>
      <c r="R667" s="2"/>
      <c r="S667" s="3"/>
      <c r="W667" s="27"/>
      <c r="X667" s="27"/>
    </row>
    <row r="668" spans="15:24" ht="12.75">
      <c r="O668" s="2"/>
      <c r="P668" s="2"/>
      <c r="Q668" s="2"/>
      <c r="R668" s="2"/>
      <c r="S668" s="3"/>
      <c r="W668" s="27"/>
      <c r="X668" s="27"/>
    </row>
    <row r="669" spans="15:24" ht="12.75">
      <c r="O669" s="2"/>
      <c r="P669" s="2"/>
      <c r="Q669" s="2"/>
      <c r="R669" s="2"/>
      <c r="S669" s="3"/>
      <c r="W669" s="27"/>
      <c r="X669" s="27"/>
    </row>
    <row r="670" spans="15:24" ht="12.75">
      <c r="O670" s="2"/>
      <c r="P670" s="2"/>
      <c r="Q670" s="2"/>
      <c r="R670" s="2"/>
      <c r="S670" s="3"/>
      <c r="W670" s="27"/>
      <c r="X670" s="27"/>
    </row>
    <row r="671" spans="15:24" ht="12.75">
      <c r="O671" s="2"/>
      <c r="P671" s="2"/>
      <c r="Q671" s="2"/>
      <c r="R671" s="2"/>
      <c r="S671" s="3"/>
      <c r="W671" s="27"/>
      <c r="X671" s="27"/>
    </row>
    <row r="672" spans="15:24" ht="12.75">
      <c r="O672" s="2"/>
      <c r="P672" s="2"/>
      <c r="Q672" s="2"/>
      <c r="R672" s="2"/>
      <c r="S672" s="3"/>
      <c r="W672" s="27"/>
      <c r="X672" s="27"/>
    </row>
    <row r="673" spans="15:24" ht="12.75">
      <c r="O673" s="2"/>
      <c r="P673" s="2"/>
      <c r="Q673" s="2"/>
      <c r="R673" s="2"/>
      <c r="S673" s="3"/>
      <c r="W673" s="27"/>
      <c r="X673" s="27"/>
    </row>
    <row r="674" spans="15:24" ht="12.75">
      <c r="O674" s="2"/>
      <c r="P674" s="2"/>
      <c r="Q674" s="2"/>
      <c r="R674" s="2"/>
      <c r="S674" s="3"/>
      <c r="W674" s="27"/>
      <c r="X674" s="27"/>
    </row>
    <row r="675" spans="15:24" ht="12.75">
      <c r="O675" s="2"/>
      <c r="P675" s="2"/>
      <c r="Q675" s="2"/>
      <c r="R675" s="2"/>
      <c r="S675" s="3"/>
      <c r="W675" s="27"/>
      <c r="X675" s="27"/>
    </row>
    <row r="676" spans="15:24" ht="12.75">
      <c r="O676" s="2"/>
      <c r="P676" s="2"/>
      <c r="Q676" s="2"/>
      <c r="R676" s="2"/>
      <c r="S676" s="3"/>
      <c r="W676" s="27"/>
      <c r="X676" s="27"/>
    </row>
    <row r="677" spans="15:24" ht="12.75">
      <c r="O677" s="2"/>
      <c r="P677" s="2"/>
      <c r="Q677" s="2"/>
      <c r="R677" s="2"/>
      <c r="S677" s="3"/>
      <c r="W677" s="27"/>
      <c r="X677" s="27"/>
    </row>
    <row r="678" spans="15:24" ht="12.75">
      <c r="O678" s="2"/>
      <c r="P678" s="2"/>
      <c r="Q678" s="2"/>
      <c r="R678" s="2"/>
      <c r="S678" s="3"/>
      <c r="W678" s="27"/>
      <c r="X678" s="27"/>
    </row>
    <row r="679" spans="15:24" ht="12.75">
      <c r="O679" s="2"/>
      <c r="P679" s="2"/>
      <c r="Q679" s="2"/>
      <c r="R679" s="2"/>
      <c r="S679" s="3"/>
      <c r="W679" s="27"/>
      <c r="X679" s="27"/>
    </row>
    <row r="680" spans="15:24" ht="12.75">
      <c r="O680" s="2"/>
      <c r="P680" s="2"/>
      <c r="Q680" s="2"/>
      <c r="R680" s="2"/>
      <c r="S680" s="3"/>
      <c r="W680" s="27"/>
      <c r="X680" s="27"/>
    </row>
    <row r="681" spans="15:24" ht="12.75">
      <c r="O681" s="2"/>
      <c r="P681" s="2"/>
      <c r="Q681" s="2"/>
      <c r="R681" s="2"/>
      <c r="S681" s="3"/>
      <c r="W681" s="27"/>
      <c r="X681" s="27"/>
    </row>
    <row r="682" spans="15:24" ht="12.75">
      <c r="O682" s="2"/>
      <c r="P682" s="2"/>
      <c r="Q682" s="2"/>
      <c r="R682" s="2"/>
      <c r="S682" s="3"/>
      <c r="W682" s="27"/>
      <c r="X682" s="27"/>
    </row>
    <row r="683" spans="15:24" ht="12.75">
      <c r="O683" s="2"/>
      <c r="P683" s="2"/>
      <c r="Q683" s="2"/>
      <c r="R683" s="2"/>
      <c r="S683" s="3"/>
      <c r="W683" s="27"/>
      <c r="X683" s="27"/>
    </row>
    <row r="684" spans="15:24" ht="12.75">
      <c r="O684" s="2"/>
      <c r="P684" s="2"/>
      <c r="Q684" s="2"/>
      <c r="R684" s="2"/>
      <c r="S684" s="3"/>
      <c r="W684" s="27"/>
      <c r="X684" s="27"/>
    </row>
    <row r="685" spans="15:24" ht="12.75">
      <c r="O685" s="2"/>
      <c r="P685" s="2"/>
      <c r="Q685" s="2"/>
      <c r="R685" s="2"/>
      <c r="S685" s="3"/>
      <c r="W685" s="27"/>
      <c r="X685" s="27"/>
    </row>
    <row r="686" spans="15:24" ht="12.75">
      <c r="O686" s="2"/>
      <c r="P686" s="2"/>
      <c r="Q686" s="2"/>
      <c r="R686" s="2"/>
      <c r="S686" s="3"/>
      <c r="W686" s="27"/>
      <c r="X686" s="27"/>
    </row>
    <row r="687" spans="15:24" ht="12.75">
      <c r="O687" s="2"/>
      <c r="P687" s="2"/>
      <c r="Q687" s="2"/>
      <c r="R687" s="2"/>
      <c r="S687" s="3"/>
      <c r="W687" s="27"/>
      <c r="X687" s="27"/>
    </row>
    <row r="688" spans="15:24" ht="12.75">
      <c r="O688" s="2"/>
      <c r="P688" s="2"/>
      <c r="Q688" s="2"/>
      <c r="R688" s="2"/>
      <c r="S688" s="3"/>
      <c r="W688" s="27"/>
      <c r="X688" s="27"/>
    </row>
    <row r="689" spans="15:24" ht="12.75">
      <c r="O689" s="2"/>
      <c r="P689" s="2"/>
      <c r="Q689" s="2"/>
      <c r="R689" s="2"/>
      <c r="S689" s="3"/>
      <c r="W689" s="27"/>
      <c r="X689" s="27"/>
    </row>
    <row r="690" spans="15:24" ht="12.75">
      <c r="O690" s="2"/>
      <c r="P690" s="2"/>
      <c r="Q690" s="2"/>
      <c r="R690" s="2"/>
      <c r="S690" s="3"/>
      <c r="W690" s="27"/>
      <c r="X690" s="27"/>
    </row>
    <row r="691" spans="15:24" ht="12.75">
      <c r="O691" s="2"/>
      <c r="P691" s="2"/>
      <c r="Q691" s="2"/>
      <c r="R691" s="2"/>
      <c r="S691" s="3"/>
      <c r="W691" s="27"/>
      <c r="X691" s="27"/>
    </row>
    <row r="692" spans="15:24" ht="12.75">
      <c r="O692" s="2"/>
      <c r="P692" s="2"/>
      <c r="Q692" s="2"/>
      <c r="R692" s="2"/>
      <c r="S692" s="3"/>
      <c r="W692" s="27"/>
      <c r="X692" s="27"/>
    </row>
    <row r="693" spans="15:24" ht="12.75">
      <c r="O693" s="2"/>
      <c r="P693" s="2"/>
      <c r="Q693" s="2"/>
      <c r="R693" s="2"/>
      <c r="S693" s="3"/>
      <c r="W693" s="27"/>
      <c r="X693" s="27"/>
    </row>
    <row r="694" spans="15:24" ht="12.75">
      <c r="O694" s="2"/>
      <c r="P694" s="2"/>
      <c r="Q694" s="2"/>
      <c r="R694" s="2"/>
      <c r="S694" s="3"/>
      <c r="W694" s="27"/>
      <c r="X694" s="27"/>
    </row>
    <row r="695" spans="15:24" ht="12.75">
      <c r="O695" s="2"/>
      <c r="P695" s="2"/>
      <c r="Q695" s="2"/>
      <c r="R695" s="2"/>
      <c r="S695" s="3"/>
      <c r="W695" s="27"/>
      <c r="X695" s="27"/>
    </row>
    <row r="696" spans="15:24" ht="12.75">
      <c r="O696" s="2"/>
      <c r="P696" s="2"/>
      <c r="Q696" s="2"/>
      <c r="R696" s="2"/>
      <c r="S696" s="3"/>
      <c r="W696" s="27"/>
      <c r="X696" s="27"/>
    </row>
    <row r="697" spans="15:24" ht="12.75">
      <c r="O697" s="2"/>
      <c r="P697" s="2"/>
      <c r="Q697" s="2"/>
      <c r="R697" s="2"/>
      <c r="S697" s="3"/>
      <c r="W697" s="27"/>
      <c r="X697" s="27"/>
    </row>
    <row r="698" spans="15:24" ht="12.75">
      <c r="O698" s="2"/>
      <c r="P698" s="2"/>
      <c r="Q698" s="2"/>
      <c r="R698" s="2"/>
      <c r="S698" s="3"/>
      <c r="W698" s="27"/>
      <c r="X698" s="27"/>
    </row>
    <row r="699" spans="15:24" ht="12.75">
      <c r="O699" s="2"/>
      <c r="P699" s="2"/>
      <c r="Q699" s="2"/>
      <c r="R699" s="2"/>
      <c r="S699" s="3"/>
      <c r="W699" s="27"/>
      <c r="X699" s="27"/>
    </row>
    <row r="700" spans="15:24" ht="12.75">
      <c r="O700" s="2"/>
      <c r="P700" s="2"/>
      <c r="Q700" s="2"/>
      <c r="R700" s="2"/>
      <c r="S700" s="3"/>
      <c r="W700" s="27"/>
      <c r="X700" s="27"/>
    </row>
    <row r="701" spans="15:24" ht="12.75">
      <c r="O701" s="2"/>
      <c r="P701" s="2"/>
      <c r="Q701" s="2"/>
      <c r="R701" s="2"/>
      <c r="S701" s="3"/>
      <c r="W701" s="27"/>
      <c r="X701" s="27"/>
    </row>
    <row r="702" spans="15:24" ht="12.75">
      <c r="O702" s="2"/>
      <c r="P702" s="2"/>
      <c r="Q702" s="2"/>
      <c r="R702" s="2"/>
      <c r="S702" s="3"/>
      <c r="W702" s="27"/>
      <c r="X702" s="27"/>
    </row>
    <row r="703" spans="15:24" ht="12.75">
      <c r="O703" s="2"/>
      <c r="P703" s="2"/>
      <c r="Q703" s="2"/>
      <c r="R703" s="2"/>
      <c r="S703" s="3"/>
      <c r="W703" s="27"/>
      <c r="X703" s="27"/>
    </row>
    <row r="704" spans="15:24" ht="12.75">
      <c r="O704" s="2"/>
      <c r="P704" s="2"/>
      <c r="Q704" s="2"/>
      <c r="R704" s="2"/>
      <c r="S704" s="3"/>
      <c r="W704" s="27"/>
      <c r="X704" s="27"/>
    </row>
    <row r="705" spans="15:24" ht="12.75">
      <c r="O705" s="2"/>
      <c r="P705" s="2"/>
      <c r="Q705" s="2"/>
      <c r="R705" s="2"/>
      <c r="S705" s="3"/>
      <c r="W705" s="27"/>
      <c r="X705" s="27"/>
    </row>
    <row r="706" spans="15:24" ht="12.75">
      <c r="O706" s="2"/>
      <c r="P706" s="2"/>
      <c r="Q706" s="2"/>
      <c r="R706" s="2"/>
      <c r="S706" s="3"/>
      <c r="W706" s="27"/>
      <c r="X706" s="27"/>
    </row>
    <row r="707" spans="15:24" ht="12.75">
      <c r="O707" s="2"/>
      <c r="P707" s="2"/>
      <c r="Q707" s="2"/>
      <c r="R707" s="2"/>
      <c r="S707" s="3"/>
      <c r="W707" s="27"/>
      <c r="X707" s="27"/>
    </row>
    <row r="708" spans="15:24" ht="12.75">
      <c r="O708" s="2"/>
      <c r="P708" s="2"/>
      <c r="Q708" s="2"/>
      <c r="R708" s="2"/>
      <c r="S708" s="3"/>
      <c r="W708" s="27"/>
      <c r="X708" s="27"/>
    </row>
    <row r="709" spans="15:24" ht="12.75">
      <c r="O709" s="2"/>
      <c r="P709" s="2"/>
      <c r="Q709" s="2"/>
      <c r="R709" s="2"/>
      <c r="S709" s="3"/>
      <c r="W709" s="27"/>
      <c r="X709" s="27"/>
    </row>
    <row r="710" spans="15:24" ht="12.75">
      <c r="O710" s="2"/>
      <c r="P710" s="2"/>
      <c r="Q710" s="2"/>
      <c r="R710" s="2"/>
      <c r="S710" s="3"/>
      <c r="W710" s="27"/>
      <c r="X710" s="27"/>
    </row>
    <row r="711" spans="15:24" ht="12.75">
      <c r="O711" s="2"/>
      <c r="P711" s="2"/>
      <c r="Q711" s="2"/>
      <c r="R711" s="2"/>
      <c r="S711" s="3"/>
      <c r="W711" s="27"/>
      <c r="X711" s="27"/>
    </row>
    <row r="712" spans="15:24" ht="12.75">
      <c r="O712" s="2"/>
      <c r="P712" s="2"/>
      <c r="Q712" s="2"/>
      <c r="R712" s="2"/>
      <c r="S712" s="3"/>
      <c r="W712" s="27"/>
      <c r="X712" s="27"/>
    </row>
    <row r="713" spans="15:24" ht="12.75">
      <c r="O713" s="2"/>
      <c r="P713" s="2"/>
      <c r="Q713" s="2"/>
      <c r="R713" s="2"/>
      <c r="S713" s="3"/>
      <c r="W713" s="27"/>
      <c r="X713" s="27"/>
    </row>
    <row r="714" spans="15:24" ht="12.75">
      <c r="O714" s="2"/>
      <c r="P714" s="2"/>
      <c r="Q714" s="2"/>
      <c r="R714" s="2"/>
      <c r="S714" s="3"/>
      <c r="W714" s="27"/>
      <c r="X714" s="27"/>
    </row>
    <row r="715" spans="15:24" ht="12.75">
      <c r="O715" s="2"/>
      <c r="P715" s="2"/>
      <c r="Q715" s="2"/>
      <c r="R715" s="2"/>
      <c r="S715" s="3"/>
      <c r="W715" s="27"/>
      <c r="X715" s="27"/>
    </row>
    <row r="716" spans="15:24" ht="12.75">
      <c r="O716" s="2"/>
      <c r="P716" s="2"/>
      <c r="Q716" s="2"/>
      <c r="R716" s="2"/>
      <c r="S716" s="3"/>
      <c r="W716" s="27"/>
      <c r="X716" s="27"/>
    </row>
    <row r="717" spans="15:24" ht="12.75">
      <c r="O717" s="2"/>
      <c r="P717" s="2"/>
      <c r="Q717" s="2"/>
      <c r="R717" s="2"/>
      <c r="S717" s="3"/>
      <c r="W717" s="27"/>
      <c r="X717" s="27"/>
    </row>
    <row r="718" spans="15:24" ht="12.75">
      <c r="O718" s="2"/>
      <c r="P718" s="2"/>
      <c r="Q718" s="2"/>
      <c r="R718" s="2"/>
      <c r="S718" s="3"/>
      <c r="W718" s="27"/>
      <c r="X718" s="27"/>
    </row>
    <row r="719" spans="15:24" ht="12.75">
      <c r="O719" s="2"/>
      <c r="P719" s="2"/>
      <c r="Q719" s="2"/>
      <c r="R719" s="2"/>
      <c r="S719" s="3"/>
      <c r="W719" s="27"/>
      <c r="X719" s="27"/>
    </row>
    <row r="720" spans="15:24" ht="12.75">
      <c r="O720" s="2"/>
      <c r="P720" s="2"/>
      <c r="Q720" s="2"/>
      <c r="R720" s="2"/>
      <c r="S720" s="3"/>
      <c r="W720" s="27"/>
      <c r="X720" s="27"/>
    </row>
    <row r="721" spans="15:24" ht="12.75">
      <c r="O721" s="2"/>
      <c r="P721" s="2"/>
      <c r="Q721" s="2"/>
      <c r="R721" s="2"/>
      <c r="S721" s="3"/>
      <c r="W721" s="27"/>
      <c r="X721" s="27"/>
    </row>
    <row r="722" spans="15:24" ht="12.75">
      <c r="O722" s="2"/>
      <c r="P722" s="2"/>
      <c r="Q722" s="2"/>
      <c r="R722" s="2"/>
      <c r="S722" s="3"/>
      <c r="W722" s="27"/>
      <c r="X722" s="27"/>
    </row>
    <row r="723" spans="15:24" ht="12.75">
      <c r="O723" s="2"/>
      <c r="P723" s="2"/>
      <c r="Q723" s="2"/>
      <c r="R723" s="2"/>
      <c r="S723" s="3"/>
      <c r="W723" s="27"/>
      <c r="X723" s="27"/>
    </row>
    <row r="724" spans="15:24" ht="12.75">
      <c r="O724" s="2"/>
      <c r="P724" s="2"/>
      <c r="Q724" s="2"/>
      <c r="R724" s="2"/>
      <c r="S724" s="3"/>
      <c r="W724" s="27"/>
      <c r="X724" s="27"/>
    </row>
    <row r="725" spans="15:24" ht="12.75">
      <c r="O725" s="2"/>
      <c r="P725" s="2"/>
      <c r="Q725" s="2"/>
      <c r="R725" s="2"/>
      <c r="S725" s="3"/>
      <c r="W725" s="27"/>
      <c r="X725" s="27"/>
    </row>
    <row r="726" spans="15:24" ht="12.75">
      <c r="O726" s="2"/>
      <c r="P726" s="2"/>
      <c r="Q726" s="2"/>
      <c r="R726" s="2"/>
      <c r="S726" s="3"/>
      <c r="W726" s="27"/>
      <c r="X726" s="27"/>
    </row>
    <row r="727" spans="15:24" ht="12.75">
      <c r="O727" s="2"/>
      <c r="P727" s="2"/>
      <c r="Q727" s="2"/>
      <c r="R727" s="2"/>
      <c r="S727" s="3"/>
      <c r="W727" s="27"/>
      <c r="X727" s="27"/>
    </row>
    <row r="728" spans="15:24" ht="12.75">
      <c r="O728" s="2"/>
      <c r="P728" s="2"/>
      <c r="Q728" s="2"/>
      <c r="R728" s="2"/>
      <c r="S728" s="3"/>
      <c r="W728" s="27"/>
      <c r="X728" s="27"/>
    </row>
    <row r="729" spans="15:24" ht="12.75">
      <c r="O729" s="2"/>
      <c r="P729" s="2"/>
      <c r="Q729" s="2"/>
      <c r="R729" s="2"/>
      <c r="S729" s="3"/>
      <c r="W729" s="27"/>
      <c r="X729" s="27"/>
    </row>
    <row r="730" spans="15:24" ht="12.75">
      <c r="O730" s="2"/>
      <c r="P730" s="2"/>
      <c r="Q730" s="2"/>
      <c r="R730" s="2"/>
      <c r="S730" s="3"/>
      <c r="W730" s="27"/>
      <c r="X730" s="27"/>
    </row>
    <row r="731" spans="15:24" ht="12.75">
      <c r="O731" s="2"/>
      <c r="P731" s="2"/>
      <c r="Q731" s="2"/>
      <c r="R731" s="2"/>
      <c r="S731" s="3"/>
      <c r="W731" s="27"/>
      <c r="X731" s="27"/>
    </row>
    <row r="732" spans="15:24" ht="12.75">
      <c r="O732" s="2"/>
      <c r="P732" s="2"/>
      <c r="Q732" s="2"/>
      <c r="R732" s="2"/>
      <c r="S732" s="3"/>
      <c r="W732" s="27"/>
      <c r="X732" s="27"/>
    </row>
    <row r="733" spans="15:24" ht="12.75">
      <c r="O733" s="2"/>
      <c r="P733" s="2"/>
      <c r="Q733" s="2"/>
      <c r="R733" s="2"/>
      <c r="S733" s="3"/>
      <c r="W733" s="27"/>
      <c r="X733" s="27"/>
    </row>
    <row r="734" spans="15:24" ht="12.75">
      <c r="O734" s="2"/>
      <c r="P734" s="2"/>
      <c r="Q734" s="2"/>
      <c r="R734" s="2"/>
      <c r="S734" s="3"/>
      <c r="W734" s="27"/>
      <c r="X734" s="27"/>
    </row>
    <row r="735" spans="15:24" ht="12.75">
      <c r="O735" s="2"/>
      <c r="P735" s="2"/>
      <c r="Q735" s="2"/>
      <c r="R735" s="2"/>
      <c r="S735" s="3"/>
      <c r="W735" s="27"/>
      <c r="X735" s="27"/>
    </row>
    <row r="736" spans="15:24" ht="12.75">
      <c r="O736" s="2"/>
      <c r="P736" s="2"/>
      <c r="Q736" s="2"/>
      <c r="R736" s="2"/>
      <c r="S736" s="3"/>
      <c r="W736" s="27"/>
      <c r="X736" s="27"/>
    </row>
    <row r="737" spans="15:24" ht="12.75">
      <c r="O737" s="2"/>
      <c r="P737" s="2"/>
      <c r="Q737" s="2"/>
      <c r="R737" s="2"/>
      <c r="S737" s="3"/>
      <c r="W737" s="27"/>
      <c r="X737" s="27"/>
    </row>
    <row r="738" spans="15:24" ht="12.75">
      <c r="O738" s="2"/>
      <c r="P738" s="2"/>
      <c r="Q738" s="2"/>
      <c r="R738" s="2"/>
      <c r="S738" s="3"/>
      <c r="W738" s="27"/>
      <c r="X738" s="27"/>
    </row>
    <row r="739" spans="15:24" ht="12.75">
      <c r="O739" s="2"/>
      <c r="P739" s="2"/>
      <c r="Q739" s="2"/>
      <c r="R739" s="2"/>
      <c r="S739" s="3"/>
      <c r="W739" s="27"/>
      <c r="X739" s="27"/>
    </row>
    <row r="740" spans="15:24" ht="12.75">
      <c r="O740" s="2"/>
      <c r="P740" s="2"/>
      <c r="Q740" s="2"/>
      <c r="R740" s="2"/>
      <c r="S740" s="3"/>
      <c r="W740" s="27"/>
      <c r="X740" s="27"/>
    </row>
    <row r="741" spans="15:24" ht="12.75">
      <c r="O741" s="2"/>
      <c r="P741" s="2"/>
      <c r="Q741" s="2"/>
      <c r="R741" s="2"/>
      <c r="S741" s="3"/>
      <c r="W741" s="27"/>
      <c r="X741" s="27"/>
    </row>
    <row r="742" spans="15:24" ht="12.75">
      <c r="O742" s="2"/>
      <c r="P742" s="2"/>
      <c r="Q742" s="2"/>
      <c r="R742" s="2"/>
      <c r="S742" s="3"/>
      <c r="W742" s="27"/>
      <c r="X742" s="27"/>
    </row>
    <row r="743" spans="15:24" ht="12.75">
      <c r="O743" s="2"/>
      <c r="P743" s="2"/>
      <c r="Q743" s="2"/>
      <c r="R743" s="2"/>
      <c r="S743" s="3"/>
      <c r="W743" s="27"/>
      <c r="X743" s="27"/>
    </row>
    <row r="744" spans="15:24" ht="12.75">
      <c r="O744" s="2"/>
      <c r="P744" s="2"/>
      <c r="Q744" s="2"/>
      <c r="R744" s="2"/>
      <c r="S744" s="3"/>
      <c r="W744" s="27"/>
      <c r="X744" s="27"/>
    </row>
    <row r="745" spans="15:24" ht="12.75">
      <c r="O745" s="2"/>
      <c r="P745" s="2"/>
      <c r="Q745" s="2"/>
      <c r="R745" s="2"/>
      <c r="S745" s="3"/>
      <c r="W745" s="27"/>
      <c r="X745" s="27"/>
    </row>
    <row r="746" spans="15:24" ht="12.75">
      <c r="O746" s="2"/>
      <c r="P746" s="2"/>
      <c r="Q746" s="2"/>
      <c r="R746" s="2"/>
      <c r="S746" s="3"/>
      <c r="W746" s="27"/>
      <c r="X746" s="27"/>
    </row>
    <row r="747" spans="15:24" ht="12.75">
      <c r="O747" s="2"/>
      <c r="P747" s="2"/>
      <c r="Q747" s="2"/>
      <c r="R747" s="2"/>
      <c r="S747" s="3"/>
      <c r="W747" s="27"/>
      <c r="X747" s="27"/>
    </row>
    <row r="748" spans="15:24" ht="12.75">
      <c r="O748" s="2"/>
      <c r="P748" s="2"/>
      <c r="Q748" s="2"/>
      <c r="R748" s="2"/>
      <c r="S748" s="3"/>
      <c r="W748" s="27"/>
      <c r="X748" s="27"/>
    </row>
    <row r="749" spans="15:24" ht="12.75">
      <c r="O749" s="2"/>
      <c r="P749" s="2"/>
      <c r="Q749" s="2"/>
      <c r="R749" s="2"/>
      <c r="S749" s="3"/>
      <c r="W749" s="27"/>
      <c r="X749" s="27"/>
    </row>
    <row r="750" spans="15:24" ht="12.75">
      <c r="O750" s="2"/>
      <c r="P750" s="2"/>
      <c r="Q750" s="2"/>
      <c r="R750" s="2"/>
      <c r="S750" s="3"/>
      <c r="W750" s="27"/>
      <c r="X750" s="27"/>
    </row>
    <row r="751" spans="15:24" ht="12.75">
      <c r="O751" s="2"/>
      <c r="P751" s="2"/>
      <c r="Q751" s="2"/>
      <c r="R751" s="2"/>
      <c r="S751" s="3"/>
      <c r="W751" s="27"/>
      <c r="X751" s="27"/>
    </row>
    <row r="752" spans="15:24" ht="12.75">
      <c r="O752" s="2"/>
      <c r="P752" s="2"/>
      <c r="Q752" s="2"/>
      <c r="R752" s="2"/>
      <c r="S752" s="3"/>
      <c r="W752" s="27"/>
      <c r="X752" s="27"/>
    </row>
    <row r="753" spans="15:24" ht="12.75">
      <c r="O753" s="2"/>
      <c r="P753" s="2"/>
      <c r="Q753" s="2"/>
      <c r="R753" s="2"/>
      <c r="S753" s="3"/>
      <c r="W753" s="27"/>
      <c r="X753" s="27"/>
    </row>
    <row r="754" spans="15:24" ht="12.75">
      <c r="O754" s="2"/>
      <c r="P754" s="2"/>
      <c r="Q754" s="2"/>
      <c r="R754" s="2"/>
      <c r="S754" s="3"/>
      <c r="W754" s="27"/>
      <c r="X754" s="27"/>
    </row>
    <row r="755" spans="15:24" ht="12.75">
      <c r="O755" s="2"/>
      <c r="P755" s="2"/>
      <c r="Q755" s="2"/>
      <c r="R755" s="2"/>
      <c r="S755" s="3"/>
      <c r="W755" s="27"/>
      <c r="X755" s="27"/>
    </row>
    <row r="756" spans="15:24" ht="12.75">
      <c r="O756" s="2"/>
      <c r="P756" s="2"/>
      <c r="Q756" s="2"/>
      <c r="R756" s="2"/>
      <c r="S756" s="3"/>
      <c r="W756" s="27"/>
      <c r="X756" s="27"/>
    </row>
    <row r="757" spans="15:24" ht="12.75">
      <c r="O757" s="2"/>
      <c r="P757" s="2"/>
      <c r="Q757" s="2"/>
      <c r="R757" s="2"/>
      <c r="S757" s="3"/>
      <c r="W757" s="27"/>
      <c r="X757" s="27"/>
    </row>
    <row r="758" spans="15:24" ht="12.75">
      <c r="O758" s="2"/>
      <c r="P758" s="2"/>
      <c r="Q758" s="2"/>
      <c r="R758" s="2"/>
      <c r="S758" s="3"/>
      <c r="W758" s="27"/>
      <c r="X758" s="27"/>
    </row>
    <row r="759" spans="15:24" ht="12.75">
      <c r="O759" s="2"/>
      <c r="P759" s="2"/>
      <c r="Q759" s="2"/>
      <c r="R759" s="2"/>
      <c r="S759" s="3"/>
      <c r="W759" s="27"/>
      <c r="X759" s="27"/>
    </row>
    <row r="760" spans="15:24" ht="12.75">
      <c r="O760" s="2"/>
      <c r="P760" s="2"/>
      <c r="Q760" s="2"/>
      <c r="R760" s="2"/>
      <c r="S760" s="3"/>
      <c r="W760" s="27"/>
      <c r="X760" s="27"/>
    </row>
    <row r="761" spans="15:24" ht="12.75">
      <c r="O761" s="2"/>
      <c r="P761" s="2"/>
      <c r="Q761" s="2"/>
      <c r="R761" s="2"/>
      <c r="S761" s="3"/>
      <c r="W761" s="27"/>
      <c r="X761" s="27"/>
    </row>
    <row r="762" spans="15:24" ht="12.75">
      <c r="O762" s="2"/>
      <c r="P762" s="2"/>
      <c r="Q762" s="2"/>
      <c r="R762" s="2"/>
      <c r="S762" s="3"/>
      <c r="W762" s="27"/>
      <c r="X762" s="27"/>
    </row>
    <row r="763" spans="15:24" ht="12.75">
      <c r="O763" s="2"/>
      <c r="P763" s="2"/>
      <c r="Q763" s="2"/>
      <c r="R763" s="2"/>
      <c r="S763" s="3"/>
      <c r="W763" s="27"/>
      <c r="X763" s="27"/>
    </row>
    <row r="764" spans="15:24" ht="12.75">
      <c r="O764" s="2"/>
      <c r="P764" s="2"/>
      <c r="Q764" s="2"/>
      <c r="R764" s="2"/>
      <c r="S764" s="3"/>
      <c r="W764" s="27"/>
      <c r="X764" s="27"/>
    </row>
    <row r="765" spans="15:24" ht="12.75">
      <c r="O765" s="2"/>
      <c r="P765" s="2"/>
      <c r="Q765" s="2"/>
      <c r="R765" s="2"/>
      <c r="S765" s="3"/>
      <c r="W765" s="27"/>
      <c r="X765" s="27"/>
    </row>
    <row r="766" spans="15:24" ht="12.75">
      <c r="O766" s="2"/>
      <c r="P766" s="2"/>
      <c r="Q766" s="2"/>
      <c r="R766" s="2"/>
      <c r="S766" s="3"/>
      <c r="W766" s="27"/>
      <c r="X766" s="27"/>
    </row>
    <row r="767" spans="15:24" ht="12.75">
      <c r="O767" s="2"/>
      <c r="P767" s="2"/>
      <c r="Q767" s="2"/>
      <c r="R767" s="2"/>
      <c r="S767" s="3"/>
      <c r="W767" s="27"/>
      <c r="X767" s="27"/>
    </row>
    <row r="768" spans="15:24" ht="12.75">
      <c r="O768" s="2"/>
      <c r="P768" s="2"/>
      <c r="Q768" s="2"/>
      <c r="R768" s="2"/>
      <c r="S768" s="3"/>
      <c r="W768" s="27"/>
      <c r="X768" s="27"/>
    </row>
    <row r="769" spans="15:24" ht="12.75">
      <c r="O769" s="2"/>
      <c r="P769" s="2"/>
      <c r="Q769" s="2"/>
      <c r="R769" s="2"/>
      <c r="S769" s="3"/>
      <c r="W769" s="27"/>
      <c r="X769" s="27"/>
    </row>
    <row r="770" spans="15:24" ht="12.75">
      <c r="O770" s="2"/>
      <c r="P770" s="2"/>
      <c r="Q770" s="2"/>
      <c r="R770" s="2"/>
      <c r="S770" s="3"/>
      <c r="W770" s="27"/>
      <c r="X770" s="27"/>
    </row>
    <row r="771" spans="15:24" ht="12.75">
      <c r="O771" s="2"/>
      <c r="P771" s="2"/>
      <c r="Q771" s="2"/>
      <c r="R771" s="2"/>
      <c r="S771" s="3"/>
      <c r="W771" s="27"/>
      <c r="X771" s="27"/>
    </row>
    <row r="772" spans="15:24" ht="12.75">
      <c r="O772" s="2"/>
      <c r="P772" s="2"/>
      <c r="Q772" s="2"/>
      <c r="R772" s="2"/>
      <c r="S772" s="3"/>
      <c r="W772" s="27"/>
      <c r="X772" s="27"/>
    </row>
    <row r="773" spans="15:24" ht="12.75">
      <c r="O773" s="2"/>
      <c r="P773" s="2"/>
      <c r="Q773" s="2"/>
      <c r="R773" s="2"/>
      <c r="S773" s="3"/>
      <c r="W773" s="27"/>
      <c r="X773" s="27"/>
    </row>
    <row r="774" spans="15:24" ht="12.75">
      <c r="O774" s="2"/>
      <c r="P774" s="2"/>
      <c r="Q774" s="2"/>
      <c r="R774" s="2"/>
      <c r="S774" s="3"/>
      <c r="W774" s="27"/>
      <c r="X774" s="27"/>
    </row>
    <row r="775" spans="15:24" ht="12.75">
      <c r="O775" s="2"/>
      <c r="P775" s="2"/>
      <c r="Q775" s="2"/>
      <c r="R775" s="2"/>
      <c r="S775" s="3"/>
      <c r="W775" s="27"/>
      <c r="X775" s="27"/>
    </row>
    <row r="776" spans="15:24" ht="12.75">
      <c r="O776" s="2"/>
      <c r="P776" s="2"/>
      <c r="Q776" s="2"/>
      <c r="R776" s="2"/>
      <c r="S776" s="3"/>
      <c r="W776" s="27"/>
      <c r="X776" s="27"/>
    </row>
    <row r="777" spans="15:24" ht="12.75">
      <c r="O777" s="2"/>
      <c r="P777" s="2"/>
      <c r="Q777" s="2"/>
      <c r="R777" s="2"/>
      <c r="S777" s="3"/>
      <c r="W777" s="27"/>
      <c r="X777" s="27"/>
    </row>
    <row r="778" spans="15:24" ht="12.75">
      <c r="O778" s="2"/>
      <c r="P778" s="2"/>
      <c r="Q778" s="2"/>
      <c r="R778" s="2"/>
      <c r="S778" s="3"/>
      <c r="W778" s="27"/>
      <c r="X778" s="27"/>
    </row>
    <row r="779" spans="15:24" ht="12.75">
      <c r="O779" s="2"/>
      <c r="P779" s="2"/>
      <c r="Q779" s="2"/>
      <c r="R779" s="2"/>
      <c r="S779" s="3"/>
      <c r="W779" s="27"/>
      <c r="X779" s="27"/>
    </row>
    <row r="780" spans="15:24" ht="12.75">
      <c r="O780" s="2"/>
      <c r="P780" s="2"/>
      <c r="Q780" s="2"/>
      <c r="R780" s="2"/>
      <c r="S780" s="3"/>
      <c r="W780" s="27"/>
      <c r="X780" s="27"/>
    </row>
    <row r="781" spans="15:24" ht="12.75">
      <c r="O781" s="2"/>
      <c r="P781" s="2"/>
      <c r="Q781" s="2"/>
      <c r="R781" s="2"/>
      <c r="S781" s="3"/>
      <c r="W781" s="27"/>
      <c r="X781" s="27"/>
    </row>
    <row r="782" spans="15:24" ht="12.75">
      <c r="O782" s="2"/>
      <c r="P782" s="2"/>
      <c r="Q782" s="2"/>
      <c r="R782" s="2"/>
      <c r="S782" s="3"/>
      <c r="W782" s="27"/>
      <c r="X782" s="27"/>
    </row>
    <row r="783" spans="15:24" ht="12.75">
      <c r="O783" s="2"/>
      <c r="P783" s="2"/>
      <c r="Q783" s="2"/>
      <c r="R783" s="2"/>
      <c r="S783" s="3"/>
      <c r="W783" s="27"/>
      <c r="X783" s="27"/>
    </row>
    <row r="784" spans="15:24" ht="12.75">
      <c r="O784" s="2"/>
      <c r="P784" s="2"/>
      <c r="Q784" s="2"/>
      <c r="R784" s="2"/>
      <c r="S784" s="3"/>
      <c r="W784" s="27"/>
      <c r="X784" s="27"/>
    </row>
    <row r="785" spans="15:24" ht="12.75">
      <c r="O785" s="2"/>
      <c r="P785" s="2"/>
      <c r="Q785" s="2"/>
      <c r="R785" s="2"/>
      <c r="S785" s="3"/>
      <c r="W785" s="27"/>
      <c r="X785" s="27"/>
    </row>
    <row r="786" spans="15:24" ht="12.75">
      <c r="O786" s="2"/>
      <c r="P786" s="2"/>
      <c r="Q786" s="2"/>
      <c r="R786" s="2"/>
      <c r="S786" s="3"/>
      <c r="W786" s="27"/>
      <c r="X786" s="27"/>
    </row>
    <row r="787" spans="15:24" ht="12.75">
      <c r="O787" s="2"/>
      <c r="P787" s="2"/>
      <c r="Q787" s="2"/>
      <c r="R787" s="2"/>
      <c r="S787" s="3"/>
      <c r="W787" s="27"/>
      <c r="X787" s="27"/>
    </row>
    <row r="788" spans="15:24" ht="12.75">
      <c r="O788" s="2"/>
      <c r="P788" s="2"/>
      <c r="Q788" s="2"/>
      <c r="R788" s="2"/>
      <c r="S788" s="3"/>
      <c r="W788" s="27"/>
      <c r="X788" s="27"/>
    </row>
    <row r="789" spans="15:24" ht="12.75">
      <c r="O789" s="2"/>
      <c r="P789" s="2"/>
      <c r="Q789" s="2"/>
      <c r="R789" s="2"/>
      <c r="S789" s="3"/>
      <c r="W789" s="27"/>
      <c r="X789" s="27"/>
    </row>
    <row r="790" spans="15:24" ht="12.75">
      <c r="O790" s="2"/>
      <c r="P790" s="2"/>
      <c r="Q790" s="2"/>
      <c r="R790" s="2"/>
      <c r="S790" s="3"/>
      <c r="W790" s="27"/>
      <c r="X790" s="27"/>
    </row>
    <row r="791" spans="15:24" ht="12.75">
      <c r="O791" s="2"/>
      <c r="P791" s="2"/>
      <c r="Q791" s="2"/>
      <c r="R791" s="2"/>
      <c r="S791" s="3"/>
      <c r="W791" s="27"/>
      <c r="X791" s="27"/>
    </row>
    <row r="792" spans="15:24" ht="12.75">
      <c r="O792" s="2"/>
      <c r="P792" s="2"/>
      <c r="Q792" s="2"/>
      <c r="R792" s="2"/>
      <c r="S792" s="3"/>
      <c r="W792" s="27"/>
      <c r="X792" s="27"/>
    </row>
    <row r="793" spans="15:24" ht="12.75">
      <c r="O793" s="2"/>
      <c r="P793" s="2"/>
      <c r="Q793" s="2"/>
      <c r="R793" s="2"/>
      <c r="S793" s="3"/>
      <c r="W793" s="27"/>
      <c r="X793" s="27"/>
    </row>
    <row r="794" spans="15:24" ht="12.75">
      <c r="O794" s="2"/>
      <c r="P794" s="2"/>
      <c r="Q794" s="2"/>
      <c r="R794" s="2"/>
      <c r="S794" s="3"/>
      <c r="W794" s="27"/>
      <c r="X794" s="27"/>
    </row>
    <row r="795" spans="15:24" ht="12.75">
      <c r="O795" s="2"/>
      <c r="P795" s="2"/>
      <c r="Q795" s="2"/>
      <c r="R795" s="2"/>
      <c r="S795" s="3"/>
      <c r="W795" s="27"/>
      <c r="X795" s="27"/>
    </row>
    <row r="796" spans="15:24" ht="12.75">
      <c r="O796" s="2"/>
      <c r="P796" s="2"/>
      <c r="Q796" s="2"/>
      <c r="R796" s="2"/>
      <c r="S796" s="3"/>
      <c r="W796" s="27"/>
      <c r="X796" s="27"/>
    </row>
    <row r="797" spans="15:24" ht="12.75">
      <c r="O797" s="2"/>
      <c r="P797" s="2"/>
      <c r="Q797" s="2"/>
      <c r="R797" s="2"/>
      <c r="S797" s="3"/>
      <c r="W797" s="27"/>
      <c r="X797" s="27"/>
    </row>
    <row r="798" spans="15:24" ht="12.75">
      <c r="O798" s="2"/>
      <c r="P798" s="2"/>
      <c r="Q798" s="2"/>
      <c r="R798" s="2"/>
      <c r="S798" s="3"/>
      <c r="W798" s="27"/>
      <c r="X798" s="27"/>
    </row>
    <row r="799" spans="15:24" ht="12.75">
      <c r="O799" s="2"/>
      <c r="P799" s="2"/>
      <c r="Q799" s="2"/>
      <c r="R799" s="2"/>
      <c r="S799" s="3"/>
      <c r="W799" s="27"/>
      <c r="X799" s="27"/>
    </row>
    <row r="800" spans="15:24" ht="12.75">
      <c r="O800" s="2"/>
      <c r="P800" s="2"/>
      <c r="Q800" s="2"/>
      <c r="R800" s="2"/>
      <c r="S800" s="3"/>
      <c r="W800" s="27"/>
      <c r="X800" s="27"/>
    </row>
    <row r="801" spans="15:24" ht="12.75">
      <c r="O801" s="2"/>
      <c r="P801" s="2"/>
      <c r="Q801" s="2"/>
      <c r="R801" s="2"/>
      <c r="S801" s="3"/>
      <c r="W801" s="27"/>
      <c r="X801" s="27"/>
    </row>
    <row r="802" spans="15:24" ht="12.75">
      <c r="O802" s="2"/>
      <c r="P802" s="2"/>
      <c r="Q802" s="2"/>
      <c r="R802" s="2"/>
      <c r="S802" s="3"/>
      <c r="W802" s="27"/>
      <c r="X802" s="27"/>
    </row>
    <row r="803" spans="15:24" ht="12.75">
      <c r="O803" s="2"/>
      <c r="P803" s="2"/>
      <c r="Q803" s="2"/>
      <c r="R803" s="2"/>
      <c r="S803" s="3"/>
      <c r="W803" s="27"/>
      <c r="X803" s="27"/>
    </row>
    <row r="804" spans="15:24" ht="12.75">
      <c r="O804" s="2"/>
      <c r="P804" s="2"/>
      <c r="Q804" s="2"/>
      <c r="R804" s="2"/>
      <c r="S804" s="3"/>
      <c r="W804" s="27"/>
      <c r="X804" s="27"/>
    </row>
    <row r="805" spans="15:24" ht="12.75">
      <c r="O805" s="2"/>
      <c r="P805" s="2"/>
      <c r="Q805" s="2"/>
      <c r="R805" s="2"/>
      <c r="S805" s="3"/>
      <c r="W805" s="27"/>
      <c r="X805" s="27"/>
    </row>
    <row r="806" spans="15:24" ht="12.75">
      <c r="O806" s="2"/>
      <c r="P806" s="2"/>
      <c r="Q806" s="2"/>
      <c r="R806" s="2"/>
      <c r="S806" s="3"/>
      <c r="W806" s="27"/>
      <c r="X806" s="27"/>
    </row>
    <row r="807" spans="15:24" ht="12.75">
      <c r="O807" s="2"/>
      <c r="P807" s="2"/>
      <c r="Q807" s="2"/>
      <c r="R807" s="2"/>
      <c r="S807" s="3"/>
      <c r="W807" s="27"/>
      <c r="X807" s="27"/>
    </row>
    <row r="808" spans="15:24" ht="12.75">
      <c r="O808" s="2"/>
      <c r="P808" s="2"/>
      <c r="Q808" s="2"/>
      <c r="R808" s="2"/>
      <c r="S808" s="3"/>
      <c r="W808" s="27"/>
      <c r="X808" s="27"/>
    </row>
    <row r="809" spans="15:24" ht="12.75">
      <c r="O809" s="2"/>
      <c r="P809" s="2"/>
      <c r="Q809" s="2"/>
      <c r="R809" s="2"/>
      <c r="S809" s="3"/>
      <c r="W809" s="27"/>
      <c r="X809" s="27"/>
    </row>
    <row r="810" spans="15:24" ht="12.75">
      <c r="O810" s="2"/>
      <c r="P810" s="2"/>
      <c r="Q810" s="2"/>
      <c r="R810" s="2"/>
      <c r="S810" s="3"/>
      <c r="W810" s="27"/>
      <c r="X810" s="27"/>
    </row>
    <row r="811" spans="15:24" ht="12.75">
      <c r="O811" s="2"/>
      <c r="P811" s="2"/>
      <c r="Q811" s="2"/>
      <c r="R811" s="2"/>
      <c r="S811" s="3"/>
      <c r="W811" s="27"/>
      <c r="X811" s="27"/>
    </row>
    <row r="812" spans="15:24" ht="12.75">
      <c r="O812" s="2"/>
      <c r="P812" s="2"/>
      <c r="Q812" s="2"/>
      <c r="R812" s="2"/>
      <c r="S812" s="3"/>
      <c r="W812" s="27"/>
      <c r="X812" s="27"/>
    </row>
    <row r="813" spans="15:24" ht="12.75">
      <c r="O813" s="2"/>
      <c r="P813" s="2"/>
      <c r="Q813" s="2"/>
      <c r="R813" s="2"/>
      <c r="S813" s="3"/>
      <c r="W813" s="27"/>
      <c r="X813" s="27"/>
    </row>
    <row r="814" spans="15:24" ht="12.75">
      <c r="O814" s="2"/>
      <c r="P814" s="2"/>
      <c r="Q814" s="2"/>
      <c r="R814" s="2"/>
      <c r="S814" s="3"/>
      <c r="W814" s="27"/>
      <c r="X814" s="27"/>
    </row>
    <row r="815" spans="15:24" ht="12.75">
      <c r="O815" s="2"/>
      <c r="P815" s="2"/>
      <c r="Q815" s="2"/>
      <c r="R815" s="2"/>
      <c r="S815" s="3"/>
      <c r="W815" s="27"/>
      <c r="X815" s="27"/>
    </row>
    <row r="816" spans="15:24" ht="12.75">
      <c r="O816" s="2"/>
      <c r="P816" s="2"/>
      <c r="Q816" s="2"/>
      <c r="R816" s="2"/>
      <c r="S816" s="3"/>
      <c r="W816" s="27"/>
      <c r="X816" s="27"/>
    </row>
    <row r="817" spans="15:24" ht="12.75">
      <c r="O817" s="2"/>
      <c r="P817" s="2"/>
      <c r="Q817" s="2"/>
      <c r="R817" s="2"/>
      <c r="S817" s="3"/>
      <c r="W817" s="27"/>
      <c r="X817" s="27"/>
    </row>
    <row r="818" spans="15:24" ht="12.75">
      <c r="O818" s="2"/>
      <c r="P818" s="2"/>
      <c r="Q818" s="2"/>
      <c r="R818" s="2"/>
      <c r="S818" s="3"/>
      <c r="W818" s="27"/>
      <c r="X818" s="27"/>
    </row>
    <row r="819" spans="15:24" ht="12.75">
      <c r="O819" s="2"/>
      <c r="P819" s="2"/>
      <c r="Q819" s="2"/>
      <c r="R819" s="2"/>
      <c r="S819" s="3"/>
      <c r="W819" s="27"/>
      <c r="X819" s="27"/>
    </row>
    <row r="820" spans="15:24" ht="12.75">
      <c r="O820" s="2"/>
      <c r="P820" s="2"/>
      <c r="Q820" s="2"/>
      <c r="R820" s="2"/>
      <c r="S820" s="3"/>
      <c r="W820" s="27"/>
      <c r="X820" s="27"/>
    </row>
    <row r="821" spans="15:24" ht="12.75">
      <c r="O821" s="2"/>
      <c r="P821" s="2"/>
      <c r="Q821" s="2"/>
      <c r="R821" s="2"/>
      <c r="S821" s="3"/>
      <c r="W821" s="27"/>
      <c r="X821" s="27"/>
    </row>
    <row r="822" spans="15:24" ht="12.75">
      <c r="O822" s="2"/>
      <c r="P822" s="2"/>
      <c r="Q822" s="2"/>
      <c r="R822" s="2"/>
      <c r="S822" s="3"/>
      <c r="W822" s="27"/>
      <c r="X822" s="27"/>
    </row>
    <row r="823" spans="15:24" ht="12.75">
      <c r="O823" s="2"/>
      <c r="P823" s="2"/>
      <c r="Q823" s="2"/>
      <c r="R823" s="2"/>
      <c r="S823" s="3"/>
      <c r="W823" s="27"/>
      <c r="X823" s="27"/>
    </row>
    <row r="824" spans="15:24" ht="12.75">
      <c r="O824" s="2"/>
      <c r="P824" s="2"/>
      <c r="Q824" s="2"/>
      <c r="R824" s="2"/>
      <c r="S824" s="3"/>
      <c r="W824" s="27"/>
      <c r="X824" s="27"/>
    </row>
    <row r="825" spans="15:24" ht="12.75">
      <c r="O825" s="2"/>
      <c r="P825" s="2"/>
      <c r="Q825" s="2"/>
      <c r="R825" s="2"/>
      <c r="S825" s="3"/>
      <c r="W825" s="27"/>
      <c r="X825" s="27"/>
    </row>
    <row r="826" spans="15:24" ht="12.75">
      <c r="O826" s="2"/>
      <c r="P826" s="2"/>
      <c r="Q826" s="2"/>
      <c r="R826" s="2"/>
      <c r="S826" s="3"/>
      <c r="W826" s="27"/>
      <c r="X826" s="27"/>
    </row>
    <row r="827" spans="15:24" ht="12.75">
      <c r="O827" s="2"/>
      <c r="P827" s="2"/>
      <c r="Q827" s="2"/>
      <c r="R827" s="2"/>
      <c r="S827" s="3"/>
      <c r="W827" s="27"/>
      <c r="X827" s="27"/>
    </row>
    <row r="828" spans="15:24" ht="12.75">
      <c r="O828" s="2"/>
      <c r="P828" s="2"/>
      <c r="Q828" s="2"/>
      <c r="R828" s="2"/>
      <c r="S828" s="3"/>
      <c r="W828" s="27"/>
      <c r="X828" s="27"/>
    </row>
    <row r="829" spans="15:24" ht="12.75">
      <c r="O829" s="2"/>
      <c r="P829" s="2"/>
      <c r="Q829" s="2"/>
      <c r="R829" s="2"/>
      <c r="S829" s="3"/>
      <c r="W829" s="27"/>
      <c r="X829" s="27"/>
    </row>
    <row r="830" spans="15:24" ht="12.75">
      <c r="O830" s="2"/>
      <c r="P830" s="2"/>
      <c r="Q830" s="2"/>
      <c r="R830" s="2"/>
      <c r="S830" s="3"/>
      <c r="W830" s="27"/>
      <c r="X830" s="27"/>
    </row>
    <row r="831" spans="15:24" ht="12.75">
      <c r="O831" s="2"/>
      <c r="P831" s="2"/>
      <c r="Q831" s="2"/>
      <c r="R831" s="2"/>
      <c r="S831" s="3"/>
      <c r="W831" s="27"/>
      <c r="X831" s="27"/>
    </row>
    <row r="832" spans="15:24" ht="12.75">
      <c r="O832" s="2"/>
      <c r="P832" s="2"/>
      <c r="Q832" s="2"/>
      <c r="R832" s="2"/>
      <c r="S832" s="3"/>
      <c r="W832" s="27"/>
      <c r="X832" s="27"/>
    </row>
    <row r="833" spans="15:24" ht="12.75">
      <c r="O833" s="2"/>
      <c r="P833" s="2"/>
      <c r="Q833" s="2"/>
      <c r="R833" s="2"/>
      <c r="S833" s="3"/>
      <c r="W833" s="27"/>
      <c r="X833" s="27"/>
    </row>
    <row r="834" spans="15:24" ht="12.75">
      <c r="O834" s="2"/>
      <c r="P834" s="2"/>
      <c r="Q834" s="2"/>
      <c r="R834" s="2"/>
      <c r="S834" s="3"/>
      <c r="W834" s="27"/>
      <c r="X834" s="27"/>
    </row>
    <row r="835" spans="15:24" ht="12.75">
      <c r="O835" s="2"/>
      <c r="P835" s="2"/>
      <c r="Q835" s="2"/>
      <c r="R835" s="2"/>
      <c r="S835" s="3"/>
      <c r="W835" s="27"/>
      <c r="X835" s="27"/>
    </row>
    <row r="836" spans="15:24" ht="12.75">
      <c r="O836" s="2"/>
      <c r="P836" s="2"/>
      <c r="Q836" s="2"/>
      <c r="R836" s="2"/>
      <c r="S836" s="3"/>
      <c r="W836" s="27"/>
      <c r="X836" s="27"/>
    </row>
    <row r="837" spans="15:24" ht="12.75">
      <c r="O837" s="2"/>
      <c r="P837" s="2"/>
      <c r="Q837" s="2"/>
      <c r="R837" s="2"/>
      <c r="S837" s="3"/>
      <c r="W837" s="27"/>
      <c r="X837" s="27"/>
    </row>
    <row r="838" spans="15:24" ht="12.75">
      <c r="O838" s="2"/>
      <c r="P838" s="2"/>
      <c r="Q838" s="2"/>
      <c r="R838" s="2"/>
      <c r="S838" s="3"/>
      <c r="W838" s="27"/>
      <c r="X838" s="27"/>
    </row>
    <row r="839" spans="15:24" ht="12.75">
      <c r="O839" s="2"/>
      <c r="P839" s="2"/>
      <c r="Q839" s="2"/>
      <c r="R839" s="2"/>
      <c r="S839" s="3"/>
      <c r="W839" s="27"/>
      <c r="X839" s="27"/>
    </row>
    <row r="840" spans="15:24" ht="12.75">
      <c r="O840" s="2"/>
      <c r="P840" s="2"/>
      <c r="Q840" s="2"/>
      <c r="R840" s="2"/>
      <c r="S840" s="3"/>
      <c r="W840" s="27"/>
      <c r="X840" s="27"/>
    </row>
    <row r="841" spans="15:24" ht="12.75">
      <c r="O841" s="2"/>
      <c r="P841" s="2"/>
      <c r="Q841" s="2"/>
      <c r="R841" s="2"/>
      <c r="S841" s="3"/>
      <c r="W841" s="27"/>
      <c r="X841" s="27"/>
    </row>
    <row r="842" spans="15:24" ht="12.75">
      <c r="O842" s="2"/>
      <c r="P842" s="2"/>
      <c r="Q842" s="2"/>
      <c r="R842" s="2"/>
      <c r="S842" s="3"/>
      <c r="W842" s="27"/>
      <c r="X842" s="27"/>
    </row>
    <row r="843" spans="15:24" ht="12.75">
      <c r="O843" s="2"/>
      <c r="P843" s="2"/>
      <c r="Q843" s="2"/>
      <c r="R843" s="2"/>
      <c r="S843" s="3"/>
      <c r="W843" s="27"/>
      <c r="X843" s="27"/>
    </row>
    <row r="844" spans="15:24" ht="12.75">
      <c r="O844" s="2"/>
      <c r="P844" s="2"/>
      <c r="Q844" s="2"/>
      <c r="R844" s="2"/>
      <c r="S844" s="3"/>
      <c r="W844" s="27"/>
      <c r="X844" s="27"/>
    </row>
    <row r="845" spans="15:24" ht="12.75">
      <c r="O845" s="2"/>
      <c r="P845" s="2"/>
      <c r="Q845" s="2"/>
      <c r="R845" s="2"/>
      <c r="S845" s="3"/>
      <c r="W845" s="27"/>
      <c r="X845" s="27"/>
    </row>
    <row r="846" spans="15:24" ht="12.75">
      <c r="O846" s="2"/>
      <c r="P846" s="2"/>
      <c r="Q846" s="2"/>
      <c r="R846" s="2"/>
      <c r="S846" s="3"/>
      <c r="W846" s="27"/>
      <c r="X846" s="27"/>
    </row>
    <row r="847" spans="15:24" ht="12.75">
      <c r="O847" s="2"/>
      <c r="P847" s="2"/>
      <c r="Q847" s="2"/>
      <c r="R847" s="2"/>
      <c r="S847" s="3"/>
      <c r="W847" s="27"/>
      <c r="X847" s="27"/>
    </row>
    <row r="848" spans="15:24" ht="12.75">
      <c r="O848" s="2"/>
      <c r="P848" s="2"/>
      <c r="Q848" s="2"/>
      <c r="R848" s="2"/>
      <c r="S848" s="3"/>
      <c r="W848" s="27"/>
      <c r="X848" s="27"/>
    </row>
    <row r="849" spans="15:24" ht="12.75">
      <c r="O849" s="2"/>
      <c r="P849" s="2"/>
      <c r="Q849" s="2"/>
      <c r="R849" s="2"/>
      <c r="S849" s="3"/>
      <c r="W849" s="27"/>
      <c r="X849" s="27"/>
    </row>
    <row r="850" spans="15:24" ht="12.75">
      <c r="O850" s="2"/>
      <c r="P850" s="2"/>
      <c r="Q850" s="2"/>
      <c r="R850" s="2"/>
      <c r="S850" s="3"/>
      <c r="W850" s="27"/>
      <c r="X850" s="27"/>
    </row>
    <row r="851" spans="15:24" ht="12.75">
      <c r="O851" s="2"/>
      <c r="P851" s="2"/>
      <c r="Q851" s="2"/>
      <c r="R851" s="2"/>
      <c r="S851" s="3"/>
      <c r="W851" s="27"/>
      <c r="X851" s="27"/>
    </row>
    <row r="852" spans="15:24" ht="12.75">
      <c r="O852" s="2"/>
      <c r="P852" s="2"/>
      <c r="Q852" s="2"/>
      <c r="R852" s="2"/>
      <c r="S852" s="3"/>
      <c r="W852" s="27"/>
      <c r="X852" s="27"/>
    </row>
    <row r="853" spans="15:24" ht="12.75">
      <c r="O853" s="2"/>
      <c r="P853" s="2"/>
      <c r="Q853" s="2"/>
      <c r="R853" s="2"/>
      <c r="S853" s="3"/>
      <c r="W853" s="27"/>
      <c r="X853" s="27"/>
    </row>
    <row r="854" spans="15:24" ht="12.75">
      <c r="O854" s="2"/>
      <c r="P854" s="2"/>
      <c r="Q854" s="2"/>
      <c r="R854" s="2"/>
      <c r="S854" s="3"/>
      <c r="W854" s="27"/>
      <c r="X854" s="27"/>
    </row>
    <row r="855" spans="15:24" ht="12.75">
      <c r="O855" s="2"/>
      <c r="P855" s="2"/>
      <c r="Q855" s="2"/>
      <c r="R855" s="2"/>
      <c r="S855" s="3"/>
      <c r="W855" s="27"/>
      <c r="X855" s="27"/>
    </row>
    <row r="856" spans="15:24" ht="12.75">
      <c r="O856" s="2"/>
      <c r="P856" s="2"/>
      <c r="Q856" s="2"/>
      <c r="R856" s="2"/>
      <c r="S856" s="3"/>
      <c r="W856" s="27"/>
      <c r="X856" s="27"/>
    </row>
    <row r="857" spans="15:24" ht="12.75">
      <c r="O857" s="2"/>
      <c r="P857" s="2"/>
      <c r="Q857" s="2"/>
      <c r="R857" s="2"/>
      <c r="S857" s="3"/>
      <c r="W857" s="27"/>
      <c r="X857" s="27"/>
    </row>
    <row r="858" spans="15:24" ht="12.75">
      <c r="O858" s="2"/>
      <c r="P858" s="2"/>
      <c r="Q858" s="2"/>
      <c r="R858" s="2"/>
      <c r="S858" s="3"/>
      <c r="W858" s="27"/>
      <c r="X858" s="27"/>
    </row>
    <row r="859" spans="15:24" ht="12.75">
      <c r="O859" s="2"/>
      <c r="P859" s="2"/>
      <c r="Q859" s="2"/>
      <c r="R859" s="2"/>
      <c r="S859" s="3"/>
      <c r="W859" s="27"/>
      <c r="X859" s="27"/>
    </row>
    <row r="860" spans="15:24" ht="12.75">
      <c r="O860" s="2"/>
      <c r="P860" s="2"/>
      <c r="Q860" s="2"/>
      <c r="R860" s="2"/>
      <c r="S860" s="3"/>
      <c r="W860" s="27"/>
      <c r="X860" s="27"/>
    </row>
    <row r="861" spans="15:24" ht="12.75">
      <c r="O861" s="2"/>
      <c r="P861" s="2"/>
      <c r="Q861" s="2"/>
      <c r="R861" s="2"/>
      <c r="S861" s="3"/>
      <c r="W861" s="27"/>
      <c r="X861" s="27"/>
    </row>
    <row r="862" spans="15:24" ht="12.75">
      <c r="O862" s="2"/>
      <c r="P862" s="2"/>
      <c r="Q862" s="2"/>
      <c r="R862" s="2"/>
      <c r="S862" s="3"/>
      <c r="W862" s="27"/>
      <c r="X862" s="27"/>
    </row>
    <row r="863" spans="15:24" ht="12.75">
      <c r="O863" s="2"/>
      <c r="P863" s="2"/>
      <c r="Q863" s="2"/>
      <c r="R863" s="2"/>
      <c r="S863" s="3"/>
      <c r="W863" s="27"/>
      <c r="X863" s="27"/>
    </row>
    <row r="864" spans="15:24" ht="12.75">
      <c r="O864" s="2"/>
      <c r="P864" s="2"/>
      <c r="Q864" s="2"/>
      <c r="R864" s="2"/>
      <c r="S864" s="3"/>
      <c r="W864" s="27"/>
      <c r="X864" s="27"/>
    </row>
    <row r="865" spans="15:24" ht="12.75">
      <c r="O865" s="2"/>
      <c r="P865" s="2"/>
      <c r="Q865" s="2"/>
      <c r="R865" s="2"/>
      <c r="S865" s="3"/>
      <c r="W865" s="27"/>
      <c r="X865" s="27"/>
    </row>
    <row r="866" spans="15:24" ht="12.75">
      <c r="O866" s="2"/>
      <c r="P866" s="2"/>
      <c r="Q866" s="2"/>
      <c r="R866" s="2"/>
      <c r="S866" s="3"/>
      <c r="W866" s="27"/>
      <c r="X866" s="27"/>
    </row>
    <row r="867" spans="15:24" ht="12.75">
      <c r="O867" s="2"/>
      <c r="P867" s="2"/>
      <c r="Q867" s="2"/>
      <c r="R867" s="2"/>
      <c r="S867" s="3"/>
      <c r="W867" s="27"/>
      <c r="X867" s="27"/>
    </row>
    <row r="868" spans="15:24" ht="12.75">
      <c r="O868" s="2"/>
      <c r="P868" s="2"/>
      <c r="Q868" s="2"/>
      <c r="R868" s="2"/>
      <c r="S868" s="3"/>
      <c r="W868" s="27"/>
      <c r="X868" s="27"/>
    </row>
    <row r="869" spans="15:24" ht="12.75">
      <c r="O869" s="2"/>
      <c r="P869" s="2"/>
      <c r="Q869" s="2"/>
      <c r="R869" s="2"/>
      <c r="S869" s="3"/>
      <c r="W869" s="27"/>
      <c r="X869" s="27"/>
    </row>
    <row r="870" spans="15:24" ht="12.75">
      <c r="O870" s="2"/>
      <c r="P870" s="2"/>
      <c r="Q870" s="2"/>
      <c r="R870" s="2"/>
      <c r="S870" s="3"/>
      <c r="W870" s="27"/>
      <c r="X870" s="27"/>
    </row>
    <row r="871" spans="15:24" ht="12.75">
      <c r="O871" s="2"/>
      <c r="P871" s="2"/>
      <c r="Q871" s="2"/>
      <c r="R871" s="2"/>
      <c r="S871" s="3"/>
      <c r="W871" s="27"/>
      <c r="X871" s="27"/>
    </row>
    <row r="872" spans="15:24" ht="12.75">
      <c r="O872" s="2"/>
      <c r="P872" s="2"/>
      <c r="Q872" s="2"/>
      <c r="R872" s="2"/>
      <c r="S872" s="3"/>
      <c r="W872" s="27"/>
      <c r="X872" s="27"/>
    </row>
    <row r="873" spans="15:24" ht="12.75">
      <c r="O873" s="2"/>
      <c r="P873" s="2"/>
      <c r="Q873" s="2"/>
      <c r="R873" s="2"/>
      <c r="S873" s="3"/>
      <c r="W873" s="27"/>
      <c r="X873" s="27"/>
    </row>
    <row r="874" spans="15:24" ht="12.75">
      <c r="O874" s="2"/>
      <c r="P874" s="2"/>
      <c r="Q874" s="2"/>
      <c r="R874" s="2"/>
      <c r="S874" s="3"/>
      <c r="W874" s="27"/>
      <c r="X874" s="27"/>
    </row>
    <row r="875" spans="15:24" ht="12.75">
      <c r="O875" s="2"/>
      <c r="P875" s="2"/>
      <c r="Q875" s="2"/>
      <c r="R875" s="2"/>
      <c r="S875" s="3"/>
      <c r="W875" s="27"/>
      <c r="X875" s="27"/>
    </row>
    <row r="876" spans="15:24" ht="12.75">
      <c r="O876" s="2"/>
      <c r="P876" s="2"/>
      <c r="Q876" s="2"/>
      <c r="R876" s="2"/>
      <c r="S876" s="3"/>
      <c r="W876" s="27"/>
      <c r="X876" s="27"/>
    </row>
    <row r="877" spans="15:24" ht="12.75">
      <c r="O877" s="2"/>
      <c r="P877" s="2"/>
      <c r="Q877" s="2"/>
      <c r="R877" s="2"/>
      <c r="S877" s="3"/>
      <c r="W877" s="27"/>
      <c r="X877" s="27"/>
    </row>
    <row r="878" spans="15:24" ht="12.75">
      <c r="O878" s="2"/>
      <c r="P878" s="2"/>
      <c r="Q878" s="2"/>
      <c r="R878" s="2"/>
      <c r="S878" s="3"/>
      <c r="W878" s="27"/>
      <c r="X878" s="27"/>
    </row>
    <row r="879" spans="15:24" ht="12.75">
      <c r="O879" s="2"/>
      <c r="P879" s="2"/>
      <c r="Q879" s="2"/>
      <c r="R879" s="2"/>
      <c r="S879" s="3"/>
      <c r="W879" s="27"/>
      <c r="X879" s="27"/>
    </row>
    <row r="880" spans="15:24" ht="12.75">
      <c r="O880" s="2"/>
      <c r="P880" s="2"/>
      <c r="Q880" s="2"/>
      <c r="R880" s="2"/>
      <c r="S880" s="3"/>
      <c r="W880" s="27"/>
      <c r="X880" s="27"/>
    </row>
    <row r="881" spans="15:24" ht="12.75">
      <c r="O881" s="2"/>
      <c r="P881" s="2"/>
      <c r="Q881" s="2"/>
      <c r="R881" s="2"/>
      <c r="S881" s="3"/>
      <c r="W881" s="27"/>
      <c r="X881" s="27"/>
    </row>
    <row r="882" spans="15:24" ht="12.75">
      <c r="O882" s="2"/>
      <c r="P882" s="2"/>
      <c r="Q882" s="2"/>
      <c r="R882" s="2"/>
      <c r="S882" s="3"/>
      <c r="W882" s="27"/>
      <c r="X882" s="27"/>
    </row>
    <row r="883" spans="15:24" ht="12.75">
      <c r="O883" s="2"/>
      <c r="P883" s="2"/>
      <c r="Q883" s="2"/>
      <c r="R883" s="2"/>
      <c r="S883" s="3"/>
      <c r="W883" s="27"/>
      <c r="X883" s="27"/>
    </row>
    <row r="884" spans="15:24" ht="12.75">
      <c r="O884" s="2"/>
      <c r="P884" s="2"/>
      <c r="Q884" s="2"/>
      <c r="R884" s="2"/>
      <c r="S884" s="3"/>
      <c r="W884" s="27"/>
      <c r="X884" s="27"/>
    </row>
    <row r="885" spans="15:24" ht="12.75">
      <c r="O885" s="2"/>
      <c r="P885" s="2"/>
      <c r="Q885" s="2"/>
      <c r="R885" s="2"/>
      <c r="S885" s="3"/>
      <c r="W885" s="27"/>
      <c r="X885" s="27"/>
    </row>
    <row r="886" spans="15:24" ht="12.75">
      <c r="O886" s="2"/>
      <c r="P886" s="2"/>
      <c r="Q886" s="2"/>
      <c r="R886" s="2"/>
      <c r="S886" s="3"/>
      <c r="W886" s="27"/>
      <c r="X886" s="27"/>
    </row>
    <row r="887" spans="15:24" ht="12.75">
      <c r="O887" s="2"/>
      <c r="P887" s="2"/>
      <c r="Q887" s="2"/>
      <c r="R887" s="2"/>
      <c r="S887" s="3"/>
      <c r="W887" s="27"/>
      <c r="X887" s="27"/>
    </row>
    <row r="888" spans="15:24" ht="12.75">
      <c r="O888" s="2"/>
      <c r="P888" s="2"/>
      <c r="Q888" s="2"/>
      <c r="R888" s="2"/>
      <c r="S888" s="3"/>
      <c r="W888" s="27"/>
      <c r="X888" s="27"/>
    </row>
    <row r="889" spans="15:24" ht="12.75">
      <c r="O889" s="2"/>
      <c r="P889" s="2"/>
      <c r="Q889" s="2"/>
      <c r="R889" s="2"/>
      <c r="S889" s="3"/>
      <c r="W889" s="27"/>
      <c r="X889" s="27"/>
    </row>
    <row r="890" spans="15:24" ht="12.75">
      <c r="O890" s="2"/>
      <c r="P890" s="2"/>
      <c r="Q890" s="2"/>
      <c r="R890" s="2"/>
      <c r="S890" s="3"/>
      <c r="W890" s="27"/>
      <c r="X890" s="27"/>
    </row>
    <row r="891" spans="15:24" ht="12.75">
      <c r="O891" s="2"/>
      <c r="P891" s="2"/>
      <c r="Q891" s="2"/>
      <c r="R891" s="2"/>
      <c r="S891" s="3"/>
      <c r="W891" s="27"/>
      <c r="X891" s="27"/>
    </row>
    <row r="892" spans="15:24" ht="12.75">
      <c r="O892" s="2"/>
      <c r="P892" s="2"/>
      <c r="Q892" s="2"/>
      <c r="R892" s="2"/>
      <c r="S892" s="3"/>
      <c r="W892" s="27"/>
      <c r="X892" s="27"/>
    </row>
    <row r="893" spans="15:24" ht="12.75">
      <c r="O893" s="2"/>
      <c r="P893" s="2"/>
      <c r="Q893" s="2"/>
      <c r="R893" s="2"/>
      <c r="S893" s="3"/>
      <c r="W893" s="27"/>
      <c r="X893" s="27"/>
    </row>
    <row r="894" spans="15:24" ht="12.75">
      <c r="O894" s="2"/>
      <c r="P894" s="2"/>
      <c r="Q894" s="2"/>
      <c r="R894" s="2"/>
      <c r="S894" s="3"/>
      <c r="W894" s="27"/>
      <c r="X894" s="27"/>
    </row>
    <row r="895" spans="15:24" ht="12.75">
      <c r="O895" s="2"/>
      <c r="P895" s="2"/>
      <c r="Q895" s="2"/>
      <c r="R895" s="2"/>
      <c r="S895" s="3"/>
      <c r="W895" s="27"/>
      <c r="X895" s="27"/>
    </row>
    <row r="896" spans="15:24" ht="12.75">
      <c r="O896" s="2"/>
      <c r="P896" s="2"/>
      <c r="Q896" s="2"/>
      <c r="R896" s="2"/>
      <c r="S896" s="3"/>
      <c r="W896" s="27"/>
      <c r="X896" s="27"/>
    </row>
    <row r="897" spans="15:24" ht="12.75">
      <c r="O897" s="2"/>
      <c r="P897" s="2"/>
      <c r="Q897" s="2"/>
      <c r="R897" s="2"/>
      <c r="S897" s="3"/>
      <c r="W897" s="27"/>
      <c r="X897" s="27"/>
    </row>
    <row r="898" spans="15:24" ht="12.75">
      <c r="O898" s="2"/>
      <c r="P898" s="2"/>
      <c r="Q898" s="2"/>
      <c r="R898" s="2"/>
      <c r="S898" s="3"/>
      <c r="W898" s="27"/>
      <c r="X898" s="27"/>
    </row>
    <row r="899" spans="15:24" ht="12.75">
      <c r="O899" s="2"/>
      <c r="P899" s="2"/>
      <c r="Q899" s="2"/>
      <c r="R899" s="2"/>
      <c r="S899" s="3"/>
      <c r="W899" s="27"/>
      <c r="X899" s="27"/>
    </row>
    <row r="900" spans="15:24" ht="12.75">
      <c r="O900" s="2"/>
      <c r="P900" s="2"/>
      <c r="Q900" s="2"/>
      <c r="R900" s="2"/>
      <c r="S900" s="3"/>
      <c r="W900" s="27"/>
      <c r="X900" s="27"/>
    </row>
    <row r="901" spans="15:24" ht="12.75">
      <c r="O901" s="2"/>
      <c r="P901" s="2"/>
      <c r="Q901" s="2"/>
      <c r="R901" s="2"/>
      <c r="S901" s="3"/>
      <c r="W901" s="27"/>
      <c r="X901" s="27"/>
    </row>
    <row r="902" spans="15:24" ht="12.75">
      <c r="O902" s="2"/>
      <c r="P902" s="2"/>
      <c r="Q902" s="2"/>
      <c r="R902" s="2"/>
      <c r="S902" s="3"/>
      <c r="W902" s="27"/>
      <c r="X902" s="27"/>
    </row>
    <row r="903" spans="15:24" ht="12.75">
      <c r="O903" s="2"/>
      <c r="P903" s="2"/>
      <c r="Q903" s="2"/>
      <c r="R903" s="2"/>
      <c r="S903" s="3"/>
      <c r="W903" s="27"/>
      <c r="X903" s="27"/>
    </row>
    <row r="904" spans="15:24" ht="12.75">
      <c r="O904" s="2"/>
      <c r="P904" s="2"/>
      <c r="Q904" s="2"/>
      <c r="R904" s="2"/>
      <c r="S904" s="3"/>
      <c r="W904" s="27"/>
      <c r="X904" s="27"/>
    </row>
    <row r="905" spans="15:24" ht="12.75">
      <c r="O905" s="2"/>
      <c r="P905" s="2"/>
      <c r="Q905" s="2"/>
      <c r="R905" s="2"/>
      <c r="S905" s="3"/>
      <c r="W905" s="27"/>
      <c r="X905" s="27"/>
    </row>
    <row r="906" spans="15:24" ht="12.75">
      <c r="O906" s="2"/>
      <c r="P906" s="2"/>
      <c r="Q906" s="2"/>
      <c r="R906" s="2"/>
      <c r="S906" s="3"/>
      <c r="W906" s="27"/>
      <c r="X906" s="27"/>
    </row>
    <row r="907" spans="15:24" ht="12.75">
      <c r="O907" s="2"/>
      <c r="P907" s="2"/>
      <c r="Q907" s="2"/>
      <c r="R907" s="2"/>
      <c r="S907" s="3"/>
      <c r="W907" s="27"/>
      <c r="X907" s="27"/>
    </row>
    <row r="908" spans="15:24" ht="12.75">
      <c r="O908" s="2"/>
      <c r="P908" s="2"/>
      <c r="Q908" s="2"/>
      <c r="R908" s="2"/>
      <c r="S908" s="3"/>
      <c r="W908" s="27"/>
      <c r="X908" s="27"/>
    </row>
    <row r="909" spans="15:24" ht="12.75">
      <c r="O909" s="2"/>
      <c r="P909" s="2"/>
      <c r="Q909" s="2"/>
      <c r="R909" s="2"/>
      <c r="S909" s="3"/>
      <c r="W909" s="27"/>
      <c r="X909" s="27"/>
    </row>
    <row r="910" spans="15:24" ht="12.75">
      <c r="O910" s="2"/>
      <c r="P910" s="2"/>
      <c r="Q910" s="2"/>
      <c r="R910" s="2"/>
      <c r="S910" s="3"/>
      <c r="W910" s="27"/>
      <c r="X910" s="27"/>
    </row>
    <row r="911" spans="15:24" ht="12.75">
      <c r="O911" s="2"/>
      <c r="P911" s="2"/>
      <c r="Q911" s="2"/>
      <c r="R911" s="2"/>
      <c r="S911" s="3"/>
      <c r="W911" s="27"/>
      <c r="X911" s="27"/>
    </row>
    <row r="912" spans="15:24" ht="12.75">
      <c r="O912" s="2"/>
      <c r="P912" s="2"/>
      <c r="Q912" s="2"/>
      <c r="R912" s="2"/>
      <c r="S912" s="3"/>
      <c r="W912" s="27"/>
      <c r="X912" s="27"/>
    </row>
    <row r="913" spans="15:24" ht="12.75">
      <c r="O913" s="2"/>
      <c r="P913" s="2"/>
      <c r="Q913" s="2"/>
      <c r="R913" s="2"/>
      <c r="S913" s="3"/>
      <c r="W913" s="27"/>
      <c r="X913" s="27"/>
    </row>
    <row r="914" spans="15:24" ht="12.75">
      <c r="O914" s="2"/>
      <c r="P914" s="2"/>
      <c r="Q914" s="2"/>
      <c r="R914" s="2"/>
      <c r="S914" s="3"/>
      <c r="W914" s="27"/>
      <c r="X914" s="27"/>
    </row>
    <row r="915" spans="15:24" ht="12.75">
      <c r="O915" s="2"/>
      <c r="P915" s="2"/>
      <c r="Q915" s="2"/>
      <c r="R915" s="2"/>
      <c r="S915" s="3"/>
      <c r="W915" s="27"/>
      <c r="X915" s="27"/>
    </row>
    <row r="916" spans="15:24" ht="12.75">
      <c r="O916" s="2"/>
      <c r="P916" s="2"/>
      <c r="Q916" s="2"/>
      <c r="R916" s="2"/>
      <c r="S916" s="3"/>
      <c r="W916" s="27"/>
      <c r="X916" s="27"/>
    </row>
    <row r="917" spans="15:24" ht="12.75">
      <c r="O917" s="2"/>
      <c r="P917" s="2"/>
      <c r="Q917" s="2"/>
      <c r="R917" s="2"/>
      <c r="S917" s="3"/>
      <c r="W917" s="27"/>
      <c r="X917" s="27"/>
    </row>
    <row r="918" spans="15:24" ht="12.75">
      <c r="O918" s="2"/>
      <c r="P918" s="2"/>
      <c r="Q918" s="2"/>
      <c r="R918" s="2"/>
      <c r="S918" s="3"/>
      <c r="W918" s="27"/>
      <c r="X918" s="27"/>
    </row>
    <row r="919" spans="15:24" ht="12.75">
      <c r="O919" s="2"/>
      <c r="P919" s="2"/>
      <c r="Q919" s="2"/>
      <c r="R919" s="2"/>
      <c r="S919" s="3"/>
      <c r="W919" s="27"/>
      <c r="X919" s="27"/>
    </row>
    <row r="920" spans="15:24" ht="12.75">
      <c r="O920" s="2"/>
      <c r="P920" s="2"/>
      <c r="Q920" s="2"/>
      <c r="R920" s="2"/>
      <c r="S920" s="3"/>
      <c r="W920" s="27"/>
      <c r="X920" s="27"/>
    </row>
    <row r="921" spans="15:24" ht="12.75">
      <c r="O921" s="2"/>
      <c r="P921" s="2"/>
      <c r="Q921" s="2"/>
      <c r="R921" s="2"/>
      <c r="S921" s="3"/>
      <c r="W921" s="27"/>
      <c r="X921" s="27"/>
    </row>
    <row r="922" spans="15:24" ht="12.75">
      <c r="O922" s="2"/>
      <c r="P922" s="2"/>
      <c r="Q922" s="2"/>
      <c r="R922" s="2"/>
      <c r="S922" s="3"/>
      <c r="W922" s="27"/>
      <c r="X922" s="27"/>
    </row>
    <row r="923" spans="15:24" ht="12.75">
      <c r="O923" s="2"/>
      <c r="P923" s="2"/>
      <c r="Q923" s="2"/>
      <c r="R923" s="2"/>
      <c r="S923" s="3"/>
      <c r="W923" s="27"/>
      <c r="X923" s="27"/>
    </row>
    <row r="924" spans="15:24" ht="12.75">
      <c r="O924" s="2"/>
      <c r="P924" s="2"/>
      <c r="Q924" s="2"/>
      <c r="R924" s="2"/>
      <c r="S924" s="3"/>
      <c r="W924" s="27"/>
      <c r="X924" s="27"/>
    </row>
    <row r="925" spans="15:24" ht="12.75">
      <c r="O925" s="2"/>
      <c r="P925" s="2"/>
      <c r="Q925" s="2"/>
      <c r="R925" s="2"/>
      <c r="S925" s="3"/>
      <c r="W925" s="27"/>
      <c r="X925" s="27"/>
    </row>
    <row r="926" spans="15:24" ht="12.75">
      <c r="O926" s="2"/>
      <c r="P926" s="2"/>
      <c r="Q926" s="2"/>
      <c r="R926" s="2"/>
      <c r="S926" s="3"/>
      <c r="W926" s="27"/>
      <c r="X926" s="27"/>
    </row>
    <row r="927" spans="15:24" ht="12.75">
      <c r="O927" s="2"/>
      <c r="P927" s="2"/>
      <c r="Q927" s="2"/>
      <c r="R927" s="2"/>
      <c r="S927" s="3"/>
      <c r="W927" s="27"/>
      <c r="X927" s="27"/>
    </row>
    <row r="928" spans="15:24" ht="12.75">
      <c r="O928" s="2"/>
      <c r="P928" s="2"/>
      <c r="Q928" s="2"/>
      <c r="R928" s="2"/>
      <c r="S928" s="3"/>
      <c r="W928" s="27"/>
      <c r="X928" s="27"/>
    </row>
    <row r="929" spans="15:24" ht="12.75">
      <c r="O929" s="2"/>
      <c r="P929" s="2"/>
      <c r="Q929" s="2"/>
      <c r="R929" s="2"/>
      <c r="S929" s="3"/>
      <c r="W929" s="27"/>
      <c r="X929" s="27"/>
    </row>
    <row r="930" spans="15:24" ht="12.75">
      <c r="O930" s="2"/>
      <c r="P930" s="2"/>
      <c r="Q930" s="2"/>
      <c r="R930" s="2"/>
      <c r="S930" s="3"/>
      <c r="W930" s="27"/>
      <c r="X930" s="27"/>
    </row>
    <row r="931" spans="15:24" ht="12.75">
      <c r="O931" s="2"/>
      <c r="P931" s="2"/>
      <c r="Q931" s="2"/>
      <c r="R931" s="2"/>
      <c r="S931" s="3"/>
      <c r="W931" s="27"/>
      <c r="X931" s="27"/>
    </row>
    <row r="932" spans="15:24" ht="12.75">
      <c r="O932" s="2"/>
      <c r="P932" s="2"/>
      <c r="Q932" s="2"/>
      <c r="R932" s="2"/>
      <c r="S932" s="3"/>
      <c r="W932" s="27"/>
      <c r="X932" s="27"/>
    </row>
    <row r="933" spans="15:24" ht="12.75">
      <c r="O933" s="2"/>
      <c r="P933" s="2"/>
      <c r="Q933" s="2"/>
      <c r="R933" s="2"/>
      <c r="S933" s="3"/>
      <c r="W933" s="27"/>
      <c r="X933" s="27"/>
    </row>
    <row r="934" spans="15:24" ht="12.75">
      <c r="O934" s="2"/>
      <c r="P934" s="2"/>
      <c r="Q934" s="2"/>
      <c r="R934" s="2"/>
      <c r="S934" s="3"/>
      <c r="W934" s="27"/>
      <c r="X934" s="27"/>
    </row>
    <row r="935" spans="15:24" ht="12.75">
      <c r="O935" s="2"/>
      <c r="P935" s="2"/>
      <c r="Q935" s="2"/>
      <c r="R935" s="2"/>
      <c r="S935" s="3"/>
      <c r="W935" s="27"/>
      <c r="X935" s="27"/>
    </row>
    <row r="936" spans="15:24" ht="12.75">
      <c r="O936" s="2"/>
      <c r="P936" s="2"/>
      <c r="Q936" s="2"/>
      <c r="R936" s="2"/>
      <c r="S936" s="3"/>
      <c r="W936" s="27"/>
      <c r="X936" s="27"/>
    </row>
    <row r="937" spans="15:24" ht="12.75">
      <c r="O937" s="2"/>
      <c r="P937" s="2"/>
      <c r="Q937" s="2"/>
      <c r="R937" s="2"/>
      <c r="S937" s="3"/>
      <c r="W937" s="27"/>
      <c r="X937" s="27"/>
    </row>
    <row r="938" spans="15:24" ht="12.75">
      <c r="O938" s="2"/>
      <c r="P938" s="2"/>
      <c r="Q938" s="2"/>
      <c r="R938" s="2"/>
      <c r="S938" s="3"/>
      <c r="W938" s="27"/>
      <c r="X938" s="27"/>
    </row>
    <row r="939" spans="15:24" ht="12.75">
      <c r="O939" s="2"/>
      <c r="P939" s="2"/>
      <c r="Q939" s="2"/>
      <c r="R939" s="2"/>
      <c r="S939" s="3"/>
      <c r="W939" s="27"/>
      <c r="X939" s="27"/>
    </row>
    <row r="940" spans="15:24" ht="12.75">
      <c r="O940" s="2"/>
      <c r="P940" s="2"/>
      <c r="Q940" s="2"/>
      <c r="R940" s="2"/>
      <c r="S940" s="3"/>
      <c r="W940" s="27"/>
      <c r="X940" s="27"/>
    </row>
    <row r="941" spans="15:24" ht="12.75">
      <c r="O941" s="2"/>
      <c r="P941" s="2"/>
      <c r="Q941" s="2"/>
      <c r="R941" s="2"/>
      <c r="S941" s="3"/>
      <c r="W941" s="27"/>
      <c r="X941" s="27"/>
    </row>
    <row r="942" spans="15:24" ht="12.75">
      <c r="O942" s="2"/>
      <c r="P942" s="2"/>
      <c r="Q942" s="2"/>
      <c r="R942" s="2"/>
      <c r="S942" s="3"/>
      <c r="W942" s="27"/>
      <c r="X942" s="27"/>
    </row>
    <row r="943" spans="15:24" ht="12.75">
      <c r="O943" s="2"/>
      <c r="P943" s="2"/>
      <c r="Q943" s="2"/>
      <c r="R943" s="2"/>
      <c r="S943" s="3"/>
      <c r="W943" s="27"/>
      <c r="X943" s="27"/>
    </row>
    <row r="944" spans="15:24" ht="12.75">
      <c r="O944" s="2"/>
      <c r="P944" s="2"/>
      <c r="Q944" s="2"/>
      <c r="R944" s="2"/>
      <c r="S944" s="3"/>
      <c r="W944" s="27"/>
      <c r="X944" s="27"/>
    </row>
    <row r="945" spans="15:24" ht="12.75">
      <c r="O945" s="2"/>
      <c r="P945" s="2"/>
      <c r="Q945" s="2"/>
      <c r="R945" s="2"/>
      <c r="S945" s="3"/>
      <c r="W945" s="27"/>
      <c r="X945" s="27"/>
    </row>
    <row r="946" spans="15:24" ht="12.75">
      <c r="O946" s="2"/>
      <c r="P946" s="2"/>
      <c r="Q946" s="2"/>
      <c r="R946" s="2"/>
      <c r="S946" s="3"/>
      <c r="W946" s="27"/>
      <c r="X946" s="27"/>
    </row>
    <row r="947" spans="15:24" ht="12.75">
      <c r="O947" s="2"/>
      <c r="P947" s="2"/>
      <c r="Q947" s="2"/>
      <c r="R947" s="2"/>
      <c r="S947" s="3"/>
      <c r="W947" s="27"/>
      <c r="X947" s="27"/>
    </row>
    <row r="948" spans="15:24" ht="12.75">
      <c r="O948" s="2"/>
      <c r="P948" s="2"/>
      <c r="Q948" s="2"/>
      <c r="R948" s="2"/>
      <c r="S948" s="3"/>
      <c r="W948" s="27"/>
      <c r="X948" s="27"/>
    </row>
    <row r="949" spans="15:24" ht="12.75">
      <c r="O949" s="2"/>
      <c r="P949" s="2"/>
      <c r="Q949" s="2"/>
      <c r="R949" s="2"/>
      <c r="S949" s="3"/>
      <c r="W949" s="27"/>
      <c r="X949" s="27"/>
    </row>
    <row r="950" spans="15:24" ht="12.75">
      <c r="O950" s="2"/>
      <c r="P950" s="2"/>
      <c r="Q950" s="2"/>
      <c r="R950" s="2"/>
      <c r="S950" s="3"/>
      <c r="W950" s="27"/>
      <c r="X950" s="27"/>
    </row>
    <row r="951" spans="15:24" ht="12.75">
      <c r="O951" s="2"/>
      <c r="P951" s="2"/>
      <c r="Q951" s="2"/>
      <c r="R951" s="2"/>
      <c r="S951" s="3"/>
      <c r="W951" s="27"/>
      <c r="X951" s="27"/>
    </row>
    <row r="952" spans="15:24" ht="12.75">
      <c r="O952" s="2"/>
      <c r="P952" s="2"/>
      <c r="Q952" s="2"/>
      <c r="R952" s="2"/>
      <c r="S952" s="3"/>
      <c r="W952" s="27"/>
      <c r="X952" s="27"/>
    </row>
    <row r="953" spans="15:24" ht="12.75">
      <c r="O953" s="2"/>
      <c r="P953" s="2"/>
      <c r="Q953" s="2"/>
      <c r="R953" s="2"/>
      <c r="S953" s="3"/>
      <c r="W953" s="27"/>
      <c r="X953" s="27"/>
    </row>
    <row r="954" spans="15:24" ht="12.75">
      <c r="O954" s="2"/>
      <c r="P954" s="2"/>
      <c r="Q954" s="2"/>
      <c r="R954" s="2"/>
      <c r="S954" s="3"/>
      <c r="W954" s="27"/>
      <c r="X954" s="27"/>
    </row>
    <row r="955" spans="15:24" ht="12.75">
      <c r="O955" s="2"/>
      <c r="P955" s="2"/>
      <c r="Q955" s="2"/>
      <c r="R955" s="2"/>
      <c r="S955" s="3"/>
      <c r="W955" s="27"/>
      <c r="X955" s="27"/>
    </row>
    <row r="956" spans="15:24" ht="12.75">
      <c r="O956" s="2"/>
      <c r="P956" s="2"/>
      <c r="Q956" s="2"/>
      <c r="R956" s="2"/>
      <c r="S956" s="3"/>
      <c r="W956" s="27"/>
      <c r="X956" s="27"/>
    </row>
    <row r="957" spans="15:24" ht="12.75">
      <c r="O957" s="2"/>
      <c r="P957" s="2"/>
      <c r="Q957" s="2"/>
      <c r="R957" s="2"/>
      <c r="S957" s="3"/>
      <c r="W957" s="27"/>
      <c r="X957" s="27"/>
    </row>
    <row r="958" spans="15:24" ht="12.75">
      <c r="O958" s="2"/>
      <c r="P958" s="2"/>
      <c r="Q958" s="2"/>
      <c r="R958" s="2"/>
      <c r="S958" s="3"/>
      <c r="W958" s="27"/>
      <c r="X958" s="27"/>
    </row>
    <row r="959" spans="15:24" ht="12.75">
      <c r="O959" s="2"/>
      <c r="P959" s="2"/>
      <c r="Q959" s="2"/>
      <c r="R959" s="2"/>
      <c r="S959" s="3"/>
      <c r="W959" s="27"/>
      <c r="X959" s="27"/>
    </row>
    <row r="960" spans="15:24" ht="12.75">
      <c r="O960" s="2"/>
      <c r="P960" s="2"/>
      <c r="Q960" s="2"/>
      <c r="R960" s="2"/>
      <c r="S960" s="3"/>
      <c r="W960" s="27"/>
      <c r="X960" s="27"/>
    </row>
    <row r="961" spans="15:24" ht="12.75">
      <c r="O961" s="2"/>
      <c r="P961" s="2"/>
      <c r="Q961" s="2"/>
      <c r="R961" s="2"/>
      <c r="S961" s="3"/>
      <c r="W961" s="27"/>
      <c r="X961" s="27"/>
    </row>
    <row r="962" spans="15:24" ht="12.75">
      <c r="O962" s="2"/>
      <c r="P962" s="2"/>
      <c r="Q962" s="2"/>
      <c r="R962" s="2"/>
      <c r="S962" s="3"/>
      <c r="W962" s="27"/>
      <c r="X962" s="27"/>
    </row>
    <row r="963" spans="15:24" ht="12.75">
      <c r="O963" s="2"/>
      <c r="P963" s="2"/>
      <c r="Q963" s="2"/>
      <c r="R963" s="2"/>
      <c r="S963" s="3"/>
      <c r="W963" s="27"/>
      <c r="X963" s="27"/>
    </row>
    <row r="964" spans="15:24" ht="12.75">
      <c r="O964" s="2"/>
      <c r="P964" s="2"/>
      <c r="Q964" s="2"/>
      <c r="R964" s="2"/>
      <c r="S964" s="3"/>
      <c r="W964" s="27"/>
      <c r="X964" s="27"/>
    </row>
    <row r="965" spans="15:24" ht="12.75">
      <c r="O965" s="2"/>
      <c r="P965" s="2"/>
      <c r="Q965" s="2"/>
      <c r="R965" s="2"/>
      <c r="S965" s="3"/>
      <c r="W965" s="27"/>
      <c r="X965" s="27"/>
    </row>
    <row r="966" spans="15:24" ht="12.75">
      <c r="O966" s="2"/>
      <c r="P966" s="2"/>
      <c r="Q966" s="2"/>
      <c r="R966" s="2"/>
      <c r="S966" s="3"/>
      <c r="W966" s="27"/>
      <c r="X966" s="27"/>
    </row>
    <row r="967" spans="15:24" ht="12.75">
      <c r="O967" s="2"/>
      <c r="P967" s="2"/>
      <c r="Q967" s="2"/>
      <c r="R967" s="2"/>
      <c r="S967" s="3"/>
      <c r="W967" s="27"/>
      <c r="X967" s="27"/>
    </row>
    <row r="968" spans="15:24" ht="12.75">
      <c r="O968" s="2"/>
      <c r="P968" s="2"/>
      <c r="Q968" s="2"/>
      <c r="R968" s="2"/>
      <c r="S968" s="3"/>
      <c r="W968" s="27"/>
      <c r="X968" s="27"/>
    </row>
    <row r="969" spans="15:24" ht="12.75">
      <c r="O969" s="2"/>
      <c r="P969" s="2"/>
      <c r="Q969" s="2"/>
      <c r="R969" s="2"/>
      <c r="S969" s="3"/>
      <c r="W969" s="27"/>
      <c r="X969" s="27"/>
    </row>
    <row r="970" spans="15:24" ht="12.75">
      <c r="O970" s="2"/>
      <c r="P970" s="2"/>
      <c r="Q970" s="2"/>
      <c r="R970" s="2"/>
      <c r="S970" s="3"/>
      <c r="W970" s="27"/>
      <c r="X970" s="27"/>
    </row>
    <row r="971" spans="15:24" ht="12.75">
      <c r="O971" s="2"/>
      <c r="P971" s="2"/>
      <c r="Q971" s="2"/>
      <c r="R971" s="2"/>
      <c r="S971" s="3"/>
      <c r="W971" s="27"/>
      <c r="X971" s="27"/>
    </row>
    <row r="972" spans="15:24" ht="12.75">
      <c r="O972" s="2"/>
      <c r="P972" s="2"/>
      <c r="Q972" s="2"/>
      <c r="R972" s="2"/>
      <c r="S972" s="3"/>
      <c r="W972" s="27"/>
      <c r="X972" s="27"/>
    </row>
    <row r="973" spans="15:24" ht="12.75">
      <c r="O973" s="2"/>
      <c r="P973" s="2"/>
      <c r="Q973" s="2"/>
      <c r="R973" s="2"/>
      <c r="S973" s="3"/>
      <c r="W973" s="27"/>
      <c r="X973" s="27"/>
    </row>
    <row r="974" spans="15:24" ht="12.75">
      <c r="O974" s="2"/>
      <c r="P974" s="2"/>
      <c r="Q974" s="2"/>
      <c r="R974" s="2"/>
      <c r="S974" s="3"/>
      <c r="W974" s="27"/>
      <c r="X974" s="27"/>
    </row>
    <row r="975" spans="15:24" ht="12.75">
      <c r="O975" s="2"/>
      <c r="P975" s="2"/>
      <c r="Q975" s="2"/>
      <c r="R975" s="2"/>
      <c r="S975" s="3"/>
      <c r="W975" s="27"/>
      <c r="X975" s="27"/>
    </row>
    <row r="976" spans="15:24" ht="12.75">
      <c r="O976" s="2"/>
      <c r="P976" s="2"/>
      <c r="Q976" s="2"/>
      <c r="R976" s="2"/>
      <c r="S976" s="3"/>
      <c r="W976" s="27"/>
      <c r="X976" s="27"/>
    </row>
    <row r="977" spans="15:24" ht="12.75">
      <c r="O977" s="2"/>
      <c r="P977" s="2"/>
      <c r="Q977" s="2"/>
      <c r="R977" s="2"/>
      <c r="S977" s="3"/>
      <c r="W977" s="27"/>
      <c r="X977" s="27"/>
    </row>
    <row r="978" spans="15:24" ht="12.75">
      <c r="O978" s="2"/>
      <c r="P978" s="2"/>
      <c r="Q978" s="2"/>
      <c r="R978" s="2"/>
      <c r="S978" s="3"/>
      <c r="W978" s="27"/>
      <c r="X978" s="27"/>
    </row>
    <row r="979" spans="15:24" ht="12.75">
      <c r="O979" s="2"/>
      <c r="P979" s="2"/>
      <c r="Q979" s="2"/>
      <c r="R979" s="2"/>
      <c r="S979" s="3"/>
      <c r="W979" s="27"/>
      <c r="X979" s="27"/>
    </row>
    <row r="980" spans="15:24" ht="12.75">
      <c r="O980" s="2"/>
      <c r="P980" s="2"/>
      <c r="Q980" s="2"/>
      <c r="R980" s="2"/>
      <c r="S980" s="3"/>
      <c r="W980" s="27"/>
      <c r="X980" s="27"/>
    </row>
    <row r="981" spans="15:24" ht="12.75">
      <c r="O981" s="2"/>
      <c r="P981" s="2"/>
      <c r="Q981" s="2"/>
      <c r="R981" s="2"/>
      <c r="S981" s="3"/>
      <c r="W981" s="27"/>
      <c r="X981" s="27"/>
    </row>
    <row r="982" spans="15:24" ht="12.75">
      <c r="O982" s="2"/>
      <c r="P982" s="2"/>
      <c r="Q982" s="2"/>
      <c r="R982" s="2"/>
      <c r="S982" s="3"/>
      <c r="W982" s="27"/>
      <c r="X982" s="27"/>
    </row>
    <row r="983" spans="15:24" ht="12.75">
      <c r="O983" s="2"/>
      <c r="P983" s="2"/>
      <c r="Q983" s="2"/>
      <c r="R983" s="2"/>
      <c r="S983" s="3"/>
      <c r="W983" s="27"/>
      <c r="X983" s="27"/>
    </row>
    <row r="984" spans="15:24" ht="12.75">
      <c r="O984" s="2"/>
      <c r="P984" s="2"/>
      <c r="Q984" s="2"/>
      <c r="R984" s="2"/>
      <c r="S984" s="3"/>
      <c r="W984" s="27"/>
      <c r="X984" s="27"/>
    </row>
    <row r="985" spans="15:24" ht="12.75">
      <c r="O985" s="2"/>
      <c r="P985" s="2"/>
      <c r="Q985" s="2"/>
      <c r="R985" s="2"/>
      <c r="S985" s="3"/>
      <c r="W985" s="27"/>
      <c r="X985" s="27"/>
    </row>
    <row r="986" spans="15:24" ht="12.75">
      <c r="O986" s="2"/>
      <c r="P986" s="2"/>
      <c r="Q986" s="2"/>
      <c r="R986" s="2"/>
      <c r="S986" s="3"/>
      <c r="W986" s="27"/>
      <c r="X986" s="27"/>
    </row>
    <row r="987" spans="15:24" ht="12.75">
      <c r="O987" s="2"/>
      <c r="P987" s="2"/>
      <c r="Q987" s="2"/>
      <c r="R987" s="2"/>
      <c r="S987" s="3"/>
      <c r="W987" s="27"/>
      <c r="X987" s="27"/>
    </row>
    <row r="988" spans="15:24" ht="12.75">
      <c r="O988" s="2"/>
      <c r="P988" s="2"/>
      <c r="Q988" s="2"/>
      <c r="R988" s="2"/>
      <c r="S988" s="3"/>
      <c r="W988" s="27"/>
      <c r="X988" s="27"/>
    </row>
    <row r="989" spans="15:24" ht="12.75">
      <c r="O989" s="2"/>
      <c r="P989" s="2"/>
      <c r="Q989" s="2"/>
      <c r="R989" s="2"/>
      <c r="S989" s="3"/>
      <c r="W989" s="27"/>
      <c r="X989" s="27"/>
    </row>
    <row r="990" spans="15:24" ht="12.75">
      <c r="O990" s="2"/>
      <c r="P990" s="2"/>
      <c r="Q990" s="2"/>
      <c r="R990" s="2"/>
      <c r="S990" s="3"/>
      <c r="W990" s="27"/>
      <c r="X990" s="27"/>
    </row>
    <row r="991" spans="15:24" ht="12.75">
      <c r="O991" s="2"/>
      <c r="P991" s="2"/>
      <c r="Q991" s="2"/>
      <c r="R991" s="2"/>
      <c r="S991" s="3"/>
      <c r="W991" s="27"/>
      <c r="X991" s="27"/>
    </row>
    <row r="992" spans="15:24" ht="12.75">
      <c r="O992" s="2"/>
      <c r="P992" s="2"/>
      <c r="Q992" s="2"/>
      <c r="R992" s="2"/>
      <c r="S992" s="3"/>
      <c r="W992" s="27"/>
      <c r="X992" s="27"/>
    </row>
    <row r="993" spans="15:24" ht="12.75">
      <c r="O993" s="2"/>
      <c r="P993" s="2"/>
      <c r="Q993" s="2"/>
      <c r="R993" s="2"/>
      <c r="S993" s="3"/>
      <c r="W993" s="27"/>
      <c r="X993" s="27"/>
    </row>
    <row r="994" spans="15:24" ht="12.75">
      <c r="O994" s="2"/>
      <c r="P994" s="2"/>
      <c r="Q994" s="2"/>
      <c r="R994" s="2"/>
      <c r="S994" s="3"/>
      <c r="W994" s="27"/>
      <c r="X994" s="27"/>
    </row>
    <row r="995" spans="15:24" ht="12.75">
      <c r="O995" s="2"/>
      <c r="P995" s="2"/>
      <c r="Q995" s="2"/>
      <c r="R995" s="2"/>
      <c r="S995" s="3"/>
      <c r="W995" s="27"/>
      <c r="X995" s="27"/>
    </row>
    <row r="996" spans="15:24" ht="12.75">
      <c r="O996" s="2"/>
      <c r="P996" s="2"/>
      <c r="Q996" s="2"/>
      <c r="R996" s="2"/>
      <c r="S996" s="3"/>
      <c r="W996" s="27"/>
      <c r="X996" s="27"/>
    </row>
    <row r="997" spans="15:24" ht="12.75">
      <c r="O997" s="2"/>
      <c r="P997" s="2"/>
      <c r="Q997" s="2"/>
      <c r="R997" s="2"/>
      <c r="S997" s="3"/>
      <c r="W997" s="27"/>
      <c r="X997" s="27"/>
    </row>
    <row r="998" spans="15:24" ht="12.75">
      <c r="O998" s="2"/>
      <c r="P998" s="2"/>
      <c r="Q998" s="2"/>
      <c r="R998" s="2"/>
      <c r="S998" s="3"/>
      <c r="W998" s="27"/>
      <c r="X998" s="27"/>
    </row>
    <row r="999" spans="15:24" ht="12.75">
      <c r="O999" s="2"/>
      <c r="P999" s="2"/>
      <c r="Q999" s="2"/>
      <c r="R999" s="2"/>
      <c r="S999" s="3"/>
      <c r="W999" s="27"/>
      <c r="X999" s="27"/>
    </row>
    <row r="1000" spans="15:24" ht="12.75">
      <c r="O1000" s="2"/>
      <c r="P1000" s="2"/>
      <c r="Q1000" s="2"/>
      <c r="R1000" s="2"/>
      <c r="S1000" s="3"/>
      <c r="W1000" s="27"/>
      <c r="X1000" s="27"/>
    </row>
    <row r="1001" spans="15:24" ht="12.75">
      <c r="O1001" s="2"/>
      <c r="P1001" s="2"/>
      <c r="Q1001" s="2"/>
      <c r="R1001" s="2"/>
      <c r="S1001" s="3"/>
      <c r="W1001" s="27"/>
      <c r="X1001" s="27"/>
    </row>
    <row r="1002" spans="15:24" ht="12.75">
      <c r="O1002" s="2"/>
      <c r="P1002" s="2"/>
      <c r="Q1002" s="2"/>
      <c r="R1002" s="2"/>
      <c r="S1002" s="3"/>
      <c r="W1002" s="27"/>
      <c r="X1002" s="27"/>
    </row>
    <row r="1003" spans="15:24" ht="12.75">
      <c r="O1003" s="2"/>
      <c r="P1003" s="2"/>
      <c r="Q1003" s="2"/>
      <c r="R1003" s="2"/>
      <c r="S1003" s="3"/>
      <c r="W1003" s="27"/>
      <c r="X1003" s="27"/>
    </row>
    <row r="1004" spans="15:24" ht="12.75">
      <c r="O1004" s="2"/>
      <c r="P1004" s="2"/>
      <c r="Q1004" s="2"/>
      <c r="R1004" s="2"/>
      <c r="S1004" s="3"/>
      <c r="W1004" s="27"/>
      <c r="X1004" s="27"/>
    </row>
    <row r="1005" spans="15:24" ht="12.75">
      <c r="O1005" s="2"/>
      <c r="P1005" s="2"/>
      <c r="Q1005" s="2"/>
      <c r="R1005" s="2"/>
      <c r="S1005" s="3"/>
      <c r="W1005" s="27"/>
      <c r="X1005" s="27"/>
    </row>
    <row r="1006" spans="15:24" ht="12.75">
      <c r="O1006" s="2"/>
      <c r="P1006" s="2"/>
      <c r="Q1006" s="2"/>
      <c r="R1006" s="2"/>
      <c r="S1006" s="3"/>
      <c r="W1006" s="27"/>
      <c r="X1006" s="27"/>
    </row>
    <row r="1007" spans="15:24" ht="12.75">
      <c r="O1007" s="2"/>
      <c r="P1007" s="2"/>
      <c r="Q1007" s="2"/>
      <c r="R1007" s="2"/>
      <c r="S1007" s="3"/>
      <c r="W1007" s="27"/>
      <c r="X1007" s="27"/>
    </row>
    <row r="1008" spans="15:24" ht="12.75">
      <c r="O1008" s="2"/>
      <c r="P1008" s="2"/>
      <c r="Q1008" s="2"/>
      <c r="R1008" s="2"/>
      <c r="S1008" s="3"/>
      <c r="W1008" s="27"/>
      <c r="X1008" s="27"/>
    </row>
    <row r="1009" spans="15:24" ht="12.75">
      <c r="O1009" s="2"/>
      <c r="P1009" s="2"/>
      <c r="Q1009" s="2"/>
      <c r="R1009" s="2"/>
      <c r="S1009" s="3"/>
      <c r="W1009" s="27"/>
      <c r="X1009" s="27"/>
    </row>
    <row r="1010" spans="15:24" ht="12.75">
      <c r="O1010" s="2"/>
      <c r="P1010" s="2"/>
      <c r="Q1010" s="2"/>
      <c r="R1010" s="2"/>
      <c r="S1010" s="3"/>
      <c r="W1010" s="27"/>
      <c r="X1010" s="27"/>
    </row>
    <row r="1011" spans="15:24" ht="12.75">
      <c r="O1011" s="2"/>
      <c r="P1011" s="2"/>
      <c r="Q1011" s="2"/>
      <c r="R1011" s="2"/>
      <c r="S1011" s="3"/>
      <c r="W1011" s="27"/>
      <c r="X1011" s="27"/>
    </row>
    <row r="1012" spans="15:24" ht="12.75">
      <c r="O1012" s="2"/>
      <c r="P1012" s="2"/>
      <c r="Q1012" s="2"/>
      <c r="R1012" s="2"/>
      <c r="S1012" s="3"/>
      <c r="W1012" s="27"/>
      <c r="X1012" s="27"/>
    </row>
    <row r="1013" spans="15:24" ht="12.75">
      <c r="O1013" s="2"/>
      <c r="P1013" s="2"/>
      <c r="Q1013" s="2"/>
      <c r="R1013" s="2"/>
      <c r="S1013" s="3"/>
      <c r="W1013" s="27"/>
      <c r="X1013" s="27"/>
    </row>
    <row r="1014" spans="15:24" ht="12.75">
      <c r="O1014" s="2"/>
      <c r="P1014" s="2"/>
      <c r="Q1014" s="2"/>
      <c r="R1014" s="2"/>
      <c r="S1014" s="3"/>
      <c r="W1014" s="27"/>
      <c r="X1014" s="27"/>
    </row>
    <row r="1015" spans="15:24" ht="12.75">
      <c r="O1015" s="2"/>
      <c r="P1015" s="2"/>
      <c r="Q1015" s="2"/>
      <c r="R1015" s="2"/>
      <c r="S1015" s="3"/>
      <c r="W1015" s="27"/>
      <c r="X1015" s="27"/>
    </row>
    <row r="1016" spans="15:24" ht="12.75">
      <c r="O1016" s="2"/>
      <c r="P1016" s="2"/>
      <c r="Q1016" s="2"/>
      <c r="R1016" s="2"/>
      <c r="S1016" s="3"/>
      <c r="W1016" s="27"/>
      <c r="X1016" s="27"/>
    </row>
    <row r="1017" spans="15:24" ht="12.75">
      <c r="O1017" s="2"/>
      <c r="P1017" s="2"/>
      <c r="Q1017" s="2"/>
      <c r="R1017" s="2"/>
      <c r="S1017" s="3"/>
      <c r="W1017" s="27"/>
      <c r="X1017" s="27"/>
    </row>
    <row r="1018" spans="15:24" ht="12.75">
      <c r="O1018" s="2"/>
      <c r="P1018" s="2"/>
      <c r="Q1018" s="2"/>
      <c r="R1018" s="2"/>
      <c r="S1018" s="3"/>
      <c r="W1018" s="27"/>
      <c r="X1018" s="27"/>
    </row>
    <row r="1019" spans="15:24" ht="12.75">
      <c r="O1019" s="2"/>
      <c r="P1019" s="2"/>
      <c r="Q1019" s="2"/>
      <c r="R1019" s="2"/>
      <c r="S1019" s="3"/>
      <c r="W1019" s="27"/>
      <c r="X1019" s="27"/>
    </row>
    <row r="1020" spans="15:24" ht="12.75">
      <c r="O1020" s="2"/>
      <c r="P1020" s="2"/>
      <c r="Q1020" s="2"/>
      <c r="R1020" s="2"/>
      <c r="S1020" s="3"/>
      <c r="W1020" s="27"/>
      <c r="X1020" s="27"/>
    </row>
    <row r="1021" spans="15:24" ht="12.75">
      <c r="O1021" s="2"/>
      <c r="P1021" s="2"/>
      <c r="Q1021" s="2"/>
      <c r="R1021" s="2"/>
      <c r="S1021" s="3"/>
      <c r="W1021" s="27"/>
      <c r="X1021" s="27"/>
    </row>
    <row r="1022" spans="15:24" ht="12.75">
      <c r="O1022" s="2"/>
      <c r="P1022" s="2"/>
      <c r="Q1022" s="2"/>
      <c r="R1022" s="2"/>
      <c r="S1022" s="3"/>
      <c r="W1022" s="27"/>
      <c r="X1022" s="27"/>
    </row>
    <row r="1023" spans="15:24" ht="12.75">
      <c r="O1023" s="2"/>
      <c r="P1023" s="2"/>
      <c r="Q1023" s="2"/>
      <c r="R1023" s="2"/>
      <c r="S1023" s="3"/>
      <c r="W1023" s="27"/>
      <c r="X1023" s="27"/>
    </row>
    <row r="1024" spans="15:24" ht="12.75">
      <c r="O1024" s="2"/>
      <c r="P1024" s="2"/>
      <c r="Q1024" s="2"/>
      <c r="R1024" s="2"/>
      <c r="S1024" s="3"/>
      <c r="W1024" s="27"/>
      <c r="X1024" s="27"/>
    </row>
    <row r="1025" spans="15:24" ht="12.75">
      <c r="O1025" s="2"/>
      <c r="P1025" s="2"/>
      <c r="Q1025" s="2"/>
      <c r="R1025" s="2"/>
      <c r="S1025" s="3"/>
      <c r="W1025" s="27"/>
      <c r="X1025" s="27"/>
    </row>
    <row r="1026" spans="15:24" ht="12.75">
      <c r="O1026" s="2"/>
      <c r="P1026" s="2"/>
      <c r="Q1026" s="2"/>
      <c r="R1026" s="2"/>
      <c r="S1026" s="3"/>
      <c r="W1026" s="27"/>
      <c r="X1026" s="27"/>
    </row>
    <row r="1027" spans="15:24" ht="12.75">
      <c r="O1027" s="2"/>
      <c r="P1027" s="2"/>
      <c r="Q1027" s="2"/>
      <c r="R1027" s="2"/>
      <c r="S1027" s="3"/>
      <c r="W1027" s="27"/>
      <c r="X1027" s="27"/>
    </row>
    <row r="1028" spans="15:24" ht="12.75">
      <c r="O1028" s="2"/>
      <c r="P1028" s="2"/>
      <c r="Q1028" s="2"/>
      <c r="R1028" s="2"/>
      <c r="S1028" s="3"/>
      <c r="W1028" s="27"/>
      <c r="X1028" s="27"/>
    </row>
    <row r="1029" spans="15:24" ht="12.75">
      <c r="O1029" s="2"/>
      <c r="P1029" s="2"/>
      <c r="Q1029" s="2"/>
      <c r="R1029" s="2"/>
      <c r="S1029" s="3"/>
      <c r="W1029" s="27"/>
      <c r="X1029" s="27"/>
    </row>
    <row r="1030" spans="15:24" ht="12.75">
      <c r="O1030" s="2"/>
      <c r="P1030" s="2"/>
      <c r="Q1030" s="2"/>
      <c r="R1030" s="2"/>
      <c r="S1030" s="3"/>
      <c r="W1030" s="27"/>
      <c r="X1030" s="27"/>
    </row>
    <row r="1031" spans="15:24" ht="12.75">
      <c r="O1031" s="2"/>
      <c r="P1031" s="2"/>
      <c r="Q1031" s="2"/>
      <c r="R1031" s="2"/>
      <c r="S1031" s="3"/>
      <c r="W1031" s="27"/>
      <c r="X1031" s="27"/>
    </row>
    <row r="1032" spans="15:24" ht="12.75">
      <c r="O1032" s="2"/>
      <c r="P1032" s="2"/>
      <c r="Q1032" s="2"/>
      <c r="R1032" s="2"/>
      <c r="S1032" s="3"/>
      <c r="W1032" s="27"/>
      <c r="X1032" s="27"/>
    </row>
    <row r="1033" spans="15:24" ht="12.75">
      <c r="O1033" s="2"/>
      <c r="P1033" s="2"/>
      <c r="Q1033" s="2"/>
      <c r="R1033" s="2"/>
      <c r="S1033" s="3"/>
      <c r="W1033" s="27"/>
      <c r="X1033" s="27"/>
    </row>
    <row r="1034" spans="15:24" ht="12.75">
      <c r="O1034" s="2"/>
      <c r="P1034" s="2"/>
      <c r="Q1034" s="2"/>
      <c r="R1034" s="2"/>
      <c r="S1034" s="3"/>
      <c r="W1034" s="27"/>
      <c r="X1034" s="27"/>
    </row>
    <row r="1035" spans="15:24" ht="12.75">
      <c r="O1035" s="2"/>
      <c r="P1035" s="2"/>
      <c r="Q1035" s="2"/>
      <c r="R1035" s="2"/>
      <c r="S1035" s="3"/>
      <c r="W1035" s="27"/>
      <c r="X1035" s="27"/>
    </row>
    <row r="1036" spans="15:24" ht="12.75">
      <c r="O1036" s="2"/>
      <c r="P1036" s="2"/>
      <c r="Q1036" s="2"/>
      <c r="R1036" s="2"/>
      <c r="S1036" s="3"/>
      <c r="W1036" s="27"/>
      <c r="X1036" s="27"/>
    </row>
    <row r="1037" spans="15:24" ht="12.75">
      <c r="O1037" s="2"/>
      <c r="P1037" s="2"/>
      <c r="Q1037" s="2"/>
      <c r="R1037" s="2"/>
      <c r="S1037" s="3"/>
      <c r="W1037" s="27"/>
      <c r="X1037" s="27"/>
    </row>
    <row r="1038" spans="15:24" ht="12.75">
      <c r="O1038" s="2"/>
      <c r="P1038" s="2"/>
      <c r="Q1038" s="2"/>
      <c r="R1038" s="2"/>
      <c r="S1038" s="3"/>
      <c r="W1038" s="27"/>
      <c r="X1038" s="27"/>
    </row>
    <row r="1039" spans="15:24" ht="12.75">
      <c r="O1039" s="2"/>
      <c r="P1039" s="2"/>
      <c r="Q1039" s="2"/>
      <c r="R1039" s="2"/>
      <c r="S1039" s="3"/>
      <c r="W1039" s="27"/>
      <c r="X1039" s="27"/>
    </row>
    <row r="1040" spans="15:24" ht="12.75">
      <c r="O1040" s="2"/>
      <c r="P1040" s="2"/>
      <c r="Q1040" s="2"/>
      <c r="R1040" s="2"/>
      <c r="S1040" s="3"/>
      <c r="W1040" s="27"/>
      <c r="X1040" s="27"/>
    </row>
    <row r="1041" spans="15:24" ht="12.75">
      <c r="O1041" s="2"/>
      <c r="P1041" s="2"/>
      <c r="Q1041" s="2"/>
      <c r="R1041" s="2"/>
      <c r="S1041" s="3"/>
      <c r="W1041" s="27"/>
      <c r="X1041" s="27"/>
    </row>
    <row r="1042" spans="15:24" ht="12.75">
      <c r="O1042" s="2"/>
      <c r="P1042" s="2"/>
      <c r="Q1042" s="2"/>
      <c r="R1042" s="2"/>
      <c r="S1042" s="3"/>
      <c r="W1042" s="27"/>
      <c r="X1042" s="27"/>
    </row>
    <row r="1043" spans="15:24" ht="12.75">
      <c r="O1043" s="2"/>
      <c r="P1043" s="2"/>
      <c r="Q1043" s="2"/>
      <c r="R1043" s="2"/>
      <c r="S1043" s="3"/>
      <c r="W1043" s="27"/>
      <c r="X1043" s="27"/>
    </row>
    <row r="1044" spans="15:24" ht="12.75">
      <c r="O1044" s="2"/>
      <c r="P1044" s="2"/>
      <c r="Q1044" s="2"/>
      <c r="R1044" s="2"/>
      <c r="S1044" s="3"/>
      <c r="W1044" s="27"/>
      <c r="X1044" s="27"/>
    </row>
    <row r="1045" spans="15:24" ht="12.75">
      <c r="O1045" s="2"/>
      <c r="P1045" s="2"/>
      <c r="Q1045" s="2"/>
      <c r="R1045" s="2"/>
      <c r="S1045" s="3"/>
      <c r="W1045" s="27"/>
      <c r="X1045" s="27"/>
    </row>
    <row r="1046" spans="15:24" ht="12.75">
      <c r="O1046" s="2"/>
      <c r="P1046" s="2"/>
      <c r="Q1046" s="2"/>
      <c r="R1046" s="2"/>
      <c r="S1046" s="3"/>
      <c r="W1046" s="27"/>
      <c r="X1046" s="27"/>
    </row>
    <row r="1047" spans="15:24" ht="12.75">
      <c r="O1047" s="2"/>
      <c r="P1047" s="2"/>
      <c r="Q1047" s="2"/>
      <c r="R1047" s="2"/>
      <c r="S1047" s="3"/>
      <c r="W1047" s="27"/>
      <c r="X1047" s="27"/>
    </row>
    <row r="1048" spans="15:24" ht="12.75">
      <c r="O1048" s="2"/>
      <c r="P1048" s="2"/>
      <c r="Q1048" s="2"/>
      <c r="R1048" s="2"/>
      <c r="S1048" s="3"/>
      <c r="W1048" s="27"/>
      <c r="X1048" s="27"/>
    </row>
    <row r="1049" spans="15:24" ht="12.75">
      <c r="O1049" s="2"/>
      <c r="P1049" s="2"/>
      <c r="Q1049" s="2"/>
      <c r="R1049" s="2"/>
      <c r="S1049" s="3"/>
      <c r="W1049" s="27"/>
      <c r="X1049" s="27"/>
    </row>
    <row r="1050" spans="15:24" ht="12.75">
      <c r="O1050" s="2"/>
      <c r="P1050" s="2"/>
      <c r="Q1050" s="2"/>
      <c r="R1050" s="2"/>
      <c r="S1050" s="3"/>
      <c r="W1050" s="27"/>
      <c r="X1050" s="27"/>
    </row>
    <row r="1051" spans="15:24" ht="12.75">
      <c r="O1051" s="2"/>
      <c r="P1051" s="2"/>
      <c r="Q1051" s="2"/>
      <c r="R1051" s="2"/>
      <c r="S1051" s="3"/>
      <c r="W1051" s="27"/>
      <c r="X1051" s="27"/>
    </row>
    <row r="1052" spans="15:24" ht="12.75">
      <c r="O1052" s="2"/>
      <c r="P1052" s="2"/>
      <c r="Q1052" s="2"/>
      <c r="R1052" s="2"/>
      <c r="S1052" s="3"/>
      <c r="W1052" s="27"/>
      <c r="X1052" s="27"/>
    </row>
    <row r="1053" spans="15:24" ht="12.75">
      <c r="O1053" s="2"/>
      <c r="P1053" s="2"/>
      <c r="Q1053" s="2"/>
      <c r="R1053" s="2"/>
      <c r="S1053" s="3"/>
      <c r="W1053" s="27"/>
      <c r="X1053" s="27"/>
    </row>
    <row r="1054" spans="15:24" ht="12.75">
      <c r="O1054" s="2"/>
      <c r="P1054" s="2"/>
      <c r="Q1054" s="2"/>
      <c r="R1054" s="2"/>
      <c r="S1054" s="3"/>
      <c r="W1054" s="27"/>
      <c r="X1054" s="27"/>
    </row>
    <row r="1055" spans="15:24" ht="12.75">
      <c r="O1055" s="2"/>
      <c r="P1055" s="2"/>
      <c r="Q1055" s="2"/>
      <c r="R1055" s="2"/>
      <c r="S1055" s="3"/>
      <c r="W1055" s="27"/>
      <c r="X1055" s="27"/>
    </row>
    <row r="1056" spans="15:24" ht="12.75">
      <c r="O1056" s="2"/>
      <c r="P1056" s="2"/>
      <c r="Q1056" s="2"/>
      <c r="R1056" s="2"/>
      <c r="S1056" s="3"/>
      <c r="W1056" s="27"/>
      <c r="X1056" s="27"/>
    </row>
    <row r="1057" spans="15:24" ht="12.75">
      <c r="O1057" s="2"/>
      <c r="P1057" s="2"/>
      <c r="Q1057" s="2"/>
      <c r="R1057" s="2"/>
      <c r="S1057" s="3"/>
      <c r="W1057" s="27"/>
      <c r="X1057" s="27"/>
    </row>
    <row r="1058" spans="15:24" ht="12.75">
      <c r="O1058" s="2"/>
      <c r="P1058" s="2"/>
      <c r="Q1058" s="2"/>
      <c r="R1058" s="2"/>
      <c r="S1058" s="3"/>
      <c r="W1058" s="27"/>
      <c r="X1058" s="27"/>
    </row>
    <row r="1059" spans="15:24" ht="12.75">
      <c r="O1059" s="2"/>
      <c r="P1059" s="2"/>
      <c r="Q1059" s="2"/>
      <c r="R1059" s="2"/>
      <c r="S1059" s="3"/>
      <c r="W1059" s="27"/>
      <c r="X1059" s="27"/>
    </row>
    <row r="1060" spans="15:24" ht="12.75">
      <c r="O1060" s="2"/>
      <c r="P1060" s="2"/>
      <c r="Q1060" s="2"/>
      <c r="R1060" s="2"/>
      <c r="S1060" s="3"/>
      <c r="W1060" s="27"/>
      <c r="X1060" s="27"/>
    </row>
    <row r="1061" spans="15:24" ht="12.75">
      <c r="O1061" s="2"/>
      <c r="P1061" s="2"/>
      <c r="Q1061" s="2"/>
      <c r="R1061" s="2"/>
      <c r="S1061" s="3"/>
      <c r="W1061" s="27"/>
      <c r="X1061" s="27"/>
    </row>
    <row r="1062" spans="15:24" ht="12.75">
      <c r="O1062" s="2"/>
      <c r="P1062" s="2"/>
      <c r="Q1062" s="2"/>
      <c r="R1062" s="2"/>
      <c r="S1062" s="3"/>
      <c r="W1062" s="27"/>
      <c r="X1062" s="27"/>
    </row>
    <row r="1063" spans="15:24" ht="12.75">
      <c r="O1063" s="2"/>
      <c r="P1063" s="2"/>
      <c r="Q1063" s="2"/>
      <c r="R1063" s="2"/>
      <c r="S1063" s="3"/>
      <c r="W1063" s="27"/>
      <c r="X1063" s="27"/>
    </row>
    <row r="1064" spans="15:24" ht="12.75">
      <c r="O1064" s="2"/>
      <c r="P1064" s="2"/>
      <c r="Q1064" s="2"/>
      <c r="R1064" s="2"/>
      <c r="S1064" s="3"/>
      <c r="W1064" s="27"/>
      <c r="X1064" s="27"/>
    </row>
    <row r="1065" spans="15:24" ht="12.75">
      <c r="O1065" s="2"/>
      <c r="P1065" s="2"/>
      <c r="Q1065" s="2"/>
      <c r="R1065" s="2"/>
      <c r="S1065" s="3"/>
      <c r="W1065" s="27"/>
      <c r="X1065" s="27"/>
    </row>
    <row r="1066" spans="15:24" ht="12.75">
      <c r="O1066" s="2"/>
      <c r="P1066" s="2"/>
      <c r="Q1066" s="2"/>
      <c r="R1066" s="2"/>
      <c r="S1066" s="3"/>
      <c r="W1066" s="27"/>
      <c r="X1066" s="27"/>
    </row>
    <row r="1067" spans="15:24" ht="12.75">
      <c r="O1067" s="2"/>
      <c r="P1067" s="2"/>
      <c r="Q1067" s="2"/>
      <c r="R1067" s="2"/>
      <c r="S1067" s="3"/>
      <c r="W1067" s="27"/>
      <c r="X1067" s="27"/>
    </row>
    <row r="1068" spans="15:24" ht="12.75">
      <c r="O1068" s="2"/>
      <c r="P1068" s="2"/>
      <c r="Q1068" s="2"/>
      <c r="R1068" s="2"/>
      <c r="S1068" s="3"/>
      <c r="W1068" s="27"/>
      <c r="X1068" s="27"/>
    </row>
    <row r="1069" spans="15:24" ht="12.75">
      <c r="O1069" s="2"/>
      <c r="P1069" s="2"/>
      <c r="Q1069" s="2"/>
      <c r="R1069" s="2"/>
      <c r="S1069" s="3"/>
      <c r="W1069" s="27"/>
      <c r="X1069" s="27"/>
    </row>
    <row r="1070" spans="15:24" ht="12.75">
      <c r="O1070" s="2"/>
      <c r="P1070" s="2"/>
      <c r="Q1070" s="2"/>
      <c r="R1070" s="2"/>
      <c r="S1070" s="3"/>
      <c r="W1070" s="27"/>
      <c r="X1070" s="27"/>
    </row>
    <row r="1071" spans="15:24" ht="12.75">
      <c r="O1071" s="2"/>
      <c r="P1071" s="2"/>
      <c r="Q1071" s="2"/>
      <c r="R1071" s="2"/>
      <c r="S1071" s="3"/>
      <c r="W1071" s="27"/>
      <c r="X1071" s="27"/>
    </row>
    <row r="1072" spans="15:24" ht="12.75">
      <c r="O1072" s="2"/>
      <c r="P1072" s="2"/>
      <c r="Q1072" s="2"/>
      <c r="R1072" s="2"/>
      <c r="S1072" s="3"/>
      <c r="W1072" s="27"/>
      <c r="X1072" s="27"/>
    </row>
    <row r="1073" spans="15:24" ht="12.75">
      <c r="O1073" s="2"/>
      <c r="P1073" s="2"/>
      <c r="Q1073" s="2"/>
      <c r="R1073" s="2"/>
      <c r="S1073" s="3"/>
      <c r="W1073" s="27"/>
      <c r="X1073" s="27"/>
    </row>
    <row r="1074" spans="15:24" ht="12.75">
      <c r="O1074" s="2"/>
      <c r="P1074" s="2"/>
      <c r="Q1074" s="2"/>
      <c r="R1074" s="2"/>
      <c r="S1074" s="3"/>
      <c r="W1074" s="27"/>
      <c r="X1074" s="27"/>
    </row>
    <row r="1075" spans="15:24" ht="12.75">
      <c r="O1075" s="2"/>
      <c r="P1075" s="2"/>
      <c r="Q1075" s="2"/>
      <c r="R1075" s="2"/>
      <c r="S1075" s="3"/>
      <c r="W1075" s="27"/>
      <c r="X1075" s="27"/>
    </row>
    <row r="1076" spans="15:24" ht="12.75">
      <c r="O1076" s="2"/>
      <c r="P1076" s="2"/>
      <c r="Q1076" s="2"/>
      <c r="R1076" s="2"/>
      <c r="S1076" s="3"/>
      <c r="W1076" s="27"/>
      <c r="X1076" s="27"/>
    </row>
    <row r="1077" spans="15:24" ht="12.75">
      <c r="O1077" s="2"/>
      <c r="P1077" s="2"/>
      <c r="Q1077" s="2"/>
      <c r="R1077" s="2"/>
      <c r="S1077" s="3"/>
      <c r="W1077" s="27"/>
      <c r="X1077" s="27"/>
    </row>
    <row r="1078" spans="15:24" ht="12.75">
      <c r="O1078" s="2"/>
      <c r="P1078" s="2"/>
      <c r="Q1078" s="2"/>
      <c r="R1078" s="2"/>
      <c r="S1078" s="3"/>
      <c r="W1078" s="27"/>
      <c r="X1078" s="27"/>
    </row>
    <row r="1079" spans="15:24" ht="12.75">
      <c r="O1079" s="2"/>
      <c r="P1079" s="2"/>
      <c r="Q1079" s="2"/>
      <c r="R1079" s="2"/>
      <c r="S1079" s="3"/>
      <c r="W1079" s="27"/>
      <c r="X1079" s="27"/>
    </row>
    <row r="1080" spans="15:24" ht="12.75">
      <c r="O1080" s="2"/>
      <c r="P1080" s="2"/>
      <c r="Q1080" s="2"/>
      <c r="R1080" s="2"/>
      <c r="S1080" s="3"/>
      <c r="W1080" s="27"/>
      <c r="X1080" s="27"/>
    </row>
    <row r="1081" spans="15:24" ht="12.75">
      <c r="O1081" s="2"/>
      <c r="P1081" s="2"/>
      <c r="Q1081" s="2"/>
      <c r="R1081" s="2"/>
      <c r="S1081" s="3"/>
      <c r="W1081" s="27"/>
      <c r="X1081" s="27"/>
    </row>
    <row r="1082" spans="15:24" ht="12.75">
      <c r="O1082" s="2"/>
      <c r="P1082" s="2"/>
      <c r="Q1082" s="2"/>
      <c r="R1082" s="2"/>
      <c r="S1082" s="3"/>
      <c r="W1082" s="27"/>
      <c r="X1082" s="27"/>
    </row>
    <row r="1083" spans="15:24" ht="12.75">
      <c r="O1083" s="2"/>
      <c r="P1083" s="2"/>
      <c r="Q1083" s="2"/>
      <c r="R1083" s="2"/>
      <c r="S1083" s="3"/>
      <c r="W1083" s="27"/>
      <c r="X1083" s="27"/>
    </row>
    <row r="1084" spans="15:24" ht="12.75">
      <c r="O1084" s="2"/>
      <c r="P1084" s="2"/>
      <c r="Q1084" s="2"/>
      <c r="R1084" s="2"/>
      <c r="S1084" s="3"/>
      <c r="W1084" s="27"/>
      <c r="X1084" s="27"/>
    </row>
    <row r="1085" spans="15:24" ht="12.75">
      <c r="O1085" s="2"/>
      <c r="P1085" s="2"/>
      <c r="Q1085" s="2"/>
      <c r="R1085" s="2"/>
      <c r="S1085" s="3"/>
      <c r="W1085" s="27"/>
      <c r="X1085" s="27"/>
    </row>
    <row r="1086" spans="15:24" ht="12.75">
      <c r="O1086" s="2"/>
      <c r="P1086" s="2"/>
      <c r="Q1086" s="2"/>
      <c r="R1086" s="2"/>
      <c r="S1086" s="3"/>
      <c r="W1086" s="27"/>
      <c r="X1086" s="27"/>
    </row>
    <row r="1087" spans="15:24" ht="12.75">
      <c r="O1087" s="2"/>
      <c r="P1087" s="2"/>
      <c r="Q1087" s="2"/>
      <c r="R1087" s="2"/>
      <c r="S1087" s="3"/>
      <c r="W1087" s="27"/>
      <c r="X1087" s="27"/>
    </row>
    <row r="1088" spans="15:24" ht="12.75">
      <c r="O1088" s="2"/>
      <c r="P1088" s="2"/>
      <c r="Q1088" s="2"/>
      <c r="R1088" s="2"/>
      <c r="S1088" s="3"/>
      <c r="W1088" s="27"/>
      <c r="X1088" s="27"/>
    </row>
    <row r="1089" spans="15:24" ht="12.75">
      <c r="O1089" s="2"/>
      <c r="P1089" s="2"/>
      <c r="Q1089" s="2"/>
      <c r="R1089" s="2"/>
      <c r="S1089" s="3"/>
      <c r="W1089" s="27"/>
      <c r="X1089" s="27"/>
    </row>
    <row r="1090" spans="15:24" ht="12.75">
      <c r="O1090" s="2"/>
      <c r="P1090" s="2"/>
      <c r="Q1090" s="2"/>
      <c r="R1090" s="2"/>
      <c r="S1090" s="3"/>
      <c r="W1090" s="27"/>
      <c r="X1090" s="27"/>
    </row>
    <row r="1091" spans="15:24" ht="12.75">
      <c r="O1091" s="2"/>
      <c r="P1091" s="2"/>
      <c r="Q1091" s="2"/>
      <c r="R1091" s="2"/>
      <c r="S1091" s="3"/>
      <c r="W1091" s="27"/>
      <c r="X1091" s="27"/>
    </row>
    <row r="1092" spans="15:24" ht="12.75">
      <c r="O1092" s="2"/>
      <c r="P1092" s="2"/>
      <c r="Q1092" s="2"/>
      <c r="R1092" s="2"/>
      <c r="S1092" s="3"/>
      <c r="W1092" s="27"/>
      <c r="X1092" s="27"/>
    </row>
    <row r="1093" spans="15:24" ht="12.75">
      <c r="O1093" s="2"/>
      <c r="P1093" s="2"/>
      <c r="Q1093" s="2"/>
      <c r="R1093" s="2"/>
      <c r="S1093" s="3"/>
      <c r="W1093" s="27"/>
      <c r="X1093" s="27"/>
    </row>
    <row r="1094" spans="15:24" ht="12.75">
      <c r="O1094" s="2"/>
      <c r="P1094" s="2"/>
      <c r="Q1094" s="2"/>
      <c r="R1094" s="2"/>
      <c r="S1094" s="3"/>
      <c r="W1094" s="27"/>
      <c r="X1094" s="27"/>
    </row>
    <row r="1095" spans="15:24" ht="12.75">
      <c r="O1095" s="2"/>
      <c r="P1095" s="2"/>
      <c r="Q1095" s="2"/>
      <c r="R1095" s="2"/>
      <c r="S1095" s="3"/>
      <c r="W1095" s="27"/>
      <c r="X1095" s="27"/>
    </row>
    <row r="1096" spans="15:24" ht="12.75">
      <c r="O1096" s="2"/>
      <c r="P1096" s="2"/>
      <c r="Q1096" s="2"/>
      <c r="R1096" s="2"/>
      <c r="S1096" s="3"/>
      <c r="W1096" s="27"/>
      <c r="X1096" s="27"/>
    </row>
    <row r="1097" spans="15:24" ht="12.75">
      <c r="O1097" s="2"/>
      <c r="P1097" s="2"/>
      <c r="Q1097" s="2"/>
      <c r="R1097" s="2"/>
      <c r="S1097" s="3"/>
      <c r="W1097" s="27"/>
      <c r="X1097" s="27"/>
    </row>
    <row r="1098" spans="15:24" ht="12.75">
      <c r="O1098" s="2"/>
      <c r="P1098" s="2"/>
      <c r="Q1098" s="2"/>
      <c r="R1098" s="2"/>
      <c r="S1098" s="3"/>
      <c r="W1098" s="27"/>
      <c r="X1098" s="27"/>
    </row>
    <row r="1099" spans="15:24" ht="12.75">
      <c r="O1099" s="2"/>
      <c r="P1099" s="2"/>
      <c r="Q1099" s="2"/>
      <c r="R1099" s="2"/>
      <c r="S1099" s="3"/>
      <c r="W1099" s="27"/>
      <c r="X1099" s="27"/>
    </row>
    <row r="1100" spans="15:24" ht="12.75">
      <c r="O1100" s="2"/>
      <c r="P1100" s="2"/>
      <c r="Q1100" s="2"/>
      <c r="R1100" s="2"/>
      <c r="S1100" s="3"/>
      <c r="W1100" s="27"/>
      <c r="X1100" s="27"/>
    </row>
    <row r="1101" spans="15:24" ht="12.75">
      <c r="O1101" s="2"/>
      <c r="P1101" s="2"/>
      <c r="Q1101" s="2"/>
      <c r="R1101" s="2"/>
      <c r="S1101" s="3"/>
      <c r="W1101" s="27"/>
      <c r="X1101" s="27"/>
    </row>
    <row r="1102" spans="15:24" ht="12.75">
      <c r="O1102" s="2"/>
      <c r="P1102" s="2"/>
      <c r="Q1102" s="2"/>
      <c r="R1102" s="2"/>
      <c r="S1102" s="3"/>
      <c r="W1102" s="27"/>
      <c r="X1102" s="27"/>
    </row>
    <row r="1103" spans="15:24" ht="12.75">
      <c r="O1103" s="2"/>
      <c r="P1103" s="2"/>
      <c r="Q1103" s="2"/>
      <c r="R1103" s="2"/>
      <c r="S1103" s="3"/>
      <c r="W1103" s="27"/>
      <c r="X1103" s="27"/>
    </row>
    <row r="1104" spans="15:24" ht="12.75">
      <c r="O1104" s="2"/>
      <c r="P1104" s="2"/>
      <c r="Q1104" s="2"/>
      <c r="R1104" s="2"/>
      <c r="S1104" s="3"/>
      <c r="W1104" s="27"/>
      <c r="X1104" s="27"/>
    </row>
    <row r="1105" spans="15:24" ht="12.75">
      <c r="O1105" s="2"/>
      <c r="P1105" s="2"/>
      <c r="Q1105" s="2"/>
      <c r="R1105" s="2"/>
      <c r="S1105" s="3"/>
      <c r="W1105" s="27"/>
      <c r="X1105" s="27"/>
    </row>
    <row r="1106" spans="15:24" ht="12.75">
      <c r="O1106" s="2"/>
      <c r="P1106" s="2"/>
      <c r="Q1106" s="2"/>
      <c r="R1106" s="2"/>
      <c r="S1106" s="3"/>
      <c r="W1106" s="27"/>
      <c r="X1106" s="27"/>
    </row>
    <row r="1107" spans="15:24" ht="12.75">
      <c r="O1107" s="2"/>
      <c r="P1107" s="2"/>
      <c r="Q1107" s="2"/>
      <c r="R1107" s="2"/>
      <c r="S1107" s="3"/>
      <c r="W1107" s="27"/>
      <c r="X1107" s="27"/>
    </row>
    <row r="1108" spans="15:24" ht="12.75">
      <c r="O1108" s="2"/>
      <c r="P1108" s="2"/>
      <c r="Q1108" s="2"/>
      <c r="R1108" s="2"/>
      <c r="S1108" s="3"/>
      <c r="W1108" s="27"/>
      <c r="X1108" s="27"/>
    </row>
    <row r="1109" spans="15:24" ht="12.75">
      <c r="O1109" s="2"/>
      <c r="P1109" s="2"/>
      <c r="Q1109" s="2"/>
      <c r="R1109" s="2"/>
      <c r="S1109" s="3"/>
      <c r="W1109" s="27"/>
      <c r="X1109" s="27"/>
    </row>
    <row r="1110" spans="15:24" ht="12.75">
      <c r="O1110" s="2"/>
      <c r="P1110" s="2"/>
      <c r="Q1110" s="2"/>
      <c r="R1110" s="2"/>
      <c r="S1110" s="3"/>
      <c r="W1110" s="27"/>
    </row>
    <row r="1111" spans="15:24" ht="12.75">
      <c r="O1111" s="2"/>
      <c r="P1111" s="2"/>
      <c r="Q1111" s="2"/>
      <c r="R1111" s="2"/>
      <c r="S1111" s="3"/>
      <c r="W1111" s="27"/>
    </row>
    <row r="1112" spans="15:24" ht="12.75">
      <c r="O1112" s="2"/>
      <c r="P1112" s="2"/>
      <c r="Q1112" s="2"/>
      <c r="R1112" s="2"/>
      <c r="S1112" s="3"/>
      <c r="W1112" s="27"/>
    </row>
    <row r="1113" spans="15:24" ht="12.75">
      <c r="O1113" s="2"/>
      <c r="P1113" s="2"/>
      <c r="Q1113" s="2"/>
      <c r="R1113" s="2"/>
      <c r="S1113" s="3"/>
      <c r="W1113" s="27"/>
    </row>
    <row r="1114" spans="15:24" ht="12.75">
      <c r="O1114" s="2"/>
      <c r="P1114" s="2"/>
      <c r="Q1114" s="2"/>
      <c r="R1114" s="2"/>
      <c r="S1114" s="3"/>
      <c r="W1114" s="27"/>
    </row>
    <row r="1115" spans="15:24" ht="12.75">
      <c r="O1115" s="2"/>
      <c r="P1115" s="2"/>
      <c r="Q1115" s="2"/>
      <c r="R1115" s="2"/>
      <c r="S1115" s="3"/>
      <c r="W1115" s="27"/>
    </row>
    <row r="1116" spans="15:24" ht="12.75">
      <c r="O1116" s="2"/>
      <c r="P1116" s="2"/>
      <c r="Q1116" s="2"/>
      <c r="R1116" s="2"/>
      <c r="S1116" s="3"/>
      <c r="W1116" s="27"/>
    </row>
    <row r="1117" spans="15:24" ht="12.75">
      <c r="O1117" s="2"/>
      <c r="P1117" s="2"/>
      <c r="Q1117" s="2"/>
      <c r="R1117" s="2"/>
      <c r="S1117" s="3"/>
      <c r="W1117" s="27"/>
    </row>
    <row r="1118" spans="15:24" ht="12.75">
      <c r="O1118" s="2"/>
      <c r="P1118" s="2"/>
      <c r="Q1118" s="2"/>
      <c r="R1118" s="2"/>
      <c r="S1118" s="3"/>
      <c r="W1118" s="27"/>
    </row>
    <row r="1119" spans="15:24" ht="12.75">
      <c r="O1119" s="2"/>
      <c r="P1119" s="2"/>
      <c r="Q1119" s="2"/>
      <c r="R1119" s="2"/>
      <c r="S1119" s="3"/>
      <c r="W1119" s="27"/>
    </row>
    <row r="1120" spans="15:24" ht="12.75">
      <c r="O1120" s="2"/>
      <c r="P1120" s="2"/>
      <c r="Q1120" s="2"/>
      <c r="R1120" s="2"/>
      <c r="S1120" s="3"/>
      <c r="W1120" s="27"/>
    </row>
    <row r="1121" spans="15:23" ht="12.75">
      <c r="O1121" s="2"/>
      <c r="P1121" s="2"/>
      <c r="Q1121" s="2"/>
      <c r="R1121" s="2"/>
      <c r="S1121" s="3"/>
      <c r="W1121" s="27"/>
    </row>
    <row r="1122" spans="15:23" ht="12.75">
      <c r="O1122" s="2"/>
      <c r="P1122" s="2"/>
      <c r="Q1122" s="2"/>
      <c r="R1122" s="2"/>
      <c r="S1122" s="3"/>
      <c r="W1122" s="27"/>
    </row>
    <row r="1123" spans="15:23" ht="12.75">
      <c r="O1123" s="2"/>
      <c r="P1123" s="2"/>
      <c r="Q1123" s="2"/>
      <c r="R1123" s="2"/>
      <c r="S1123" s="3"/>
      <c r="W1123" s="27"/>
    </row>
    <row r="1124" spans="15:23" ht="12.75">
      <c r="O1124" s="2"/>
      <c r="P1124" s="2"/>
      <c r="Q1124" s="2"/>
      <c r="R1124" s="2"/>
      <c r="S1124" s="3"/>
      <c r="W1124" s="27"/>
    </row>
    <row r="1125" spans="15:23" ht="12.75">
      <c r="O1125" s="2"/>
      <c r="P1125" s="2"/>
      <c r="Q1125" s="2"/>
      <c r="R1125" s="2"/>
      <c r="S1125" s="3"/>
      <c r="W1125" s="27"/>
    </row>
    <row r="1126" spans="15:23" ht="12.75">
      <c r="O1126" s="2"/>
      <c r="P1126" s="2"/>
      <c r="Q1126" s="2"/>
      <c r="R1126" s="2"/>
      <c r="S1126" s="3"/>
      <c r="W1126" s="27"/>
    </row>
    <row r="1127" spans="15:23" ht="12.75">
      <c r="O1127" s="2"/>
      <c r="P1127" s="2"/>
      <c r="Q1127" s="2"/>
      <c r="R1127" s="2"/>
      <c r="S1127" s="3"/>
      <c r="W1127" s="27"/>
    </row>
    <row r="1128" spans="15:23" ht="12.75">
      <c r="O1128" s="2"/>
      <c r="P1128" s="2"/>
      <c r="Q1128" s="2"/>
      <c r="R1128" s="2"/>
      <c r="S1128" s="3"/>
      <c r="W1128" s="27"/>
    </row>
    <row r="1129" spans="15:23" ht="12.75">
      <c r="O1129" s="2"/>
      <c r="P1129" s="2"/>
      <c r="Q1129" s="2"/>
      <c r="R1129" s="2"/>
      <c r="S1129" s="3"/>
      <c r="W1129" s="27"/>
    </row>
    <row r="1130" spans="15:23" ht="12.75">
      <c r="O1130" s="2"/>
      <c r="P1130" s="2"/>
      <c r="Q1130" s="2"/>
      <c r="R1130" s="2"/>
      <c r="S1130" s="3"/>
      <c r="W1130" s="27"/>
    </row>
    <row r="1131" spans="15:23" ht="12.75">
      <c r="O1131" s="2"/>
      <c r="P1131" s="2"/>
      <c r="Q1131" s="2"/>
      <c r="R1131" s="2"/>
      <c r="S1131" s="3"/>
      <c r="W1131" s="27"/>
    </row>
    <row r="1132" spans="15:23" ht="12.75">
      <c r="O1132" s="2"/>
      <c r="P1132" s="2"/>
      <c r="Q1132" s="2"/>
      <c r="R1132" s="2"/>
      <c r="S1132" s="3"/>
      <c r="W1132" s="27"/>
    </row>
    <row r="1133" spans="15:23" ht="12.75">
      <c r="O1133" s="2"/>
      <c r="P1133" s="2"/>
      <c r="Q1133" s="2"/>
      <c r="R1133" s="2"/>
      <c r="S1133" s="3"/>
      <c r="W1133" s="27"/>
    </row>
    <row r="1134" spans="15:23" ht="12.75">
      <c r="O1134" s="2"/>
      <c r="P1134" s="2"/>
      <c r="Q1134" s="2"/>
      <c r="R1134" s="2"/>
      <c r="S1134" s="3"/>
      <c r="W1134" s="27"/>
    </row>
  </sheetData>
  <autoFilter ref="B1:B1134" xr:uid="{00000000-0009-0000-0000-000000000000}"/>
  <hyperlinks>
    <hyperlink ref="F16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0"/>
  <sheetViews>
    <sheetView workbookViewId="0"/>
  </sheetViews>
  <sheetFormatPr defaultColWidth="12.7109375" defaultRowHeight="15.75" customHeight="1"/>
  <cols>
    <col min="2" max="2" width="26.85546875" customWidth="1"/>
    <col min="4" max="5" width="15.7109375" customWidth="1"/>
    <col min="6" max="7" width="19.28515625" customWidth="1"/>
    <col min="8" max="8" width="37.28515625" customWidth="1"/>
    <col min="9" max="9" width="185.28515625" customWidth="1"/>
  </cols>
  <sheetData>
    <row r="1" spans="1:13" ht="13.15">
      <c r="A1" s="5" t="s">
        <v>22</v>
      </c>
      <c r="B1" s="5" t="s">
        <v>23</v>
      </c>
      <c r="C1" s="5"/>
      <c r="D1" s="1" t="s">
        <v>703</v>
      </c>
      <c r="E1" s="1"/>
      <c r="F1" s="1" t="s">
        <v>704</v>
      </c>
      <c r="G1" s="1" t="s">
        <v>705</v>
      </c>
      <c r="H1" s="1" t="s">
        <v>706</v>
      </c>
      <c r="I1" s="1" t="s">
        <v>707</v>
      </c>
      <c r="J1" s="28" t="s">
        <v>708</v>
      </c>
      <c r="K1" s="29">
        <f>COUNTIF(F2:F267, "done")/257</f>
        <v>0.55642023346303504</v>
      </c>
      <c r="L1" s="30" t="s">
        <v>709</v>
      </c>
      <c r="M1" s="31">
        <f>(266-COUNTBLANK(F2:F267))/266</f>
        <v>0.97744360902255634</v>
      </c>
    </row>
    <row r="2" spans="1:13" ht="13.15">
      <c r="A2" s="1" t="s">
        <v>36</v>
      </c>
      <c r="B2" s="1" t="s">
        <v>37</v>
      </c>
      <c r="D2" s="1" t="s">
        <v>48</v>
      </c>
      <c r="E2" s="1"/>
      <c r="F2" s="1" t="s">
        <v>710</v>
      </c>
      <c r="G2" s="1"/>
      <c r="I2" s="1" t="s">
        <v>711</v>
      </c>
    </row>
    <row r="3" spans="1:13" ht="13.15">
      <c r="A3" s="1" t="s">
        <v>36</v>
      </c>
      <c r="B3" s="1" t="s">
        <v>37</v>
      </c>
      <c r="C3" s="1" t="s">
        <v>44</v>
      </c>
      <c r="D3" s="1"/>
      <c r="E3" s="1"/>
      <c r="F3" s="1" t="s">
        <v>712</v>
      </c>
      <c r="G3" s="1"/>
      <c r="H3" s="1" t="s">
        <v>713</v>
      </c>
    </row>
    <row r="4" spans="1:13" ht="13.15">
      <c r="A4" s="1" t="s">
        <v>36</v>
      </c>
      <c r="B4" s="1" t="s">
        <v>37</v>
      </c>
      <c r="C4" s="1" t="s">
        <v>46</v>
      </c>
      <c r="D4" s="1"/>
      <c r="E4" s="1"/>
      <c r="F4" s="1" t="s">
        <v>714</v>
      </c>
      <c r="G4" s="1"/>
      <c r="H4" s="1" t="s">
        <v>715</v>
      </c>
    </row>
    <row r="5" spans="1:13" ht="13.15">
      <c r="A5" s="1" t="s">
        <v>36</v>
      </c>
      <c r="B5" s="1" t="s">
        <v>37</v>
      </c>
      <c r="C5" s="1" t="s">
        <v>48</v>
      </c>
      <c r="D5" s="1"/>
      <c r="E5" s="1"/>
      <c r="F5" s="1" t="s">
        <v>710</v>
      </c>
      <c r="G5" s="1"/>
    </row>
    <row r="6" spans="1:13" ht="13.15">
      <c r="A6" s="1" t="s">
        <v>36</v>
      </c>
      <c r="B6" s="1" t="s">
        <v>37</v>
      </c>
      <c r="C6" s="1" t="s">
        <v>51</v>
      </c>
      <c r="D6" s="1"/>
      <c r="E6" s="1"/>
      <c r="F6" s="1"/>
      <c r="G6" s="1"/>
    </row>
    <row r="7" spans="1:13" ht="13.15">
      <c r="A7" s="1" t="s">
        <v>36</v>
      </c>
      <c r="B7" s="1" t="s">
        <v>37</v>
      </c>
      <c r="C7" s="1" t="s">
        <v>53</v>
      </c>
      <c r="D7" s="1"/>
      <c r="E7" s="1"/>
      <c r="F7" s="1" t="s">
        <v>712</v>
      </c>
      <c r="G7" s="1"/>
    </row>
    <row r="8" spans="1:13" ht="13.15">
      <c r="A8" s="1" t="s">
        <v>36</v>
      </c>
      <c r="B8" s="1" t="s">
        <v>37</v>
      </c>
      <c r="C8" s="1" t="s">
        <v>55</v>
      </c>
      <c r="D8" s="1"/>
      <c r="E8" s="1"/>
      <c r="F8" s="1" t="s">
        <v>712</v>
      </c>
      <c r="G8" s="1"/>
    </row>
    <row r="9" spans="1:13" ht="13.15">
      <c r="A9" s="5" t="s">
        <v>36</v>
      </c>
      <c r="B9" s="5" t="s">
        <v>37</v>
      </c>
      <c r="C9" s="5" t="s">
        <v>57</v>
      </c>
      <c r="D9" s="1"/>
      <c r="E9" s="1"/>
      <c r="F9" s="1" t="s">
        <v>712</v>
      </c>
      <c r="G9" s="1"/>
    </row>
    <row r="10" spans="1:13" ht="13.15">
      <c r="A10" s="1" t="s">
        <v>58</v>
      </c>
      <c r="B10" s="1" t="s">
        <v>59</v>
      </c>
      <c r="C10" s="1"/>
      <c r="D10" s="15" t="s">
        <v>716</v>
      </c>
      <c r="E10" s="15"/>
      <c r="F10" s="1" t="s">
        <v>710</v>
      </c>
      <c r="G10" s="1" t="s">
        <v>712</v>
      </c>
      <c r="H10" s="1" t="s">
        <v>717</v>
      </c>
      <c r="I10" s="1" t="s">
        <v>718</v>
      </c>
    </row>
    <row r="11" spans="1:13" ht="13.15">
      <c r="A11" s="10" t="s">
        <v>66</v>
      </c>
      <c r="B11" s="10" t="s">
        <v>67</v>
      </c>
      <c r="C11" s="10"/>
      <c r="D11" s="15" t="s">
        <v>719</v>
      </c>
      <c r="E11" s="15"/>
      <c r="F11" s="1" t="s">
        <v>710</v>
      </c>
      <c r="G11" s="1" t="s">
        <v>720</v>
      </c>
    </row>
    <row r="12" spans="1:13" ht="13.15">
      <c r="A12" s="14" t="s">
        <v>66</v>
      </c>
      <c r="B12" s="14" t="s">
        <v>67</v>
      </c>
      <c r="C12" s="14" t="s">
        <v>77</v>
      </c>
      <c r="D12" s="14" t="s">
        <v>77</v>
      </c>
      <c r="E12" s="15"/>
      <c r="F12" s="1" t="s">
        <v>710</v>
      </c>
      <c r="G12" s="1"/>
      <c r="H12" s="32" t="s">
        <v>721</v>
      </c>
    </row>
    <row r="13" spans="1:13" ht="13.15">
      <c r="A13" s="5" t="s">
        <v>78</v>
      </c>
      <c r="B13" s="5" t="s">
        <v>79</v>
      </c>
      <c r="C13" s="5"/>
      <c r="D13" s="1" t="s">
        <v>722</v>
      </c>
      <c r="E13" s="1"/>
      <c r="F13" s="1" t="s">
        <v>710</v>
      </c>
      <c r="G13" s="1" t="s">
        <v>720</v>
      </c>
    </row>
    <row r="14" spans="1:13" ht="13.15">
      <c r="A14" s="14" t="s">
        <v>84</v>
      </c>
      <c r="B14" s="14" t="s">
        <v>85</v>
      </c>
      <c r="C14" s="14"/>
      <c r="D14" s="15"/>
      <c r="E14" s="15"/>
      <c r="F14" s="1" t="s">
        <v>714</v>
      </c>
      <c r="G14" s="1"/>
      <c r="H14" s="1" t="s">
        <v>723</v>
      </c>
      <c r="I14" s="1" t="s">
        <v>724</v>
      </c>
    </row>
    <row r="15" spans="1:13" ht="13.15">
      <c r="A15" s="15" t="s">
        <v>86</v>
      </c>
      <c r="B15" s="15" t="s">
        <v>87</v>
      </c>
      <c r="C15" s="15"/>
      <c r="D15" s="15" t="s">
        <v>725</v>
      </c>
      <c r="E15" s="15"/>
      <c r="F15" s="1" t="s">
        <v>710</v>
      </c>
      <c r="G15" s="1" t="s">
        <v>712</v>
      </c>
    </row>
    <row r="16" spans="1:13" ht="13.15">
      <c r="A16" s="14" t="s">
        <v>86</v>
      </c>
      <c r="B16" s="14" t="s">
        <v>87</v>
      </c>
      <c r="C16" s="14" t="s">
        <v>96</v>
      </c>
      <c r="D16" s="15"/>
      <c r="E16" s="15"/>
      <c r="F16" s="1" t="s">
        <v>712</v>
      </c>
      <c r="G16" s="1"/>
      <c r="I16" s="1" t="s">
        <v>726</v>
      </c>
    </row>
    <row r="17" spans="1:8" ht="13.15">
      <c r="A17" s="1" t="s">
        <v>97</v>
      </c>
      <c r="B17" s="1" t="s">
        <v>98</v>
      </c>
      <c r="C17" s="1"/>
      <c r="D17" s="1" t="s">
        <v>727</v>
      </c>
      <c r="E17" s="1"/>
      <c r="F17" s="1" t="s">
        <v>710</v>
      </c>
      <c r="G17" s="1" t="s">
        <v>712</v>
      </c>
    </row>
    <row r="18" spans="1:8" ht="13.15">
      <c r="A18" s="1" t="s">
        <v>97</v>
      </c>
      <c r="B18" s="1" t="s">
        <v>98</v>
      </c>
      <c r="C18" s="1" t="s">
        <v>105</v>
      </c>
      <c r="D18" s="1"/>
      <c r="E18" s="1"/>
      <c r="F18" s="1" t="s">
        <v>712</v>
      </c>
      <c r="G18" s="1"/>
    </row>
    <row r="19" spans="1:8" ht="13.15">
      <c r="A19" s="1" t="s">
        <v>97</v>
      </c>
      <c r="B19" s="1" t="s">
        <v>98</v>
      </c>
      <c r="C19" s="5" t="s">
        <v>107</v>
      </c>
      <c r="D19" s="1"/>
      <c r="E19" s="1"/>
      <c r="F19" s="1" t="s">
        <v>712</v>
      </c>
      <c r="G19" s="1"/>
    </row>
    <row r="20" spans="1:8" ht="13.15">
      <c r="A20" s="10" t="s">
        <v>108</v>
      </c>
      <c r="B20" s="10" t="s">
        <v>109</v>
      </c>
      <c r="C20" s="15"/>
      <c r="D20" s="15" t="s">
        <v>728</v>
      </c>
      <c r="E20" s="15"/>
      <c r="F20" s="1" t="s">
        <v>710</v>
      </c>
      <c r="G20" s="1"/>
    </row>
    <row r="21" spans="1:8" ht="13.15">
      <c r="A21" s="14" t="s">
        <v>108</v>
      </c>
      <c r="B21" s="14" t="s">
        <v>109</v>
      </c>
      <c r="C21" s="14" t="s">
        <v>110</v>
      </c>
      <c r="D21" s="15"/>
      <c r="E21" s="15"/>
      <c r="F21" s="1" t="s">
        <v>712</v>
      </c>
      <c r="G21" s="1"/>
    </row>
    <row r="22" spans="1:8" ht="13.15">
      <c r="A22" s="1" t="s">
        <v>111</v>
      </c>
      <c r="B22" s="1" t="s">
        <v>112</v>
      </c>
      <c r="C22" s="1"/>
      <c r="D22" s="1" t="s">
        <v>729</v>
      </c>
      <c r="E22" s="1"/>
      <c r="F22" s="1" t="s">
        <v>710</v>
      </c>
      <c r="G22" s="1"/>
    </row>
    <row r="23" spans="1:8" ht="13.15">
      <c r="A23" s="1" t="s">
        <v>111</v>
      </c>
      <c r="B23" s="1" t="s">
        <v>112</v>
      </c>
      <c r="C23" s="1" t="s">
        <v>113</v>
      </c>
      <c r="D23" s="1"/>
      <c r="E23" s="1"/>
      <c r="F23" s="1" t="s">
        <v>712</v>
      </c>
      <c r="G23" s="1"/>
      <c r="H23" s="1" t="s">
        <v>730</v>
      </c>
    </row>
    <row r="24" spans="1:8" ht="13.15">
      <c r="A24" s="1" t="s">
        <v>111</v>
      </c>
      <c r="B24" s="1" t="s">
        <v>112</v>
      </c>
      <c r="C24" s="1" t="s">
        <v>115</v>
      </c>
      <c r="D24" s="1"/>
      <c r="E24" s="1"/>
      <c r="F24" s="1" t="s">
        <v>712</v>
      </c>
      <c r="G24" s="1"/>
    </row>
    <row r="25" spans="1:8" ht="13.15">
      <c r="A25" s="1" t="s">
        <v>111</v>
      </c>
      <c r="B25" s="1" t="s">
        <v>112</v>
      </c>
      <c r="C25" s="1" t="s">
        <v>116</v>
      </c>
      <c r="D25" s="1"/>
      <c r="E25" s="1"/>
      <c r="F25" s="1" t="s">
        <v>712</v>
      </c>
      <c r="G25" s="1"/>
    </row>
    <row r="26" spans="1:8" ht="13.15">
      <c r="A26" s="10" t="s">
        <v>117</v>
      </c>
      <c r="B26" s="10" t="s">
        <v>118</v>
      </c>
      <c r="C26" s="10"/>
      <c r="D26" s="15"/>
      <c r="E26" s="15"/>
      <c r="F26" s="1" t="s">
        <v>712</v>
      </c>
      <c r="G26" s="1"/>
    </row>
    <row r="27" spans="1:8" ht="13.15">
      <c r="A27" s="14" t="s">
        <v>117</v>
      </c>
      <c r="B27" s="14" t="s">
        <v>118</v>
      </c>
      <c r="C27" s="14" t="s">
        <v>119</v>
      </c>
      <c r="D27" s="15"/>
      <c r="E27" s="15"/>
      <c r="F27" s="1" t="s">
        <v>712</v>
      </c>
      <c r="G27" s="1"/>
    </row>
    <row r="28" spans="1:8" ht="13.15">
      <c r="A28" s="5" t="s">
        <v>120</v>
      </c>
      <c r="B28" s="5" t="s">
        <v>121</v>
      </c>
      <c r="C28" s="5"/>
      <c r="D28" s="1" t="s">
        <v>731</v>
      </c>
      <c r="E28" s="1"/>
      <c r="F28" s="1" t="s">
        <v>710</v>
      </c>
      <c r="G28" s="1"/>
    </row>
    <row r="29" spans="1:8" ht="13.15">
      <c r="A29" s="1" t="s">
        <v>128</v>
      </c>
      <c r="B29" s="1" t="s">
        <v>129</v>
      </c>
      <c r="C29" s="1"/>
      <c r="D29" s="1" t="s">
        <v>732</v>
      </c>
      <c r="E29" s="1"/>
      <c r="F29" s="1" t="s">
        <v>710</v>
      </c>
      <c r="G29" s="1" t="s">
        <v>720</v>
      </c>
    </row>
    <row r="30" spans="1:8" ht="13.15">
      <c r="A30" s="1" t="s">
        <v>128</v>
      </c>
      <c r="B30" s="1" t="s">
        <v>129</v>
      </c>
      <c r="C30" s="1" t="s">
        <v>133</v>
      </c>
      <c r="D30" s="1"/>
      <c r="E30" s="1"/>
      <c r="F30" s="1" t="s">
        <v>710</v>
      </c>
      <c r="G30" s="1" t="s">
        <v>712</v>
      </c>
    </row>
    <row r="31" spans="1:8" ht="13.15">
      <c r="A31" s="1" t="s">
        <v>128</v>
      </c>
      <c r="B31" s="1" t="s">
        <v>129</v>
      </c>
      <c r="C31" s="1" t="s">
        <v>134</v>
      </c>
      <c r="D31" s="1"/>
      <c r="E31" s="1" t="s">
        <v>733</v>
      </c>
      <c r="F31" s="1" t="s">
        <v>710</v>
      </c>
      <c r="G31" s="1"/>
    </row>
    <row r="32" spans="1:8" ht="13.15">
      <c r="A32" s="1" t="s">
        <v>128</v>
      </c>
      <c r="B32" s="1" t="s">
        <v>129</v>
      </c>
      <c r="C32" s="1" t="s">
        <v>135</v>
      </c>
      <c r="D32" s="1"/>
      <c r="E32" s="1"/>
      <c r="F32" s="1" t="s">
        <v>710</v>
      </c>
      <c r="G32" s="1"/>
    </row>
    <row r="33" spans="1:9" ht="13.15">
      <c r="A33" s="1" t="s">
        <v>128</v>
      </c>
      <c r="B33" s="1" t="s">
        <v>129</v>
      </c>
      <c r="C33" s="1" t="s">
        <v>136</v>
      </c>
      <c r="D33" s="1"/>
      <c r="E33" s="1"/>
      <c r="F33" s="1" t="s">
        <v>734</v>
      </c>
      <c r="G33" s="1"/>
      <c r="H33" s="1" t="s">
        <v>735</v>
      </c>
      <c r="I33" s="1" t="s">
        <v>736</v>
      </c>
    </row>
    <row r="34" spans="1:9" ht="13.15">
      <c r="A34" s="10" t="s">
        <v>137</v>
      </c>
      <c r="B34" s="10" t="s">
        <v>138</v>
      </c>
      <c r="C34" s="10"/>
      <c r="D34" s="15" t="s">
        <v>737</v>
      </c>
      <c r="E34" s="15"/>
      <c r="F34" s="1" t="s">
        <v>710</v>
      </c>
      <c r="G34" s="1" t="s">
        <v>720</v>
      </c>
    </row>
    <row r="35" spans="1:9" ht="13.15">
      <c r="A35" s="14" t="s">
        <v>137</v>
      </c>
      <c r="B35" s="14" t="s">
        <v>138</v>
      </c>
      <c r="C35" s="14" t="s">
        <v>139</v>
      </c>
      <c r="D35" s="15"/>
      <c r="E35" s="15"/>
      <c r="F35" s="1" t="s">
        <v>712</v>
      </c>
      <c r="G35" s="1"/>
    </row>
    <row r="36" spans="1:9" ht="13.15">
      <c r="A36" s="1" t="s">
        <v>140</v>
      </c>
      <c r="B36" s="1" t="s">
        <v>141</v>
      </c>
      <c r="C36" s="1"/>
      <c r="D36" s="1"/>
      <c r="E36" s="1"/>
      <c r="F36" s="1" t="s">
        <v>710</v>
      </c>
      <c r="G36" s="1"/>
    </row>
    <row r="37" spans="1:9" ht="66">
      <c r="A37" s="1" t="s">
        <v>140</v>
      </c>
      <c r="B37" s="1" t="s">
        <v>141</v>
      </c>
      <c r="C37" s="1" t="s">
        <v>142</v>
      </c>
      <c r="D37" s="1"/>
      <c r="E37" s="1"/>
      <c r="F37" s="1" t="s">
        <v>712</v>
      </c>
      <c r="G37" s="1"/>
      <c r="H37" s="33" t="s">
        <v>738</v>
      </c>
    </row>
    <row r="38" spans="1:9" ht="13.15">
      <c r="A38" s="1" t="s">
        <v>140</v>
      </c>
      <c r="B38" s="1" t="s">
        <v>141</v>
      </c>
      <c r="C38" s="1" t="s">
        <v>143</v>
      </c>
      <c r="D38" s="1"/>
      <c r="E38" s="1"/>
      <c r="F38" s="1" t="s">
        <v>712</v>
      </c>
      <c r="G38" s="1"/>
    </row>
    <row r="39" spans="1:9" ht="13.15">
      <c r="A39" s="1" t="s">
        <v>140</v>
      </c>
      <c r="B39" s="1" t="s">
        <v>141</v>
      </c>
      <c r="C39" s="1" t="s">
        <v>144</v>
      </c>
      <c r="D39" s="1"/>
      <c r="E39" s="1"/>
      <c r="F39" s="1" t="s">
        <v>712</v>
      </c>
      <c r="G39" s="1"/>
    </row>
    <row r="40" spans="1:9" ht="13.15">
      <c r="A40" s="1" t="s">
        <v>140</v>
      </c>
      <c r="B40" s="1" t="s">
        <v>141</v>
      </c>
      <c r="C40" s="1" t="s">
        <v>145</v>
      </c>
      <c r="D40" s="1"/>
      <c r="E40" s="1"/>
      <c r="F40" s="1" t="s">
        <v>712</v>
      </c>
      <c r="G40" s="1"/>
    </row>
    <row r="41" spans="1:9" ht="13.15">
      <c r="A41" s="1" t="s">
        <v>140</v>
      </c>
      <c r="B41" s="1" t="s">
        <v>141</v>
      </c>
      <c r="C41" s="1" t="s">
        <v>146</v>
      </c>
      <c r="D41" s="1"/>
      <c r="E41" s="1"/>
      <c r="F41" s="1" t="s">
        <v>712</v>
      </c>
      <c r="G41" s="1"/>
    </row>
    <row r="42" spans="1:9" ht="13.15">
      <c r="A42" s="1" t="s">
        <v>140</v>
      </c>
      <c r="B42" s="1" t="s">
        <v>141</v>
      </c>
      <c r="C42" s="1" t="s">
        <v>147</v>
      </c>
      <c r="D42" s="1"/>
      <c r="E42" s="1"/>
      <c r="F42" s="1" t="s">
        <v>712</v>
      </c>
      <c r="G42" s="1"/>
    </row>
    <row r="43" spans="1:9" ht="13.15">
      <c r="A43" s="5" t="s">
        <v>140</v>
      </c>
      <c r="B43" s="5" t="s">
        <v>141</v>
      </c>
      <c r="C43" s="5" t="s">
        <v>148</v>
      </c>
      <c r="D43" s="1"/>
      <c r="E43" s="1"/>
      <c r="F43" s="1" t="s">
        <v>712</v>
      </c>
      <c r="G43" s="1"/>
    </row>
    <row r="44" spans="1:9" ht="13.15">
      <c r="A44" s="14" t="s">
        <v>149</v>
      </c>
      <c r="B44" s="14" t="s">
        <v>150</v>
      </c>
      <c r="C44" s="14"/>
      <c r="D44" s="15"/>
      <c r="E44" s="15"/>
      <c r="F44" s="1" t="s">
        <v>710</v>
      </c>
      <c r="G44" s="1"/>
    </row>
    <row r="45" spans="1:9" ht="13.15">
      <c r="A45" s="14" t="s">
        <v>151</v>
      </c>
      <c r="B45" s="14" t="s">
        <v>152</v>
      </c>
      <c r="C45" s="14" t="s">
        <v>153</v>
      </c>
      <c r="D45" s="15"/>
      <c r="E45" s="15"/>
      <c r="F45" s="1" t="s">
        <v>710</v>
      </c>
      <c r="G45" s="1"/>
    </row>
    <row r="46" spans="1:9" ht="13.15">
      <c r="A46" s="5" t="s">
        <v>158</v>
      </c>
      <c r="B46" s="5" t="s">
        <v>159</v>
      </c>
      <c r="C46" s="5"/>
      <c r="D46" s="1"/>
      <c r="E46" s="1"/>
      <c r="F46" s="1" t="s">
        <v>710</v>
      </c>
      <c r="G46" s="1"/>
    </row>
    <row r="47" spans="1:9" ht="13.15">
      <c r="A47" s="15" t="s">
        <v>162</v>
      </c>
      <c r="B47" s="15" t="s">
        <v>163</v>
      </c>
      <c r="C47" s="15"/>
      <c r="D47" s="15" t="s">
        <v>170</v>
      </c>
      <c r="E47" s="15"/>
      <c r="F47" s="1" t="s">
        <v>710</v>
      </c>
      <c r="G47" s="1"/>
    </row>
    <row r="48" spans="1:9" ht="13.15">
      <c r="A48" s="15" t="s">
        <v>162</v>
      </c>
      <c r="B48" s="15" t="s">
        <v>163</v>
      </c>
      <c r="C48" s="15" t="s">
        <v>170</v>
      </c>
      <c r="D48" s="15"/>
      <c r="E48" s="15"/>
      <c r="F48" s="1" t="s">
        <v>710</v>
      </c>
      <c r="G48" s="1"/>
    </row>
    <row r="49" spans="1:8" ht="13.15">
      <c r="A49" s="15" t="s">
        <v>162</v>
      </c>
      <c r="B49" s="15" t="s">
        <v>163</v>
      </c>
      <c r="C49" s="15" t="s">
        <v>171</v>
      </c>
      <c r="D49" s="15"/>
      <c r="E49" s="15"/>
      <c r="F49" s="1" t="s">
        <v>710</v>
      </c>
      <c r="G49" s="1"/>
    </row>
    <row r="50" spans="1:8" ht="13.15">
      <c r="A50" s="15" t="s">
        <v>162</v>
      </c>
      <c r="B50" s="15" t="s">
        <v>163</v>
      </c>
      <c r="C50" s="15" t="s">
        <v>172</v>
      </c>
      <c r="D50" s="15"/>
      <c r="E50" s="15"/>
      <c r="F50" s="1" t="s">
        <v>710</v>
      </c>
      <c r="G50" s="1"/>
    </row>
    <row r="51" spans="1:8" ht="13.15">
      <c r="A51" s="14" t="s">
        <v>162</v>
      </c>
      <c r="B51" s="14" t="s">
        <v>163</v>
      </c>
      <c r="C51" s="5" t="s">
        <v>173</v>
      </c>
      <c r="D51" s="1"/>
      <c r="E51" s="1"/>
      <c r="F51" s="1" t="s">
        <v>739</v>
      </c>
      <c r="G51" s="1"/>
    </row>
    <row r="52" spans="1:8" ht="13.15">
      <c r="A52" s="1" t="s">
        <v>174</v>
      </c>
      <c r="B52" s="1" t="s">
        <v>175</v>
      </c>
      <c r="C52" s="1"/>
      <c r="D52" s="1" t="s">
        <v>740</v>
      </c>
      <c r="E52" s="1"/>
      <c r="F52" s="1" t="s">
        <v>710</v>
      </c>
      <c r="G52" s="1"/>
    </row>
    <row r="53" spans="1:8" ht="13.15">
      <c r="A53" s="1" t="s">
        <v>174</v>
      </c>
      <c r="B53" s="1" t="s">
        <v>175</v>
      </c>
      <c r="C53" s="1" t="s">
        <v>181</v>
      </c>
      <c r="D53" s="1"/>
      <c r="E53" s="1"/>
      <c r="F53" s="1" t="s">
        <v>710</v>
      </c>
      <c r="G53" s="1"/>
    </row>
    <row r="54" spans="1:8" ht="13.15">
      <c r="A54" s="1" t="s">
        <v>174</v>
      </c>
      <c r="B54" s="1" t="s">
        <v>175</v>
      </c>
      <c r="C54" s="1" t="s">
        <v>182</v>
      </c>
      <c r="D54" s="1"/>
      <c r="E54" s="1"/>
      <c r="F54" s="1" t="s">
        <v>710</v>
      </c>
      <c r="G54" s="1"/>
    </row>
    <row r="55" spans="1:8" ht="13.15">
      <c r="A55" s="1" t="s">
        <v>174</v>
      </c>
      <c r="B55" s="1" t="s">
        <v>175</v>
      </c>
      <c r="C55" s="1" t="s">
        <v>183</v>
      </c>
      <c r="D55" s="1"/>
      <c r="E55" s="1"/>
      <c r="F55" s="1" t="s">
        <v>714</v>
      </c>
      <c r="G55" s="1"/>
      <c r="H55" s="1" t="s">
        <v>741</v>
      </c>
    </row>
    <row r="56" spans="1:8" ht="13.15">
      <c r="A56" s="1" t="s">
        <v>174</v>
      </c>
      <c r="B56" s="1" t="s">
        <v>175</v>
      </c>
      <c r="C56" s="1" t="s">
        <v>184</v>
      </c>
      <c r="D56" s="1"/>
      <c r="E56" s="1"/>
      <c r="F56" s="1" t="s">
        <v>742</v>
      </c>
      <c r="G56" s="1"/>
    </row>
    <row r="57" spans="1:8" ht="13.15">
      <c r="A57" s="1" t="s">
        <v>174</v>
      </c>
      <c r="B57" s="1" t="s">
        <v>175</v>
      </c>
      <c r="C57" s="1" t="s">
        <v>185</v>
      </c>
      <c r="D57" s="1"/>
      <c r="E57" s="1"/>
      <c r="F57" s="1" t="s">
        <v>742</v>
      </c>
      <c r="G57" s="1"/>
    </row>
    <row r="58" spans="1:8" ht="13.15">
      <c r="A58" s="1" t="s">
        <v>174</v>
      </c>
      <c r="B58" s="1" t="s">
        <v>175</v>
      </c>
      <c r="C58" s="1" t="s">
        <v>186</v>
      </c>
      <c r="D58" s="1"/>
      <c r="E58" s="1"/>
      <c r="F58" s="1" t="s">
        <v>742</v>
      </c>
      <c r="G58" s="1"/>
    </row>
    <row r="59" spans="1:8" ht="13.15">
      <c r="A59" s="5" t="s">
        <v>174</v>
      </c>
      <c r="B59" s="5" t="s">
        <v>175</v>
      </c>
      <c r="C59" s="5" t="s">
        <v>187</v>
      </c>
      <c r="D59" s="1"/>
      <c r="E59" s="1"/>
      <c r="F59" s="1" t="s">
        <v>742</v>
      </c>
      <c r="G59" s="1"/>
    </row>
    <row r="60" spans="1:8" ht="13.15">
      <c r="A60" s="14" t="s">
        <v>188</v>
      </c>
      <c r="B60" s="14" t="s">
        <v>189</v>
      </c>
      <c r="C60" s="14"/>
      <c r="D60" s="15" t="s">
        <v>743</v>
      </c>
      <c r="E60" s="15"/>
      <c r="F60" s="1" t="s">
        <v>710</v>
      </c>
      <c r="G60" s="1"/>
    </row>
    <row r="61" spans="1:8" ht="13.15">
      <c r="A61" s="5" t="s">
        <v>190</v>
      </c>
      <c r="B61" s="5" t="s">
        <v>191</v>
      </c>
      <c r="C61" s="5"/>
      <c r="D61" s="1"/>
      <c r="E61" s="1"/>
      <c r="F61" s="1" t="s">
        <v>714</v>
      </c>
      <c r="G61" s="1"/>
      <c r="H61" s="1" t="s">
        <v>744</v>
      </c>
    </row>
    <row r="62" spans="1:8" ht="13.15">
      <c r="A62" s="15" t="s">
        <v>196</v>
      </c>
      <c r="B62" s="15" t="s">
        <v>197</v>
      </c>
      <c r="C62" s="15"/>
      <c r="D62" s="15"/>
      <c r="E62" s="15"/>
      <c r="F62" s="1" t="s">
        <v>714</v>
      </c>
      <c r="G62" s="1"/>
      <c r="H62" s="1" t="s">
        <v>745</v>
      </c>
    </row>
    <row r="63" spans="1:8" ht="13.15">
      <c r="A63" s="14" t="s">
        <v>196</v>
      </c>
      <c r="B63" s="14" t="s">
        <v>197</v>
      </c>
      <c r="C63" s="14" t="s">
        <v>201</v>
      </c>
      <c r="D63" s="15"/>
      <c r="E63" s="15"/>
      <c r="F63" s="1" t="s">
        <v>714</v>
      </c>
      <c r="G63" s="1"/>
    </row>
    <row r="64" spans="1:8" ht="13.15">
      <c r="A64" s="15" t="s">
        <v>203</v>
      </c>
      <c r="B64" s="15" t="s">
        <v>204</v>
      </c>
      <c r="C64" s="15"/>
      <c r="D64" s="15" t="s">
        <v>746</v>
      </c>
      <c r="E64" s="15"/>
      <c r="F64" s="1" t="s">
        <v>710</v>
      </c>
      <c r="G64" s="1"/>
    </row>
    <row r="65" spans="1:8" ht="13.15">
      <c r="A65" s="14" t="s">
        <v>203</v>
      </c>
      <c r="B65" s="14" t="s">
        <v>204</v>
      </c>
      <c r="C65" s="14" t="s">
        <v>206</v>
      </c>
      <c r="D65" s="15"/>
      <c r="E65" s="15"/>
      <c r="F65" s="1" t="s">
        <v>734</v>
      </c>
      <c r="G65" s="1"/>
    </row>
    <row r="66" spans="1:8" ht="13.15">
      <c r="A66" s="5" t="s">
        <v>207</v>
      </c>
      <c r="B66" s="5" t="s">
        <v>208</v>
      </c>
      <c r="C66" s="5"/>
      <c r="D66" s="1" t="s">
        <v>747</v>
      </c>
      <c r="E66" s="1"/>
      <c r="F66" s="1" t="s">
        <v>710</v>
      </c>
      <c r="G66" s="1"/>
    </row>
    <row r="67" spans="1:8" ht="13.15">
      <c r="A67" s="1" t="s">
        <v>209</v>
      </c>
      <c r="B67" s="1" t="s">
        <v>210</v>
      </c>
      <c r="C67" s="1"/>
      <c r="D67" s="1" t="s">
        <v>748</v>
      </c>
      <c r="E67" s="1"/>
      <c r="F67" s="1" t="s">
        <v>710</v>
      </c>
      <c r="G67" s="1"/>
    </row>
    <row r="68" spans="1:8" ht="13.15">
      <c r="A68" s="5" t="s">
        <v>209</v>
      </c>
      <c r="B68" s="5" t="s">
        <v>210</v>
      </c>
      <c r="C68" s="5" t="s">
        <v>212</v>
      </c>
      <c r="D68" s="1"/>
      <c r="E68" s="1"/>
      <c r="F68" s="1" t="s">
        <v>712</v>
      </c>
      <c r="G68" s="1"/>
    </row>
    <row r="69" spans="1:8" ht="13.15">
      <c r="A69" s="14" t="s">
        <v>213</v>
      </c>
      <c r="B69" s="14" t="s">
        <v>214</v>
      </c>
      <c r="C69" s="15"/>
      <c r="D69" s="15"/>
      <c r="E69" s="15"/>
      <c r="F69" s="1" t="s">
        <v>712</v>
      </c>
      <c r="G69" s="1"/>
    </row>
    <row r="70" spans="1:8" ht="13.15">
      <c r="A70" s="14" t="s">
        <v>217</v>
      </c>
      <c r="B70" s="14" t="s">
        <v>218</v>
      </c>
      <c r="C70" s="17" t="s">
        <v>219</v>
      </c>
      <c r="D70" s="15"/>
      <c r="E70" s="15"/>
      <c r="F70" s="1" t="s">
        <v>710</v>
      </c>
      <c r="G70" s="1"/>
    </row>
    <row r="71" spans="1:8" ht="13.15">
      <c r="A71" s="5" t="s">
        <v>223</v>
      </c>
      <c r="B71" s="5" t="s">
        <v>224</v>
      </c>
      <c r="C71" s="5"/>
      <c r="D71" s="1" t="s">
        <v>749</v>
      </c>
      <c r="E71" s="1"/>
      <c r="F71" s="1" t="s">
        <v>710</v>
      </c>
      <c r="G71" s="1"/>
    </row>
    <row r="72" spans="1:8" ht="13.15">
      <c r="A72" s="5" t="s">
        <v>226</v>
      </c>
      <c r="B72" s="5" t="s">
        <v>227</v>
      </c>
      <c r="C72" s="5"/>
      <c r="D72" s="1" t="s">
        <v>750</v>
      </c>
      <c r="E72" s="1"/>
      <c r="F72" s="1" t="s">
        <v>710</v>
      </c>
      <c r="G72" s="1"/>
    </row>
    <row r="73" spans="1:8" ht="13.15">
      <c r="A73" s="5" t="s">
        <v>229</v>
      </c>
      <c r="B73" s="5" t="s">
        <v>230</v>
      </c>
      <c r="C73" s="5"/>
      <c r="D73" s="1"/>
      <c r="E73" s="1"/>
      <c r="F73" s="1" t="s">
        <v>714</v>
      </c>
      <c r="G73" s="1"/>
      <c r="H73" s="1" t="s">
        <v>751</v>
      </c>
    </row>
    <row r="74" spans="1:8" ht="13.15">
      <c r="A74" s="1" t="s">
        <v>234</v>
      </c>
      <c r="B74" s="1" t="s">
        <v>235</v>
      </c>
      <c r="C74" s="1"/>
      <c r="D74" s="1" t="s">
        <v>752</v>
      </c>
      <c r="E74" s="1"/>
      <c r="F74" s="1" t="s">
        <v>710</v>
      </c>
      <c r="G74" s="1"/>
    </row>
    <row r="75" spans="1:8" ht="13.15">
      <c r="A75" s="5" t="s">
        <v>234</v>
      </c>
      <c r="B75" s="5" t="s">
        <v>235</v>
      </c>
      <c r="C75" s="5" t="s">
        <v>241</v>
      </c>
      <c r="D75" s="1"/>
      <c r="E75" s="1"/>
      <c r="F75" s="1" t="s">
        <v>734</v>
      </c>
      <c r="G75" s="1"/>
    </row>
    <row r="76" spans="1:8" ht="13.15">
      <c r="A76" s="1" t="s">
        <v>243</v>
      </c>
      <c r="B76" s="1" t="s">
        <v>244</v>
      </c>
      <c r="C76" s="1"/>
      <c r="D76" s="1" t="s">
        <v>753</v>
      </c>
      <c r="E76" s="1"/>
      <c r="F76" s="1" t="s">
        <v>710</v>
      </c>
      <c r="G76" s="1"/>
    </row>
    <row r="77" spans="1:8" ht="13.15">
      <c r="A77" s="1" t="s">
        <v>243</v>
      </c>
      <c r="B77" s="1" t="s">
        <v>244</v>
      </c>
      <c r="C77" s="1" t="s">
        <v>247</v>
      </c>
      <c r="D77" s="1"/>
      <c r="E77" s="1"/>
      <c r="F77" s="1" t="s">
        <v>734</v>
      </c>
      <c r="G77" s="1"/>
    </row>
    <row r="78" spans="1:8" ht="13.15">
      <c r="A78" s="5" t="s">
        <v>243</v>
      </c>
      <c r="B78" s="5" t="s">
        <v>244</v>
      </c>
      <c r="C78" s="5" t="s">
        <v>249</v>
      </c>
      <c r="D78" s="1"/>
      <c r="E78" s="1"/>
      <c r="F78" s="1" t="s">
        <v>734</v>
      </c>
      <c r="G78" s="1"/>
    </row>
    <row r="79" spans="1:8" ht="13.15">
      <c r="A79" s="5" t="s">
        <v>250</v>
      </c>
      <c r="B79" s="5" t="s">
        <v>251</v>
      </c>
      <c r="C79" s="5"/>
      <c r="D79" s="1">
        <v>1382</v>
      </c>
      <c r="E79" s="1"/>
      <c r="F79" s="1" t="s">
        <v>710</v>
      </c>
      <c r="G79" s="1"/>
    </row>
    <row r="80" spans="1:8" ht="13.15">
      <c r="A80" s="15" t="s">
        <v>254</v>
      </c>
      <c r="B80" s="15" t="s">
        <v>255</v>
      </c>
      <c r="C80" s="15"/>
      <c r="D80" s="15"/>
      <c r="E80" s="15"/>
      <c r="F80" s="1" t="s">
        <v>714</v>
      </c>
      <c r="G80" s="1"/>
      <c r="H80" s="1" t="s">
        <v>754</v>
      </c>
    </row>
    <row r="81" spans="1:8" ht="13.15">
      <c r="A81" s="14" t="s">
        <v>254</v>
      </c>
      <c r="B81" s="14" t="s">
        <v>255</v>
      </c>
      <c r="C81" s="14" t="s">
        <v>256</v>
      </c>
      <c r="D81" s="15"/>
      <c r="E81" s="15"/>
      <c r="F81" s="1" t="s">
        <v>712</v>
      </c>
      <c r="G81" s="1"/>
    </row>
    <row r="82" spans="1:8" ht="13.15">
      <c r="A82" s="1" t="s">
        <v>257</v>
      </c>
      <c r="B82" s="1" t="s">
        <v>258</v>
      </c>
      <c r="C82" s="1"/>
      <c r="D82" s="1" t="s">
        <v>755</v>
      </c>
      <c r="E82" s="1"/>
      <c r="F82" s="1" t="s">
        <v>710</v>
      </c>
      <c r="G82" s="1"/>
    </row>
    <row r="83" spans="1:8" ht="13.15">
      <c r="A83" s="1" t="s">
        <v>257</v>
      </c>
      <c r="B83" s="1" t="s">
        <v>258</v>
      </c>
      <c r="C83" s="1" t="s">
        <v>262</v>
      </c>
      <c r="D83" s="1"/>
      <c r="E83" s="1"/>
      <c r="F83" s="1" t="s">
        <v>710</v>
      </c>
      <c r="G83" s="1"/>
    </row>
    <row r="84" spans="1:8" ht="13.15">
      <c r="A84" s="1" t="s">
        <v>257</v>
      </c>
      <c r="B84" s="1" t="s">
        <v>258</v>
      </c>
      <c r="C84" s="1" t="s">
        <v>264</v>
      </c>
      <c r="D84" s="1"/>
      <c r="E84" s="1"/>
      <c r="F84" s="1" t="s">
        <v>742</v>
      </c>
      <c r="G84" s="1"/>
    </row>
    <row r="85" spans="1:8" ht="13.15">
      <c r="A85" s="1" t="s">
        <v>257</v>
      </c>
      <c r="B85" s="1" t="s">
        <v>258</v>
      </c>
      <c r="C85" s="1" t="s">
        <v>266</v>
      </c>
      <c r="D85" s="1"/>
      <c r="E85" s="1"/>
      <c r="F85" s="1" t="s">
        <v>710</v>
      </c>
      <c r="G85" s="1"/>
    </row>
    <row r="86" spans="1:8" ht="13.15">
      <c r="A86" s="1" t="s">
        <v>257</v>
      </c>
      <c r="B86" s="1" t="s">
        <v>258</v>
      </c>
      <c r="C86" s="1" t="s">
        <v>268</v>
      </c>
      <c r="D86" s="1"/>
      <c r="E86" s="1"/>
      <c r="F86" s="1" t="s">
        <v>742</v>
      </c>
      <c r="G86" s="1"/>
    </row>
    <row r="87" spans="1:8" ht="13.15">
      <c r="A87" s="1" t="s">
        <v>257</v>
      </c>
      <c r="B87" s="1" t="s">
        <v>258</v>
      </c>
      <c r="C87" s="1" t="s">
        <v>51</v>
      </c>
      <c r="D87" s="1"/>
      <c r="E87" s="1"/>
      <c r="F87" s="1" t="s">
        <v>742</v>
      </c>
      <c r="G87" s="1"/>
    </row>
    <row r="88" spans="1:8" ht="13.15">
      <c r="A88" s="5" t="s">
        <v>257</v>
      </c>
      <c r="B88" s="5" t="s">
        <v>258</v>
      </c>
      <c r="C88" s="5" t="s">
        <v>271</v>
      </c>
      <c r="D88" s="1"/>
      <c r="E88" s="1"/>
      <c r="F88" s="1" t="s">
        <v>742</v>
      </c>
      <c r="G88" s="1"/>
    </row>
    <row r="89" spans="1:8" ht="13.15">
      <c r="A89" s="15" t="s">
        <v>273</v>
      </c>
      <c r="B89" s="15" t="s">
        <v>269</v>
      </c>
      <c r="D89" s="1" t="s">
        <v>756</v>
      </c>
      <c r="E89" s="1"/>
      <c r="F89" s="1" t="s">
        <v>710</v>
      </c>
      <c r="G89" s="1"/>
    </row>
    <row r="90" spans="1:8" ht="13.15">
      <c r="A90" s="1" t="s">
        <v>273</v>
      </c>
      <c r="B90" s="1" t="s">
        <v>269</v>
      </c>
      <c r="C90" s="1" t="s">
        <v>275</v>
      </c>
      <c r="D90" s="1"/>
      <c r="E90" s="1"/>
      <c r="F90" s="1" t="s">
        <v>712</v>
      </c>
      <c r="G90" s="1"/>
    </row>
    <row r="91" spans="1:8" ht="13.15">
      <c r="A91" s="5" t="s">
        <v>273</v>
      </c>
      <c r="B91" s="5" t="s">
        <v>269</v>
      </c>
      <c r="C91" s="5" t="s">
        <v>277</v>
      </c>
      <c r="D91" s="1"/>
      <c r="E91" s="1"/>
      <c r="F91" s="1" t="s">
        <v>712</v>
      </c>
      <c r="G91" s="1"/>
      <c r="H91" s="1" t="s">
        <v>757</v>
      </c>
    </row>
    <row r="92" spans="1:8" ht="13.15">
      <c r="A92" s="15" t="s">
        <v>278</v>
      </c>
      <c r="B92" s="15" t="s">
        <v>279</v>
      </c>
      <c r="D92" s="1" t="s">
        <v>758</v>
      </c>
      <c r="E92" s="1"/>
      <c r="F92" s="1" t="s">
        <v>710</v>
      </c>
      <c r="G92" s="1"/>
    </row>
    <row r="93" spans="1:8" ht="13.15">
      <c r="A93" s="5" t="s">
        <v>278</v>
      </c>
      <c r="B93" s="5" t="s">
        <v>279</v>
      </c>
      <c r="C93" s="5" t="s">
        <v>280</v>
      </c>
      <c r="D93" s="1"/>
      <c r="E93" s="1"/>
      <c r="F93" s="1" t="s">
        <v>712</v>
      </c>
      <c r="G93" s="1"/>
    </row>
    <row r="94" spans="1:8" ht="13.15">
      <c r="A94" s="15" t="s">
        <v>281</v>
      </c>
      <c r="B94" s="15" t="s">
        <v>282</v>
      </c>
      <c r="F94" s="1" t="s">
        <v>714</v>
      </c>
      <c r="G94" s="1"/>
      <c r="H94" s="1" t="s">
        <v>759</v>
      </c>
    </row>
    <row r="95" spans="1:8" ht="13.15">
      <c r="A95" s="1" t="s">
        <v>281</v>
      </c>
      <c r="B95" s="1" t="s">
        <v>282</v>
      </c>
      <c r="C95" s="1" t="s">
        <v>283</v>
      </c>
      <c r="D95" s="1"/>
      <c r="E95" s="1"/>
      <c r="F95" s="1" t="s">
        <v>712</v>
      </c>
      <c r="G95" s="1"/>
    </row>
    <row r="96" spans="1:8" ht="13.15">
      <c r="A96" s="17" t="s">
        <v>284</v>
      </c>
      <c r="B96" s="17" t="s">
        <v>285</v>
      </c>
      <c r="C96" s="16"/>
      <c r="D96" s="1" t="s">
        <v>760</v>
      </c>
      <c r="E96" s="1"/>
      <c r="F96" s="1" t="s">
        <v>710</v>
      </c>
      <c r="G96" s="1"/>
    </row>
    <row r="97" spans="1:7" ht="13.15">
      <c r="A97" s="15" t="s">
        <v>288</v>
      </c>
      <c r="B97" s="15" t="s">
        <v>289</v>
      </c>
      <c r="D97" s="1" t="s">
        <v>761</v>
      </c>
      <c r="E97" s="1"/>
      <c r="F97" s="1" t="s">
        <v>710</v>
      </c>
      <c r="G97" s="1"/>
    </row>
    <row r="98" spans="1:7" ht="13.15">
      <c r="A98" s="1" t="s">
        <v>288</v>
      </c>
      <c r="B98" s="1" t="s">
        <v>289</v>
      </c>
      <c r="C98" s="1" t="s">
        <v>291</v>
      </c>
      <c r="D98" s="1"/>
      <c r="E98" s="1"/>
      <c r="F98" s="1" t="s">
        <v>710</v>
      </c>
      <c r="G98" s="1"/>
    </row>
    <row r="99" spans="1:7" ht="13.15">
      <c r="A99" s="1" t="s">
        <v>288</v>
      </c>
      <c r="B99" s="1" t="s">
        <v>289</v>
      </c>
      <c r="C99" s="1" t="s">
        <v>292</v>
      </c>
      <c r="D99" s="1"/>
      <c r="E99" s="1"/>
      <c r="F99" s="1" t="s">
        <v>712</v>
      </c>
      <c r="G99" s="1"/>
    </row>
    <row r="100" spans="1:7" ht="13.15">
      <c r="A100" s="1" t="s">
        <v>288</v>
      </c>
      <c r="B100" s="1" t="s">
        <v>289</v>
      </c>
      <c r="C100" s="1" t="s">
        <v>293</v>
      </c>
      <c r="D100" s="1"/>
      <c r="E100" s="1"/>
      <c r="F100" s="1" t="s">
        <v>712</v>
      </c>
      <c r="G100" s="1"/>
    </row>
    <row r="101" spans="1:7" ht="13.15">
      <c r="A101" s="1" t="s">
        <v>288</v>
      </c>
      <c r="B101" s="1" t="s">
        <v>289</v>
      </c>
      <c r="C101" s="1" t="s">
        <v>295</v>
      </c>
      <c r="D101" s="1"/>
      <c r="E101" s="1"/>
      <c r="F101" s="1" t="s">
        <v>712</v>
      </c>
      <c r="G101" s="1"/>
    </row>
    <row r="102" spans="1:7" ht="13.15">
      <c r="A102" s="1" t="s">
        <v>288</v>
      </c>
      <c r="B102" s="1" t="s">
        <v>289</v>
      </c>
      <c r="C102" s="1" t="s">
        <v>296</v>
      </c>
      <c r="D102" s="1"/>
      <c r="E102" s="1"/>
      <c r="F102" s="1" t="s">
        <v>712</v>
      </c>
      <c r="G102" s="1"/>
    </row>
    <row r="103" spans="1:7" ht="13.15">
      <c r="A103" s="1" t="s">
        <v>288</v>
      </c>
      <c r="B103" s="1" t="s">
        <v>289</v>
      </c>
      <c r="C103" s="1" t="s">
        <v>297</v>
      </c>
      <c r="D103" s="1"/>
      <c r="E103" s="1"/>
      <c r="F103" s="1" t="s">
        <v>712</v>
      </c>
      <c r="G103" s="1"/>
    </row>
    <row r="104" spans="1:7" ht="13.15">
      <c r="A104" s="1" t="s">
        <v>288</v>
      </c>
      <c r="B104" s="1" t="s">
        <v>289</v>
      </c>
      <c r="C104" s="1" t="s">
        <v>298</v>
      </c>
      <c r="D104" s="1"/>
      <c r="E104" s="1"/>
      <c r="F104" s="1" t="s">
        <v>712</v>
      </c>
      <c r="G104" s="1"/>
    </row>
    <row r="105" spans="1:7" ht="13.15">
      <c r="A105" s="1" t="s">
        <v>288</v>
      </c>
      <c r="B105" s="1" t="s">
        <v>289</v>
      </c>
      <c r="C105" s="1" t="s">
        <v>299</v>
      </c>
      <c r="D105" s="1"/>
      <c r="E105" s="1"/>
      <c r="F105" s="1" t="s">
        <v>712</v>
      </c>
      <c r="G105" s="1"/>
    </row>
    <row r="106" spans="1:7" ht="13.15">
      <c r="A106" s="1" t="s">
        <v>288</v>
      </c>
      <c r="B106" s="1" t="s">
        <v>289</v>
      </c>
      <c r="C106" s="1" t="s">
        <v>301</v>
      </c>
      <c r="D106" s="1"/>
      <c r="E106" s="1"/>
      <c r="F106" s="1" t="s">
        <v>712</v>
      </c>
      <c r="G106" s="1"/>
    </row>
    <row r="107" spans="1:7" ht="13.15">
      <c r="A107" s="1" t="s">
        <v>288</v>
      </c>
      <c r="B107" s="1" t="s">
        <v>289</v>
      </c>
      <c r="C107" s="1" t="s">
        <v>302</v>
      </c>
      <c r="D107" s="1"/>
      <c r="E107" s="1"/>
      <c r="F107" s="1"/>
      <c r="G107" s="1"/>
    </row>
    <row r="108" spans="1:7" ht="13.15">
      <c r="A108" s="1" t="s">
        <v>288</v>
      </c>
      <c r="B108" s="1" t="s">
        <v>289</v>
      </c>
      <c r="C108" s="1" t="s">
        <v>303</v>
      </c>
      <c r="D108" s="1"/>
      <c r="E108" s="1"/>
      <c r="F108" s="1" t="s">
        <v>712</v>
      </c>
      <c r="G108" s="1"/>
    </row>
    <row r="109" spans="1:7" ht="13.15">
      <c r="A109" s="1" t="s">
        <v>288</v>
      </c>
      <c r="B109" s="1" t="s">
        <v>289</v>
      </c>
      <c r="C109" s="1" t="s">
        <v>305</v>
      </c>
      <c r="D109" s="1"/>
      <c r="E109" s="1"/>
      <c r="F109" s="1" t="s">
        <v>710</v>
      </c>
      <c r="G109" s="1"/>
    </row>
    <row r="110" spans="1:7" ht="13.15">
      <c r="A110" s="1" t="s">
        <v>288</v>
      </c>
      <c r="B110" s="1" t="s">
        <v>289</v>
      </c>
      <c r="C110" s="1" t="s">
        <v>306</v>
      </c>
      <c r="D110" s="1"/>
      <c r="E110" s="1"/>
      <c r="F110" s="1" t="s">
        <v>712</v>
      </c>
      <c r="G110" s="1"/>
    </row>
    <row r="111" spans="1:7" ht="19.5" customHeight="1">
      <c r="A111" s="1" t="s">
        <v>288</v>
      </c>
      <c r="B111" s="1" t="s">
        <v>289</v>
      </c>
      <c r="C111" s="1" t="s">
        <v>307</v>
      </c>
      <c r="D111" s="1"/>
      <c r="E111" s="1"/>
      <c r="F111" s="1" t="s">
        <v>712</v>
      </c>
      <c r="G111" s="1"/>
    </row>
    <row r="112" spans="1:7" ht="13.15">
      <c r="A112" s="1" t="s">
        <v>288</v>
      </c>
      <c r="B112" s="1" t="s">
        <v>289</v>
      </c>
      <c r="C112" s="1" t="s">
        <v>308</v>
      </c>
      <c r="D112" s="1"/>
      <c r="E112" s="1"/>
      <c r="F112" s="1" t="s">
        <v>710</v>
      </c>
      <c r="G112" s="1"/>
    </row>
    <row r="113" spans="1:8" ht="13.15">
      <c r="A113" s="1" t="s">
        <v>288</v>
      </c>
      <c r="B113" s="1" t="s">
        <v>289</v>
      </c>
      <c r="C113" s="1" t="s">
        <v>310</v>
      </c>
      <c r="D113" s="1"/>
      <c r="E113" s="1"/>
      <c r="F113" s="1" t="s">
        <v>710</v>
      </c>
      <c r="G113" s="1"/>
    </row>
    <row r="114" spans="1:8" ht="13.15">
      <c r="A114" s="1" t="s">
        <v>288</v>
      </c>
      <c r="B114" s="1" t="s">
        <v>289</v>
      </c>
      <c r="C114" s="1" t="s">
        <v>311</v>
      </c>
      <c r="D114" s="1"/>
      <c r="E114" s="1"/>
      <c r="F114" s="1" t="s">
        <v>712</v>
      </c>
      <c r="G114" s="1"/>
    </row>
    <row r="115" spans="1:8" ht="13.15">
      <c r="A115" s="1" t="s">
        <v>288</v>
      </c>
      <c r="B115" s="1" t="s">
        <v>289</v>
      </c>
      <c r="C115" s="1" t="s">
        <v>312</v>
      </c>
      <c r="D115" s="1"/>
      <c r="E115" s="1"/>
      <c r="F115" s="1" t="s">
        <v>712</v>
      </c>
      <c r="G115" s="1"/>
    </row>
    <row r="116" spans="1:8" ht="13.15">
      <c r="A116" s="1" t="s">
        <v>288</v>
      </c>
      <c r="B116" s="1" t="s">
        <v>289</v>
      </c>
      <c r="C116" s="1" t="s">
        <v>313</v>
      </c>
      <c r="D116" s="1"/>
      <c r="E116" s="1"/>
      <c r="F116" s="1" t="s">
        <v>712</v>
      </c>
      <c r="G116" s="1"/>
    </row>
    <row r="117" spans="1:8" ht="13.15">
      <c r="A117" s="1" t="s">
        <v>288</v>
      </c>
      <c r="B117" s="1" t="s">
        <v>289</v>
      </c>
      <c r="C117" s="1" t="s">
        <v>315</v>
      </c>
      <c r="D117" s="1"/>
      <c r="E117" s="1"/>
      <c r="F117" s="1" t="s">
        <v>710</v>
      </c>
      <c r="G117" s="1"/>
    </row>
    <row r="118" spans="1:8" ht="13.15">
      <c r="A118" s="1" t="s">
        <v>288</v>
      </c>
      <c r="B118" s="1" t="s">
        <v>289</v>
      </c>
      <c r="C118" s="1" t="s">
        <v>316</v>
      </c>
      <c r="D118" s="1"/>
      <c r="E118" s="1"/>
      <c r="F118" s="1" t="s">
        <v>712</v>
      </c>
      <c r="G118" s="1"/>
    </row>
    <row r="119" spans="1:8" ht="13.15">
      <c r="A119" s="1" t="s">
        <v>288</v>
      </c>
      <c r="B119" s="1" t="s">
        <v>289</v>
      </c>
      <c r="C119" s="1" t="s">
        <v>317</v>
      </c>
      <c r="D119" s="1"/>
      <c r="E119" s="1"/>
      <c r="F119" s="1" t="s">
        <v>712</v>
      </c>
      <c r="G119" s="1"/>
    </row>
    <row r="120" spans="1:8" ht="13.15">
      <c r="A120" s="1" t="s">
        <v>288</v>
      </c>
      <c r="B120" s="1" t="s">
        <v>289</v>
      </c>
      <c r="C120" s="1" t="s">
        <v>318</v>
      </c>
      <c r="D120" s="1"/>
      <c r="E120" s="1"/>
      <c r="F120" s="1" t="s">
        <v>712</v>
      </c>
      <c r="G120" s="1"/>
    </row>
    <row r="121" spans="1:8" ht="13.15">
      <c r="A121" s="10" t="s">
        <v>319</v>
      </c>
      <c r="B121" s="10" t="s">
        <v>320</v>
      </c>
      <c r="C121" s="11"/>
      <c r="D121" s="1" t="s">
        <v>762</v>
      </c>
      <c r="E121" s="1"/>
      <c r="F121" s="1" t="s">
        <v>710</v>
      </c>
      <c r="G121" s="1"/>
    </row>
    <row r="122" spans="1:8" ht="13.15">
      <c r="A122" s="14" t="s">
        <v>319</v>
      </c>
      <c r="B122" s="14" t="s">
        <v>320</v>
      </c>
      <c r="C122" s="14" t="s">
        <v>325</v>
      </c>
      <c r="D122" s="15"/>
      <c r="E122" s="15"/>
      <c r="F122" s="1" t="s">
        <v>734</v>
      </c>
      <c r="G122" s="1"/>
    </row>
    <row r="123" spans="1:8" ht="13.15">
      <c r="A123" s="15" t="s">
        <v>326</v>
      </c>
      <c r="B123" s="15" t="s">
        <v>327</v>
      </c>
      <c r="D123" s="1" t="s">
        <v>763</v>
      </c>
      <c r="E123" s="1"/>
      <c r="F123" s="1" t="s">
        <v>710</v>
      </c>
      <c r="G123" s="1"/>
    </row>
    <row r="124" spans="1:8" ht="13.15">
      <c r="A124" s="14" t="s">
        <v>326</v>
      </c>
      <c r="B124" s="14" t="s">
        <v>327</v>
      </c>
      <c r="C124" s="14" t="s">
        <v>328</v>
      </c>
      <c r="D124" s="15"/>
      <c r="E124" s="15"/>
      <c r="F124" s="1" t="s">
        <v>712</v>
      </c>
      <c r="G124" s="1"/>
    </row>
    <row r="125" spans="1:8" ht="13.15">
      <c r="A125" s="15" t="s">
        <v>329</v>
      </c>
      <c r="B125" s="15" t="s">
        <v>330</v>
      </c>
      <c r="D125" s="1" t="s">
        <v>764</v>
      </c>
      <c r="E125" s="1"/>
      <c r="F125" s="1" t="s">
        <v>710</v>
      </c>
      <c r="G125" s="1"/>
    </row>
    <row r="126" spans="1:8" ht="13.15">
      <c r="A126" s="14" t="s">
        <v>329</v>
      </c>
      <c r="B126" s="14" t="s">
        <v>330</v>
      </c>
      <c r="C126" s="14" t="s">
        <v>336</v>
      </c>
      <c r="D126" s="15"/>
      <c r="E126" s="15"/>
      <c r="F126" s="1" t="s">
        <v>710</v>
      </c>
      <c r="G126" s="1"/>
      <c r="H126" s="1" t="s">
        <v>765</v>
      </c>
    </row>
    <row r="127" spans="1:8" ht="13.15">
      <c r="A127" s="14" t="s">
        <v>337</v>
      </c>
      <c r="B127" s="14" t="s">
        <v>338</v>
      </c>
      <c r="C127" s="5"/>
      <c r="F127" s="1" t="s">
        <v>710</v>
      </c>
      <c r="G127" s="1"/>
    </row>
    <row r="128" spans="1:8" ht="13.15">
      <c r="A128" s="15" t="s">
        <v>341</v>
      </c>
      <c r="B128" s="15" t="s">
        <v>342</v>
      </c>
      <c r="D128" s="1" t="s">
        <v>766</v>
      </c>
      <c r="E128" s="1"/>
      <c r="F128" s="1" t="s">
        <v>710</v>
      </c>
      <c r="G128" s="1"/>
    </row>
    <row r="129" spans="1:8" ht="13.15">
      <c r="A129" s="15" t="s">
        <v>341</v>
      </c>
      <c r="B129" s="15" t="s">
        <v>342</v>
      </c>
      <c r="C129" s="15" t="s">
        <v>343</v>
      </c>
      <c r="D129" s="15"/>
      <c r="E129" s="15"/>
      <c r="F129" s="1" t="s">
        <v>712</v>
      </c>
      <c r="G129" s="1"/>
    </row>
    <row r="130" spans="1:8" ht="13.15">
      <c r="A130" s="15" t="s">
        <v>341</v>
      </c>
      <c r="B130" s="15" t="s">
        <v>342</v>
      </c>
      <c r="C130" s="15" t="s">
        <v>344</v>
      </c>
      <c r="D130" s="15"/>
      <c r="E130" s="15"/>
      <c r="F130" s="1" t="s">
        <v>712</v>
      </c>
      <c r="G130" s="1"/>
    </row>
    <row r="131" spans="1:8" ht="13.15">
      <c r="A131" s="15" t="s">
        <v>341</v>
      </c>
      <c r="B131" s="15" t="s">
        <v>342</v>
      </c>
      <c r="C131" s="15" t="s">
        <v>345</v>
      </c>
      <c r="D131" s="15" t="s">
        <v>767</v>
      </c>
      <c r="E131" s="15"/>
      <c r="F131" s="1" t="s">
        <v>714</v>
      </c>
      <c r="G131" s="1"/>
    </row>
    <row r="132" spans="1:8" ht="13.15">
      <c r="A132" s="15" t="s">
        <v>341</v>
      </c>
      <c r="B132" s="15" t="s">
        <v>342</v>
      </c>
      <c r="C132" s="15" t="s">
        <v>51</v>
      </c>
      <c r="D132" s="15"/>
      <c r="E132" s="15"/>
      <c r="F132" s="1"/>
      <c r="G132" s="1"/>
    </row>
    <row r="133" spans="1:8" ht="13.15">
      <c r="A133" s="15" t="s">
        <v>341</v>
      </c>
      <c r="B133" s="15" t="s">
        <v>342</v>
      </c>
      <c r="C133" s="15" t="s">
        <v>346</v>
      </c>
      <c r="D133" s="15"/>
      <c r="E133" s="15"/>
      <c r="F133" s="1" t="s">
        <v>710</v>
      </c>
      <c r="G133" s="1"/>
    </row>
    <row r="134" spans="1:8" ht="13.15">
      <c r="A134" s="15" t="s">
        <v>341</v>
      </c>
      <c r="B134" s="15" t="s">
        <v>342</v>
      </c>
      <c r="C134" s="15" t="s">
        <v>347</v>
      </c>
      <c r="D134" s="15"/>
      <c r="E134" s="15"/>
      <c r="F134" s="1" t="s">
        <v>712</v>
      </c>
      <c r="G134" s="1"/>
    </row>
    <row r="135" spans="1:8" ht="13.15">
      <c r="A135" s="15" t="s">
        <v>341</v>
      </c>
      <c r="B135" s="15" t="s">
        <v>342</v>
      </c>
      <c r="C135" s="15" t="s">
        <v>348</v>
      </c>
      <c r="D135" s="15"/>
      <c r="E135" s="15"/>
      <c r="F135" s="1" t="s">
        <v>710</v>
      </c>
      <c r="G135" s="1"/>
    </row>
    <row r="136" spans="1:8" ht="13.15">
      <c r="A136" s="15" t="s">
        <v>341</v>
      </c>
      <c r="B136" s="15" t="s">
        <v>342</v>
      </c>
      <c r="C136" s="15" t="s">
        <v>349</v>
      </c>
      <c r="D136" s="15"/>
      <c r="E136" s="15"/>
      <c r="F136" s="1" t="s">
        <v>712</v>
      </c>
      <c r="G136" s="1"/>
    </row>
    <row r="137" spans="1:8" ht="13.15">
      <c r="A137" s="15" t="s">
        <v>341</v>
      </c>
      <c r="B137" s="15" t="s">
        <v>342</v>
      </c>
      <c r="C137" s="15" t="s">
        <v>350</v>
      </c>
      <c r="D137" s="15"/>
      <c r="E137" s="15"/>
      <c r="F137" s="1" t="s">
        <v>710</v>
      </c>
      <c r="G137" s="1"/>
    </row>
    <row r="138" spans="1:8" ht="13.15">
      <c r="A138" s="15" t="s">
        <v>341</v>
      </c>
      <c r="B138" s="15" t="s">
        <v>342</v>
      </c>
      <c r="C138" s="15" t="s">
        <v>351</v>
      </c>
      <c r="D138" s="15"/>
      <c r="E138" s="15"/>
      <c r="F138" s="1" t="s">
        <v>712</v>
      </c>
      <c r="G138" s="1"/>
    </row>
    <row r="139" spans="1:8" ht="13.15">
      <c r="A139" s="14" t="s">
        <v>341</v>
      </c>
      <c r="B139" s="14" t="s">
        <v>342</v>
      </c>
      <c r="C139" s="14" t="s">
        <v>352</v>
      </c>
      <c r="D139" s="15"/>
      <c r="E139" s="15"/>
      <c r="F139" s="1" t="s">
        <v>712</v>
      </c>
      <c r="G139" s="1"/>
    </row>
    <row r="140" spans="1:8" ht="13.15">
      <c r="A140" s="5" t="s">
        <v>353</v>
      </c>
      <c r="B140" s="5" t="s">
        <v>354</v>
      </c>
      <c r="C140" s="5" t="s">
        <v>355</v>
      </c>
      <c r="D140" s="1" t="s">
        <v>768</v>
      </c>
      <c r="E140" s="1"/>
      <c r="F140" s="1" t="s">
        <v>734</v>
      </c>
      <c r="G140" s="1"/>
    </row>
    <row r="141" spans="1:8" ht="13.15">
      <c r="A141" s="1" t="s">
        <v>358</v>
      </c>
      <c r="B141" s="1" t="s">
        <v>359</v>
      </c>
      <c r="D141" s="1" t="s">
        <v>769</v>
      </c>
      <c r="E141" s="1"/>
      <c r="F141" s="1" t="s">
        <v>710</v>
      </c>
      <c r="G141" s="1"/>
    </row>
    <row r="142" spans="1:8" ht="13.15">
      <c r="A142" s="5" t="s">
        <v>358</v>
      </c>
      <c r="B142" s="5" t="s">
        <v>359</v>
      </c>
      <c r="C142" s="5" t="s">
        <v>362</v>
      </c>
      <c r="D142" s="1"/>
      <c r="E142" s="1"/>
      <c r="F142" s="1" t="s">
        <v>734</v>
      </c>
      <c r="G142" s="1"/>
    </row>
    <row r="143" spans="1:8" ht="13.15">
      <c r="A143" s="5" t="s">
        <v>363</v>
      </c>
      <c r="B143" s="5" t="s">
        <v>364</v>
      </c>
      <c r="C143" s="5"/>
      <c r="F143" s="1" t="s">
        <v>712</v>
      </c>
      <c r="G143" s="1"/>
      <c r="H143" s="1" t="s">
        <v>770</v>
      </c>
    </row>
    <row r="144" spans="1:8" ht="13.15">
      <c r="A144" s="1" t="s">
        <v>367</v>
      </c>
      <c r="B144" s="1" t="s">
        <v>368</v>
      </c>
      <c r="D144" s="1" t="s">
        <v>771</v>
      </c>
      <c r="E144" s="1"/>
      <c r="F144" s="1" t="s">
        <v>710</v>
      </c>
      <c r="G144" s="1"/>
    </row>
    <row r="145" spans="1:7" ht="13.15">
      <c r="A145" s="5" t="s">
        <v>367</v>
      </c>
      <c r="B145" s="5" t="s">
        <v>368</v>
      </c>
      <c r="C145" s="5" t="s">
        <v>372</v>
      </c>
      <c r="D145" s="1"/>
      <c r="E145" s="1"/>
      <c r="F145" s="1" t="s">
        <v>710</v>
      </c>
      <c r="G145" s="1"/>
    </row>
    <row r="146" spans="1:7" ht="13.15">
      <c r="A146" s="15" t="s">
        <v>373</v>
      </c>
      <c r="B146" s="15" t="s">
        <v>374</v>
      </c>
      <c r="D146" s="1" t="s">
        <v>772</v>
      </c>
      <c r="E146" s="1"/>
      <c r="F146" s="1" t="s">
        <v>710</v>
      </c>
      <c r="G146" s="1"/>
    </row>
    <row r="147" spans="1:7" ht="13.15">
      <c r="A147" s="1" t="s">
        <v>373</v>
      </c>
      <c r="B147" s="1" t="s">
        <v>374</v>
      </c>
      <c r="C147" s="1" t="s">
        <v>377</v>
      </c>
      <c r="D147" s="1"/>
      <c r="E147" s="1"/>
      <c r="F147" s="1" t="s">
        <v>710</v>
      </c>
      <c r="G147" s="1"/>
    </row>
    <row r="148" spans="1:7" ht="13.15">
      <c r="A148" s="1" t="s">
        <v>373</v>
      </c>
      <c r="B148" s="1" t="s">
        <v>374</v>
      </c>
      <c r="C148" s="1" t="s">
        <v>378</v>
      </c>
      <c r="D148" s="1"/>
      <c r="E148" s="1"/>
      <c r="F148" s="1" t="s">
        <v>712</v>
      </c>
      <c r="G148" s="1"/>
    </row>
    <row r="149" spans="1:7" ht="13.15">
      <c r="A149" s="1" t="s">
        <v>373</v>
      </c>
      <c r="B149" s="1" t="s">
        <v>374</v>
      </c>
      <c r="C149" s="1" t="s">
        <v>379</v>
      </c>
      <c r="D149" s="1"/>
      <c r="E149" s="1"/>
      <c r="F149" s="1" t="s">
        <v>712</v>
      </c>
      <c r="G149" s="1"/>
    </row>
    <row r="150" spans="1:7" ht="13.15">
      <c r="A150" s="1" t="s">
        <v>373</v>
      </c>
      <c r="B150" s="1" t="s">
        <v>374</v>
      </c>
      <c r="C150" s="1" t="s">
        <v>380</v>
      </c>
      <c r="D150" s="1"/>
      <c r="E150" s="1"/>
      <c r="F150" s="1" t="s">
        <v>710</v>
      </c>
      <c r="G150" s="1"/>
    </row>
    <row r="151" spans="1:7" ht="13.15">
      <c r="A151" s="5" t="s">
        <v>373</v>
      </c>
      <c r="B151" s="5" t="s">
        <v>374</v>
      </c>
      <c r="C151" s="5" t="s">
        <v>381</v>
      </c>
      <c r="D151" s="1"/>
      <c r="E151" s="1"/>
      <c r="F151" s="1" t="s">
        <v>712</v>
      </c>
      <c r="G151" s="1"/>
    </row>
    <row r="152" spans="1:7" ht="13.15">
      <c r="A152" s="15" t="s">
        <v>382</v>
      </c>
      <c r="B152" s="15" t="s">
        <v>383</v>
      </c>
      <c r="D152" s="1" t="s">
        <v>773</v>
      </c>
      <c r="E152" s="1"/>
      <c r="F152" s="1" t="s">
        <v>710</v>
      </c>
      <c r="G152" s="1"/>
    </row>
    <row r="153" spans="1:7" ht="13.15">
      <c r="A153" s="5" t="s">
        <v>382</v>
      </c>
      <c r="B153" s="5" t="s">
        <v>383</v>
      </c>
      <c r="C153" s="5" t="s">
        <v>387</v>
      </c>
      <c r="D153" s="1"/>
      <c r="E153" s="1"/>
      <c r="F153" s="1" t="s">
        <v>734</v>
      </c>
      <c r="G153" s="1"/>
    </row>
    <row r="154" spans="1:7" ht="13.15">
      <c r="A154" s="5" t="s">
        <v>389</v>
      </c>
      <c r="B154" s="5" t="s">
        <v>390</v>
      </c>
      <c r="C154" s="5"/>
      <c r="F154" s="1" t="s">
        <v>710</v>
      </c>
      <c r="G154" s="1"/>
    </row>
    <row r="155" spans="1:7" ht="13.15">
      <c r="A155" s="5" t="s">
        <v>396</v>
      </c>
      <c r="B155" s="5" t="s">
        <v>397</v>
      </c>
      <c r="C155" s="5" t="s">
        <v>398</v>
      </c>
      <c r="D155" s="1"/>
      <c r="E155" s="1"/>
      <c r="F155" s="1" t="s">
        <v>712</v>
      </c>
      <c r="G155" s="1"/>
    </row>
    <row r="156" spans="1:7" ht="13.15">
      <c r="A156" s="1" t="s">
        <v>399</v>
      </c>
      <c r="B156" s="1" t="s">
        <v>400</v>
      </c>
      <c r="C156" s="1"/>
      <c r="D156" s="1" t="s">
        <v>774</v>
      </c>
      <c r="E156" s="1"/>
      <c r="F156" s="1" t="s">
        <v>710</v>
      </c>
      <c r="G156" s="1"/>
    </row>
    <row r="157" spans="1:7" ht="13.15">
      <c r="A157" s="5" t="s">
        <v>399</v>
      </c>
      <c r="B157" s="5" t="s">
        <v>400</v>
      </c>
      <c r="C157" s="5" t="s">
        <v>403</v>
      </c>
      <c r="D157" s="1"/>
      <c r="E157" s="1"/>
      <c r="F157" s="1" t="s">
        <v>710</v>
      </c>
      <c r="G157" s="1"/>
    </row>
    <row r="158" spans="1:7" ht="13.15">
      <c r="A158" s="5" t="s">
        <v>405</v>
      </c>
      <c r="B158" s="25" t="s">
        <v>406</v>
      </c>
      <c r="C158" s="5" t="s">
        <v>407</v>
      </c>
      <c r="D158" s="1"/>
      <c r="E158" s="1"/>
      <c r="F158" s="1" t="s">
        <v>710</v>
      </c>
      <c r="G158" s="1"/>
    </row>
    <row r="159" spans="1:7" ht="13.15">
      <c r="A159" s="5" t="s">
        <v>409</v>
      </c>
      <c r="B159" s="26" t="s">
        <v>410</v>
      </c>
      <c r="C159" s="5"/>
      <c r="D159" s="1" t="s">
        <v>775</v>
      </c>
      <c r="E159" s="1"/>
      <c r="F159" s="1" t="s">
        <v>710</v>
      </c>
      <c r="G159" s="1"/>
    </row>
    <row r="160" spans="1:7" ht="13.15">
      <c r="A160" s="5" t="s">
        <v>411</v>
      </c>
      <c r="B160" s="5" t="s">
        <v>412</v>
      </c>
      <c r="C160" s="5"/>
      <c r="D160" s="1" t="s">
        <v>776</v>
      </c>
      <c r="E160" s="1"/>
      <c r="F160" s="1" t="s">
        <v>710</v>
      </c>
      <c r="G160" s="1"/>
    </row>
    <row r="161" spans="1:8" ht="13.15">
      <c r="A161" s="5" t="s">
        <v>415</v>
      </c>
      <c r="B161" s="5" t="s">
        <v>418</v>
      </c>
      <c r="C161" s="5"/>
      <c r="D161" s="1" t="s">
        <v>777</v>
      </c>
      <c r="E161" s="1"/>
      <c r="F161" s="1" t="s">
        <v>710</v>
      </c>
      <c r="G161" s="1"/>
    </row>
    <row r="162" spans="1:8" ht="13.15">
      <c r="A162" s="14" t="s">
        <v>420</v>
      </c>
      <c r="B162" s="14" t="s">
        <v>421</v>
      </c>
      <c r="C162" s="14"/>
      <c r="D162" s="15" t="s">
        <v>778</v>
      </c>
      <c r="E162" s="15"/>
      <c r="F162" s="1" t="s">
        <v>710</v>
      </c>
      <c r="G162" s="1"/>
    </row>
    <row r="163" spans="1:8" ht="13.15">
      <c r="A163" s="5" t="s">
        <v>423</v>
      </c>
      <c r="B163" s="5" t="s">
        <v>424</v>
      </c>
      <c r="C163" s="5"/>
      <c r="D163" s="1" t="s">
        <v>779</v>
      </c>
      <c r="E163" s="1"/>
      <c r="F163" s="1" t="s">
        <v>710</v>
      </c>
      <c r="G163" s="1"/>
    </row>
    <row r="164" spans="1:8" ht="13.15">
      <c r="A164" s="14" t="s">
        <v>425</v>
      </c>
      <c r="B164" s="14" t="s">
        <v>426</v>
      </c>
      <c r="C164" s="14"/>
      <c r="D164" s="15" t="s">
        <v>780</v>
      </c>
      <c r="E164" s="15"/>
      <c r="F164" s="1" t="s">
        <v>710</v>
      </c>
      <c r="G164" s="1"/>
    </row>
    <row r="165" spans="1:8" ht="13.15">
      <c r="A165" s="15" t="s">
        <v>427</v>
      </c>
      <c r="B165" s="15" t="s">
        <v>428</v>
      </c>
      <c r="C165" s="15"/>
      <c r="D165" s="15" t="s">
        <v>781</v>
      </c>
      <c r="E165" s="15"/>
      <c r="F165" s="1" t="s">
        <v>710</v>
      </c>
      <c r="G165" s="1"/>
      <c r="H165" s="1" t="s">
        <v>782</v>
      </c>
    </row>
    <row r="166" spans="1:8" ht="13.15">
      <c r="A166" s="14" t="s">
        <v>427</v>
      </c>
      <c r="B166" s="14" t="s">
        <v>428</v>
      </c>
      <c r="C166" s="14" t="s">
        <v>430</v>
      </c>
      <c r="D166" s="15"/>
      <c r="E166" s="15"/>
      <c r="F166" s="1" t="s">
        <v>710</v>
      </c>
      <c r="G166" s="1"/>
    </row>
    <row r="167" spans="1:8" ht="13.15">
      <c r="A167" s="1" t="s">
        <v>431</v>
      </c>
      <c r="B167" s="1" t="s">
        <v>432</v>
      </c>
      <c r="C167" s="1"/>
      <c r="D167" s="1" t="s">
        <v>783</v>
      </c>
      <c r="E167" s="1"/>
      <c r="F167" s="1" t="s">
        <v>710</v>
      </c>
      <c r="G167" s="1"/>
    </row>
    <row r="168" spans="1:8" ht="13.15">
      <c r="A168" s="1" t="s">
        <v>431</v>
      </c>
      <c r="B168" s="1" t="s">
        <v>432</v>
      </c>
      <c r="C168" s="1" t="s">
        <v>435</v>
      </c>
      <c r="D168" s="1"/>
      <c r="E168" s="1"/>
      <c r="F168" s="1" t="s">
        <v>712</v>
      </c>
      <c r="G168" s="1"/>
    </row>
    <row r="169" spans="1:8" ht="13.15">
      <c r="A169" s="1" t="s">
        <v>431</v>
      </c>
      <c r="B169" s="1" t="s">
        <v>432</v>
      </c>
      <c r="C169" s="1" t="s">
        <v>51</v>
      </c>
      <c r="D169" s="1"/>
      <c r="E169" s="1"/>
      <c r="F169" s="1"/>
      <c r="G169" s="1"/>
    </row>
    <row r="170" spans="1:8" ht="13.15">
      <c r="A170" s="1" t="s">
        <v>431</v>
      </c>
      <c r="B170" s="1" t="s">
        <v>432</v>
      </c>
      <c r="C170" s="1" t="s">
        <v>437</v>
      </c>
      <c r="D170" s="1"/>
      <c r="E170" s="1"/>
      <c r="F170" s="1" t="s">
        <v>712</v>
      </c>
      <c r="G170" s="1"/>
    </row>
    <row r="171" spans="1:8" ht="13.15">
      <c r="A171" s="1" t="s">
        <v>431</v>
      </c>
      <c r="B171" s="1" t="s">
        <v>432</v>
      </c>
      <c r="C171" s="1" t="s">
        <v>435</v>
      </c>
      <c r="D171" s="1"/>
      <c r="E171" s="1"/>
      <c r="F171" s="1" t="s">
        <v>712</v>
      </c>
      <c r="G171" s="1"/>
    </row>
    <row r="172" spans="1:8" ht="13.15">
      <c r="A172" s="5" t="s">
        <v>431</v>
      </c>
      <c r="B172" s="5" t="s">
        <v>432</v>
      </c>
      <c r="C172" s="5" t="s">
        <v>438</v>
      </c>
      <c r="D172" s="1"/>
      <c r="E172" s="1"/>
      <c r="F172" s="1" t="s">
        <v>710</v>
      </c>
      <c r="G172" s="1"/>
    </row>
    <row r="173" spans="1:8" ht="13.15">
      <c r="A173" s="5" t="s">
        <v>439</v>
      </c>
      <c r="B173" s="5" t="s">
        <v>440</v>
      </c>
      <c r="C173" s="5"/>
      <c r="D173" s="1"/>
      <c r="E173" s="1"/>
      <c r="F173" s="1" t="s">
        <v>712</v>
      </c>
      <c r="G173" s="1"/>
    </row>
    <row r="174" spans="1:8" ht="13.15">
      <c r="A174" s="5" t="s">
        <v>442</v>
      </c>
      <c r="B174" s="5" t="s">
        <v>443</v>
      </c>
      <c r="C174" s="5"/>
      <c r="D174" s="1" t="s">
        <v>784</v>
      </c>
      <c r="E174" s="1"/>
      <c r="F174" s="1" t="s">
        <v>710</v>
      </c>
      <c r="G174" s="1"/>
    </row>
    <row r="175" spans="1:8" ht="13.15">
      <c r="A175" s="1" t="s">
        <v>444</v>
      </c>
      <c r="B175" s="1" t="s">
        <v>445</v>
      </c>
      <c r="C175" s="1"/>
      <c r="D175" s="1" t="s">
        <v>785</v>
      </c>
      <c r="E175" s="1"/>
      <c r="F175" s="1" t="s">
        <v>710</v>
      </c>
      <c r="G175" s="1"/>
    </row>
    <row r="176" spans="1:8" ht="13.15">
      <c r="A176" s="1" t="s">
        <v>444</v>
      </c>
      <c r="B176" s="1" t="s">
        <v>445</v>
      </c>
      <c r="C176" s="1" t="s">
        <v>449</v>
      </c>
      <c r="D176" s="1"/>
      <c r="E176" s="1"/>
      <c r="F176" s="1" t="s">
        <v>710</v>
      </c>
      <c r="G176" s="1"/>
    </row>
    <row r="177" spans="1:8" ht="13.15">
      <c r="A177" s="1" t="s">
        <v>444</v>
      </c>
      <c r="B177" s="1" t="s">
        <v>445</v>
      </c>
      <c r="C177" s="1" t="s">
        <v>450</v>
      </c>
      <c r="D177" s="1"/>
      <c r="E177" s="1"/>
      <c r="F177" s="1" t="s">
        <v>712</v>
      </c>
      <c r="G177" s="1"/>
    </row>
    <row r="178" spans="1:8" ht="13.15">
      <c r="A178" s="1" t="s">
        <v>444</v>
      </c>
      <c r="B178" s="1" t="s">
        <v>445</v>
      </c>
      <c r="C178" s="1" t="s">
        <v>452</v>
      </c>
      <c r="D178" s="1"/>
      <c r="E178" s="1"/>
      <c r="F178" s="1" t="s">
        <v>712</v>
      </c>
      <c r="G178" s="1"/>
    </row>
    <row r="179" spans="1:8" ht="13.15">
      <c r="A179" s="1" t="s">
        <v>444</v>
      </c>
      <c r="B179" s="1" t="s">
        <v>445</v>
      </c>
      <c r="C179" s="1" t="s">
        <v>51</v>
      </c>
      <c r="D179" s="1"/>
      <c r="E179" s="1"/>
      <c r="F179" s="1"/>
      <c r="G179" s="1"/>
    </row>
    <row r="180" spans="1:8" ht="13.15">
      <c r="A180" s="1" t="s">
        <v>444</v>
      </c>
      <c r="B180" s="1" t="s">
        <v>445</v>
      </c>
      <c r="C180" s="1" t="s">
        <v>453</v>
      </c>
      <c r="D180" s="1"/>
      <c r="E180" s="1"/>
      <c r="F180" s="1" t="s">
        <v>712</v>
      </c>
      <c r="G180" s="1"/>
    </row>
    <row r="181" spans="1:8" ht="13.15">
      <c r="A181" s="1" t="s">
        <v>444</v>
      </c>
      <c r="B181" s="1" t="s">
        <v>445</v>
      </c>
      <c r="C181" s="1" t="s">
        <v>454</v>
      </c>
      <c r="D181" s="1"/>
      <c r="E181" s="1"/>
      <c r="F181" s="1" t="s">
        <v>712</v>
      </c>
      <c r="G181" s="1"/>
    </row>
    <row r="182" spans="1:8" ht="13.15">
      <c r="A182" s="1" t="s">
        <v>444</v>
      </c>
      <c r="B182" s="1" t="s">
        <v>445</v>
      </c>
      <c r="C182" s="1" t="s">
        <v>455</v>
      </c>
      <c r="D182" s="1"/>
      <c r="E182" s="1"/>
      <c r="F182" s="1" t="s">
        <v>712</v>
      </c>
      <c r="G182" s="1"/>
    </row>
    <row r="183" spans="1:8" ht="13.15">
      <c r="A183" s="1" t="s">
        <v>444</v>
      </c>
      <c r="B183" s="1" t="s">
        <v>445</v>
      </c>
      <c r="C183" s="1" t="s">
        <v>456</v>
      </c>
      <c r="D183" s="1"/>
      <c r="E183" s="1"/>
      <c r="F183" s="1" t="s">
        <v>710</v>
      </c>
      <c r="G183" s="1"/>
    </row>
    <row r="184" spans="1:8" ht="13.15">
      <c r="A184" s="1" t="s">
        <v>444</v>
      </c>
      <c r="B184" s="1" t="s">
        <v>445</v>
      </c>
      <c r="C184" s="1" t="s">
        <v>457</v>
      </c>
      <c r="D184" s="1"/>
      <c r="E184" s="1"/>
      <c r="F184" s="1" t="s">
        <v>710</v>
      </c>
      <c r="G184" s="1"/>
      <c r="H184" s="1" t="s">
        <v>786</v>
      </c>
    </row>
    <row r="185" spans="1:8" ht="13.15">
      <c r="A185" s="5" t="s">
        <v>444</v>
      </c>
      <c r="B185" s="5" t="s">
        <v>445</v>
      </c>
      <c r="C185" s="5" t="s">
        <v>458</v>
      </c>
      <c r="D185" s="1"/>
      <c r="E185" s="1"/>
      <c r="F185" s="1" t="s">
        <v>710</v>
      </c>
      <c r="G185" s="1"/>
    </row>
    <row r="186" spans="1:8" ht="13.15">
      <c r="A186" s="5" t="s">
        <v>459</v>
      </c>
      <c r="B186" s="5" t="s">
        <v>460</v>
      </c>
      <c r="C186" s="5"/>
      <c r="D186" s="1" t="s">
        <v>787</v>
      </c>
      <c r="E186" s="1"/>
      <c r="F186" s="1" t="s">
        <v>710</v>
      </c>
      <c r="G186" s="1"/>
    </row>
    <row r="187" spans="1:8" ht="13.15">
      <c r="A187" s="15" t="s">
        <v>461</v>
      </c>
      <c r="B187" s="15" t="s">
        <v>462</v>
      </c>
      <c r="C187" s="15"/>
      <c r="D187" s="15" t="s">
        <v>788</v>
      </c>
      <c r="E187" s="15"/>
      <c r="F187" s="1" t="s">
        <v>710</v>
      </c>
      <c r="G187" s="1"/>
      <c r="H187" s="1" t="s">
        <v>789</v>
      </c>
    </row>
    <row r="188" spans="1:8" ht="13.15">
      <c r="A188" s="17" t="s">
        <v>463</v>
      </c>
      <c r="B188" s="17" t="s">
        <v>464</v>
      </c>
      <c r="C188" s="17"/>
      <c r="D188" s="15"/>
      <c r="E188" s="15"/>
      <c r="F188" s="1" t="s">
        <v>714</v>
      </c>
      <c r="G188" s="1"/>
      <c r="H188" s="1" t="s">
        <v>790</v>
      </c>
    </row>
    <row r="189" spans="1:8" ht="13.15">
      <c r="A189" s="5" t="s">
        <v>444</v>
      </c>
      <c r="B189" s="5" t="s">
        <v>466</v>
      </c>
      <c r="C189" s="5" t="s">
        <v>465</v>
      </c>
      <c r="D189" s="1"/>
      <c r="E189" s="1"/>
      <c r="F189" s="1" t="s">
        <v>710</v>
      </c>
      <c r="G189" s="1"/>
    </row>
    <row r="190" spans="1:8" ht="13.15">
      <c r="A190" s="14" t="s">
        <v>467</v>
      </c>
      <c r="B190" s="14" t="s">
        <v>468</v>
      </c>
      <c r="C190" s="14"/>
      <c r="D190" s="15"/>
      <c r="E190" s="15"/>
      <c r="F190" s="1" t="s">
        <v>712</v>
      </c>
      <c r="G190" s="1"/>
    </row>
    <row r="191" spans="1:8" ht="13.15">
      <c r="A191" s="1" t="s">
        <v>473</v>
      </c>
      <c r="B191" s="1" t="s">
        <v>474</v>
      </c>
      <c r="C191" s="1"/>
      <c r="D191" s="1" t="s">
        <v>791</v>
      </c>
      <c r="E191" s="1"/>
      <c r="F191" s="1" t="s">
        <v>710</v>
      </c>
      <c r="G191" s="1"/>
    </row>
    <row r="192" spans="1:8" ht="13.15">
      <c r="A192" s="5" t="s">
        <v>473</v>
      </c>
      <c r="B192" s="5" t="s">
        <v>474</v>
      </c>
      <c r="C192" s="5" t="s">
        <v>476</v>
      </c>
      <c r="D192" s="1"/>
      <c r="E192" s="1"/>
      <c r="F192" s="1" t="s">
        <v>712</v>
      </c>
      <c r="G192" s="1"/>
    </row>
    <row r="193" spans="1:8" ht="13.15">
      <c r="A193" s="5" t="s">
        <v>477</v>
      </c>
      <c r="B193" s="5" t="s">
        <v>478</v>
      </c>
      <c r="C193" s="5"/>
      <c r="D193" s="1" t="s">
        <v>792</v>
      </c>
      <c r="E193" s="1"/>
      <c r="F193" s="1" t="s">
        <v>710</v>
      </c>
      <c r="G193" s="1"/>
    </row>
    <row r="194" spans="1:8" ht="13.15">
      <c r="A194" s="14" t="s">
        <v>480</v>
      </c>
      <c r="B194" s="14" t="s">
        <v>481</v>
      </c>
      <c r="C194" s="14"/>
      <c r="D194" s="15" t="s">
        <v>793</v>
      </c>
      <c r="E194" s="15"/>
      <c r="F194" s="1" t="s">
        <v>710</v>
      </c>
      <c r="G194" s="1"/>
    </row>
    <row r="195" spans="1:8" ht="13.15">
      <c r="A195" s="14" t="s">
        <v>483</v>
      </c>
      <c r="B195" s="14" t="s">
        <v>484</v>
      </c>
      <c r="C195" s="14"/>
      <c r="D195" s="15"/>
      <c r="E195" s="15"/>
      <c r="F195" s="1" t="s">
        <v>714</v>
      </c>
      <c r="G195" s="1"/>
      <c r="H195" s="1" t="s">
        <v>794</v>
      </c>
    </row>
    <row r="196" spans="1:8" ht="13.15">
      <c r="A196" s="14" t="s">
        <v>486</v>
      </c>
      <c r="B196" s="14" t="s">
        <v>487</v>
      </c>
      <c r="C196" s="14"/>
      <c r="D196" s="15"/>
      <c r="E196" s="15"/>
      <c r="F196" s="1" t="s">
        <v>714</v>
      </c>
      <c r="G196" s="1"/>
      <c r="H196" s="1" t="s">
        <v>794</v>
      </c>
    </row>
    <row r="197" spans="1:8" ht="13.15">
      <c r="A197" s="14" t="s">
        <v>488</v>
      </c>
      <c r="B197" s="14" t="s">
        <v>489</v>
      </c>
      <c r="C197" s="14" t="s">
        <v>490</v>
      </c>
      <c r="D197" s="15"/>
      <c r="E197" s="15"/>
      <c r="F197" s="1" t="s">
        <v>710</v>
      </c>
      <c r="G197" s="1"/>
    </row>
    <row r="198" spans="1:8" ht="13.15">
      <c r="A198" s="5" t="s">
        <v>492</v>
      </c>
      <c r="B198" s="5" t="s">
        <v>493</v>
      </c>
      <c r="C198" s="5"/>
      <c r="D198" s="1"/>
      <c r="E198" s="1"/>
      <c r="F198" s="1" t="s">
        <v>710</v>
      </c>
      <c r="G198" s="1"/>
    </row>
    <row r="199" spans="1:8" ht="13.15">
      <c r="A199" s="5" t="s">
        <v>497</v>
      </c>
      <c r="B199" s="5" t="s">
        <v>498</v>
      </c>
      <c r="C199" s="5"/>
      <c r="D199" s="1" t="s">
        <v>795</v>
      </c>
      <c r="E199" s="1"/>
      <c r="F199" s="1" t="s">
        <v>710</v>
      </c>
      <c r="G199" s="1"/>
    </row>
    <row r="200" spans="1:8" ht="13.15">
      <c r="A200" s="5" t="s">
        <v>500</v>
      </c>
      <c r="B200" s="5" t="s">
        <v>501</v>
      </c>
      <c r="C200" s="5"/>
      <c r="D200" s="1" t="s">
        <v>796</v>
      </c>
      <c r="E200" s="1"/>
      <c r="F200" s="1" t="s">
        <v>710</v>
      </c>
      <c r="G200" s="1"/>
    </row>
    <row r="201" spans="1:8" ht="13.15">
      <c r="A201" s="1" t="s">
        <v>503</v>
      </c>
      <c r="B201" s="1" t="s">
        <v>504</v>
      </c>
      <c r="C201" s="1"/>
      <c r="D201" s="1" t="s">
        <v>797</v>
      </c>
      <c r="E201" s="1"/>
      <c r="F201" s="1" t="s">
        <v>710</v>
      </c>
      <c r="G201" s="1"/>
    </row>
    <row r="202" spans="1:8" ht="13.15">
      <c r="A202" s="1" t="s">
        <v>503</v>
      </c>
      <c r="B202" s="1" t="s">
        <v>504</v>
      </c>
      <c r="C202" s="1" t="s">
        <v>506</v>
      </c>
      <c r="D202" s="1"/>
      <c r="E202" s="1"/>
      <c r="F202" s="1" t="s">
        <v>710</v>
      </c>
      <c r="G202" s="1"/>
      <c r="H202" s="1" t="s">
        <v>798</v>
      </c>
    </row>
    <row r="203" spans="1:8" ht="13.15">
      <c r="A203" s="1" t="s">
        <v>503</v>
      </c>
      <c r="B203" s="1" t="s">
        <v>504</v>
      </c>
      <c r="C203" s="1" t="s">
        <v>507</v>
      </c>
      <c r="D203" s="1"/>
      <c r="E203" s="1"/>
      <c r="F203" s="1" t="s">
        <v>712</v>
      </c>
      <c r="G203" s="1"/>
    </row>
    <row r="204" spans="1:8" ht="13.15">
      <c r="A204" s="1" t="s">
        <v>503</v>
      </c>
      <c r="B204" s="1" t="s">
        <v>504</v>
      </c>
      <c r="C204" s="1" t="s">
        <v>508</v>
      </c>
      <c r="D204" s="1"/>
      <c r="E204" s="1"/>
      <c r="F204" s="1" t="s">
        <v>710</v>
      </c>
      <c r="G204" s="1"/>
    </row>
    <row r="205" spans="1:8" ht="13.15">
      <c r="A205" s="1" t="s">
        <v>503</v>
      </c>
      <c r="B205" s="1" t="s">
        <v>504</v>
      </c>
      <c r="C205" s="1" t="s">
        <v>509</v>
      </c>
      <c r="D205" s="1"/>
      <c r="E205" s="1"/>
      <c r="F205" s="1" t="s">
        <v>712</v>
      </c>
      <c r="G205" s="1"/>
    </row>
    <row r="206" spans="1:8" ht="13.15">
      <c r="A206" s="5" t="s">
        <v>503</v>
      </c>
      <c r="B206" s="5" t="s">
        <v>504</v>
      </c>
      <c r="C206" s="5" t="s">
        <v>510</v>
      </c>
      <c r="D206" s="1"/>
      <c r="E206" s="1"/>
      <c r="F206" s="1" t="s">
        <v>712</v>
      </c>
      <c r="G206" s="1"/>
    </row>
    <row r="207" spans="1:8" ht="13.15">
      <c r="A207" s="1" t="s">
        <v>512</v>
      </c>
      <c r="B207" s="1" t="s">
        <v>513</v>
      </c>
      <c r="C207" s="1"/>
      <c r="D207" s="1" t="s">
        <v>799</v>
      </c>
      <c r="E207" s="1"/>
      <c r="F207" s="1" t="s">
        <v>710</v>
      </c>
      <c r="G207" s="1"/>
    </row>
    <row r="208" spans="1:8" ht="13.15">
      <c r="A208" s="5" t="s">
        <v>512</v>
      </c>
      <c r="B208" s="5" t="s">
        <v>513</v>
      </c>
      <c r="C208" s="5" t="s">
        <v>516</v>
      </c>
      <c r="D208" s="1"/>
      <c r="E208" s="1"/>
      <c r="F208" s="1" t="s">
        <v>712</v>
      </c>
      <c r="G208" s="1"/>
    </row>
    <row r="209" spans="1:8" ht="13.15">
      <c r="A209" s="5" t="s">
        <v>517</v>
      </c>
      <c r="B209" s="5" t="s">
        <v>518</v>
      </c>
      <c r="C209" s="5"/>
      <c r="D209" s="1" t="s">
        <v>800</v>
      </c>
      <c r="E209" s="1"/>
      <c r="F209" s="1" t="s">
        <v>710</v>
      </c>
      <c r="G209" s="1"/>
    </row>
    <row r="210" spans="1:8" ht="13.15">
      <c r="A210" s="14" t="s">
        <v>519</v>
      </c>
      <c r="B210" s="14" t="s">
        <v>520</v>
      </c>
      <c r="C210" s="14"/>
      <c r="D210" s="15" t="s">
        <v>801</v>
      </c>
      <c r="E210" s="15"/>
      <c r="F210" s="1" t="s">
        <v>710</v>
      </c>
      <c r="G210" s="1"/>
    </row>
    <row r="211" spans="1:8" ht="13.15">
      <c r="A211" s="5" t="s">
        <v>522</v>
      </c>
      <c r="B211" s="5" t="s">
        <v>523</v>
      </c>
      <c r="C211" s="5"/>
      <c r="D211" s="1" t="s">
        <v>802</v>
      </c>
      <c r="E211" s="1"/>
      <c r="F211" s="1" t="s">
        <v>710</v>
      </c>
      <c r="G211" s="1"/>
    </row>
    <row r="212" spans="1:8" ht="13.15">
      <c r="A212" s="14" t="s">
        <v>524</v>
      </c>
      <c r="B212" s="14" t="s">
        <v>525</v>
      </c>
      <c r="C212" s="14"/>
      <c r="D212" s="15">
        <v>301</v>
      </c>
      <c r="E212" s="15"/>
      <c r="F212" s="1" t="s">
        <v>710</v>
      </c>
      <c r="G212" s="1"/>
    </row>
    <row r="213" spans="1:8" ht="13.15">
      <c r="A213" s="5" t="s">
        <v>527</v>
      </c>
      <c r="B213" s="5" t="s">
        <v>528</v>
      </c>
      <c r="C213" s="5"/>
      <c r="D213" s="1" t="s">
        <v>803</v>
      </c>
      <c r="E213" s="1"/>
      <c r="F213" s="1" t="s">
        <v>710</v>
      </c>
      <c r="G213" s="1"/>
    </row>
    <row r="214" spans="1:8" ht="13.15">
      <c r="A214" s="5" t="s">
        <v>529</v>
      </c>
      <c r="B214" s="5" t="s">
        <v>530</v>
      </c>
      <c r="C214" s="5"/>
      <c r="D214" s="1" t="s">
        <v>804</v>
      </c>
      <c r="E214" s="1"/>
      <c r="F214" s="1" t="s">
        <v>710</v>
      </c>
      <c r="G214" s="1"/>
    </row>
    <row r="215" spans="1:8" ht="13.15">
      <c r="A215" s="14" t="s">
        <v>535</v>
      </c>
      <c r="B215" s="14" t="s">
        <v>536</v>
      </c>
      <c r="C215" s="14"/>
      <c r="D215" s="15">
        <v>203</v>
      </c>
      <c r="E215" s="15"/>
      <c r="F215" s="1" t="s">
        <v>710</v>
      </c>
      <c r="G215" s="1"/>
    </row>
    <row r="216" spans="1:8" ht="13.15">
      <c r="A216" s="1" t="s">
        <v>538</v>
      </c>
      <c r="B216" s="1" t="s">
        <v>539</v>
      </c>
      <c r="C216" s="1"/>
      <c r="D216" s="34" t="s">
        <v>805</v>
      </c>
      <c r="E216" s="34"/>
      <c r="F216" s="34" t="s">
        <v>710</v>
      </c>
      <c r="G216" s="35"/>
    </row>
    <row r="217" spans="1:8" ht="15">
      <c r="A217" s="1" t="s">
        <v>538</v>
      </c>
      <c r="B217" s="1" t="s">
        <v>539</v>
      </c>
      <c r="C217" s="1" t="s">
        <v>543</v>
      </c>
      <c r="D217" s="36"/>
      <c r="E217" s="36"/>
      <c r="F217" s="1" t="s">
        <v>710</v>
      </c>
      <c r="G217" s="1"/>
    </row>
    <row r="218" spans="1:8" ht="13.15">
      <c r="A218" s="1" t="s">
        <v>538</v>
      </c>
      <c r="B218" s="1" t="s">
        <v>539</v>
      </c>
      <c r="C218" s="1" t="s">
        <v>544</v>
      </c>
      <c r="D218" s="1"/>
      <c r="E218" s="1"/>
      <c r="F218" s="1" t="s">
        <v>710</v>
      </c>
      <c r="G218" s="1"/>
    </row>
    <row r="219" spans="1:8" ht="13.15">
      <c r="A219" s="1" t="s">
        <v>538</v>
      </c>
      <c r="B219" s="1" t="s">
        <v>539</v>
      </c>
      <c r="C219" s="1" t="s">
        <v>545</v>
      </c>
      <c r="D219" s="1"/>
      <c r="E219" s="1"/>
      <c r="F219" s="1" t="s">
        <v>712</v>
      </c>
      <c r="G219" s="1"/>
    </row>
    <row r="220" spans="1:8" ht="13.15">
      <c r="A220" s="1" t="s">
        <v>538</v>
      </c>
      <c r="B220" s="1" t="s">
        <v>539</v>
      </c>
      <c r="C220" s="1" t="s">
        <v>546</v>
      </c>
      <c r="D220" s="1"/>
      <c r="E220" s="1"/>
      <c r="F220" s="1" t="s">
        <v>710</v>
      </c>
      <c r="G220" s="1"/>
    </row>
    <row r="221" spans="1:8" ht="13.15">
      <c r="A221" s="1" t="s">
        <v>538</v>
      </c>
      <c r="B221" s="1" t="s">
        <v>539</v>
      </c>
      <c r="C221" s="1" t="s">
        <v>548</v>
      </c>
      <c r="D221" s="1"/>
      <c r="E221" s="1"/>
      <c r="F221" s="1" t="s">
        <v>710</v>
      </c>
      <c r="G221" s="1"/>
    </row>
    <row r="222" spans="1:8" ht="13.15">
      <c r="A222" s="1" t="s">
        <v>538</v>
      </c>
      <c r="B222" s="1" t="s">
        <v>539</v>
      </c>
      <c r="C222" s="1" t="s">
        <v>549</v>
      </c>
      <c r="D222" s="1"/>
      <c r="E222" s="1"/>
      <c r="F222" s="1" t="s">
        <v>712</v>
      </c>
      <c r="G222" s="1"/>
    </row>
    <row r="223" spans="1:8" ht="13.15">
      <c r="A223" s="1" t="s">
        <v>538</v>
      </c>
      <c r="B223" s="1" t="s">
        <v>539</v>
      </c>
      <c r="C223" s="1" t="s">
        <v>550</v>
      </c>
      <c r="D223" s="1"/>
      <c r="E223" s="1"/>
      <c r="F223" s="1" t="s">
        <v>714</v>
      </c>
      <c r="G223" s="1"/>
      <c r="H223" s="1" t="s">
        <v>806</v>
      </c>
    </row>
    <row r="224" spans="1:8" ht="13.15">
      <c r="A224" s="1" t="s">
        <v>538</v>
      </c>
      <c r="B224" s="1" t="s">
        <v>539</v>
      </c>
      <c r="C224" s="1" t="s">
        <v>551</v>
      </c>
      <c r="D224" s="1"/>
      <c r="E224" s="1"/>
      <c r="F224" s="1" t="s">
        <v>710</v>
      </c>
      <c r="G224" s="1"/>
    </row>
    <row r="225" spans="1:7" ht="13.15">
      <c r="A225" s="1" t="s">
        <v>538</v>
      </c>
      <c r="B225" s="1" t="s">
        <v>539</v>
      </c>
      <c r="C225" s="1" t="s">
        <v>552</v>
      </c>
      <c r="D225" s="1"/>
      <c r="E225" s="1"/>
      <c r="F225" s="1" t="s">
        <v>712</v>
      </c>
      <c r="G225" s="1"/>
    </row>
    <row r="226" spans="1:7" ht="13.15">
      <c r="A226" s="1" t="s">
        <v>538</v>
      </c>
      <c r="B226" s="1" t="s">
        <v>539</v>
      </c>
      <c r="C226" s="1" t="s">
        <v>51</v>
      </c>
      <c r="D226" s="1"/>
      <c r="E226" s="1"/>
      <c r="F226" s="1"/>
      <c r="G226" s="1"/>
    </row>
    <row r="227" spans="1:7" ht="13.15">
      <c r="A227" s="1" t="s">
        <v>538</v>
      </c>
      <c r="B227" s="1" t="s">
        <v>539</v>
      </c>
      <c r="C227" s="1" t="s">
        <v>553</v>
      </c>
      <c r="D227" s="1"/>
      <c r="E227" s="1"/>
      <c r="F227" s="1" t="s">
        <v>712</v>
      </c>
      <c r="G227" s="1"/>
    </row>
    <row r="228" spans="1:7" ht="13.15">
      <c r="A228" s="1" t="s">
        <v>538</v>
      </c>
      <c r="B228" s="1" t="s">
        <v>539</v>
      </c>
      <c r="C228" s="1" t="s">
        <v>554</v>
      </c>
      <c r="D228" s="1"/>
      <c r="E228" s="1"/>
      <c r="F228" s="1" t="s">
        <v>710</v>
      </c>
      <c r="G228" s="1"/>
    </row>
    <row r="229" spans="1:7" ht="13.15">
      <c r="A229" s="1" t="s">
        <v>538</v>
      </c>
      <c r="B229" s="1" t="s">
        <v>539</v>
      </c>
      <c r="C229" s="1" t="s">
        <v>555</v>
      </c>
      <c r="D229" s="1"/>
      <c r="E229" s="1"/>
      <c r="F229" s="1" t="s">
        <v>710</v>
      </c>
      <c r="G229" s="1"/>
    </row>
    <row r="230" spans="1:7" ht="13.15">
      <c r="A230" s="1" t="s">
        <v>538</v>
      </c>
      <c r="B230" s="1" t="s">
        <v>539</v>
      </c>
      <c r="C230" s="1" t="s">
        <v>556</v>
      </c>
      <c r="D230" s="1"/>
      <c r="E230" s="1"/>
      <c r="F230" s="1" t="s">
        <v>712</v>
      </c>
      <c r="G230" s="1"/>
    </row>
    <row r="231" spans="1:7" ht="13.15">
      <c r="A231" s="1" t="s">
        <v>538</v>
      </c>
      <c r="B231" s="1" t="s">
        <v>539</v>
      </c>
      <c r="C231" s="1" t="s">
        <v>557</v>
      </c>
      <c r="D231" s="1"/>
      <c r="E231" s="1"/>
      <c r="F231" s="1" t="s">
        <v>712</v>
      </c>
      <c r="G231" s="1"/>
    </row>
    <row r="232" spans="1:7" ht="13.15">
      <c r="A232" s="1" t="s">
        <v>538</v>
      </c>
      <c r="B232" s="1" t="s">
        <v>539</v>
      </c>
      <c r="C232" s="1" t="s">
        <v>558</v>
      </c>
      <c r="D232" s="1"/>
      <c r="E232" s="1"/>
      <c r="F232" s="1" t="s">
        <v>712</v>
      </c>
      <c r="G232" s="1"/>
    </row>
    <row r="233" spans="1:7" ht="13.15">
      <c r="A233" s="5" t="s">
        <v>538</v>
      </c>
      <c r="B233" s="5" t="s">
        <v>539</v>
      </c>
      <c r="C233" s="5" t="s">
        <v>559</v>
      </c>
      <c r="D233" s="1"/>
      <c r="E233" s="1"/>
      <c r="F233" s="1" t="s">
        <v>710</v>
      </c>
      <c r="G233" s="1"/>
    </row>
    <row r="234" spans="1:7" ht="13.15">
      <c r="A234" s="1" t="s">
        <v>560</v>
      </c>
      <c r="B234" s="1" t="s">
        <v>561</v>
      </c>
      <c r="C234" s="1"/>
      <c r="D234" s="1" t="s">
        <v>807</v>
      </c>
      <c r="E234" s="1"/>
      <c r="F234" s="1" t="s">
        <v>710</v>
      </c>
      <c r="G234" s="1"/>
    </row>
    <row r="235" spans="1:7" ht="13.15">
      <c r="A235" s="1" t="s">
        <v>560</v>
      </c>
      <c r="B235" s="1" t="s">
        <v>561</v>
      </c>
      <c r="C235" s="1" t="s">
        <v>562</v>
      </c>
      <c r="D235" s="1"/>
      <c r="E235" s="1"/>
      <c r="F235" s="1" t="s">
        <v>710</v>
      </c>
      <c r="G235" s="1"/>
    </row>
    <row r="236" spans="1:7" ht="13.15">
      <c r="A236" s="1" t="s">
        <v>560</v>
      </c>
      <c r="B236" s="1" t="s">
        <v>561</v>
      </c>
      <c r="C236" s="1" t="s">
        <v>563</v>
      </c>
      <c r="D236" s="1"/>
      <c r="E236" s="1"/>
      <c r="F236" s="1" t="s">
        <v>710</v>
      </c>
      <c r="G236" s="1"/>
    </row>
    <row r="237" spans="1:7" ht="13.15">
      <c r="A237" s="5" t="s">
        <v>560</v>
      </c>
      <c r="B237" s="5" t="s">
        <v>561</v>
      </c>
      <c r="C237" s="5" t="s">
        <v>564</v>
      </c>
      <c r="D237" s="1"/>
      <c r="E237" s="1"/>
      <c r="F237" s="1" t="s">
        <v>712</v>
      </c>
      <c r="G237" s="1"/>
    </row>
    <row r="238" spans="1:7" ht="13.15">
      <c r="A238" s="5" t="s">
        <v>565</v>
      </c>
      <c r="B238" s="5" t="s">
        <v>566</v>
      </c>
      <c r="C238" s="5"/>
      <c r="D238" s="1" t="s">
        <v>808</v>
      </c>
      <c r="E238" s="1"/>
      <c r="F238" s="1" t="s">
        <v>710</v>
      </c>
      <c r="G238" s="1"/>
    </row>
    <row r="239" spans="1:7" ht="13.15">
      <c r="A239" s="5" t="s">
        <v>567</v>
      </c>
      <c r="B239" s="5" t="s">
        <v>568</v>
      </c>
      <c r="C239" s="5"/>
      <c r="D239" s="1" t="s">
        <v>809</v>
      </c>
      <c r="E239" s="1"/>
      <c r="F239" s="1" t="s">
        <v>710</v>
      </c>
      <c r="G239" s="1"/>
    </row>
    <row r="240" spans="1:7" ht="13.15">
      <c r="A240" s="5" t="s">
        <v>569</v>
      </c>
      <c r="B240" s="5" t="s">
        <v>570</v>
      </c>
      <c r="C240" s="5"/>
      <c r="D240" s="1" t="s">
        <v>810</v>
      </c>
      <c r="E240" s="1"/>
      <c r="F240" s="1" t="s">
        <v>710</v>
      </c>
      <c r="G240" s="1"/>
    </row>
    <row r="241" spans="1:7" ht="13.15">
      <c r="A241" s="5" t="s">
        <v>572</v>
      </c>
      <c r="B241" s="5" t="s">
        <v>573</v>
      </c>
      <c r="C241" s="5"/>
      <c r="D241" s="1" t="s">
        <v>811</v>
      </c>
      <c r="E241" s="1"/>
      <c r="F241" s="1" t="s">
        <v>710</v>
      </c>
      <c r="G241" s="1"/>
    </row>
    <row r="242" spans="1:7" ht="13.15">
      <c r="A242" s="1" t="s">
        <v>577</v>
      </c>
      <c r="B242" s="1" t="s">
        <v>578</v>
      </c>
      <c r="C242" s="1"/>
      <c r="D242" s="1" t="s">
        <v>812</v>
      </c>
      <c r="E242" s="1"/>
      <c r="F242" s="1" t="s">
        <v>710</v>
      </c>
      <c r="G242" s="1"/>
    </row>
    <row r="243" spans="1:7" ht="13.15">
      <c r="A243" s="5" t="s">
        <v>577</v>
      </c>
      <c r="B243" s="5" t="s">
        <v>578</v>
      </c>
      <c r="C243" s="5" t="s">
        <v>582</v>
      </c>
      <c r="D243" s="1"/>
      <c r="E243" s="1"/>
      <c r="F243" s="1" t="s">
        <v>712</v>
      </c>
      <c r="G243" s="1"/>
    </row>
    <row r="244" spans="1:7" ht="13.15">
      <c r="A244" s="14" t="s">
        <v>583</v>
      </c>
      <c r="B244" s="14" t="s">
        <v>584</v>
      </c>
      <c r="C244" s="14"/>
      <c r="D244" s="15" t="s">
        <v>813</v>
      </c>
      <c r="E244" s="15"/>
      <c r="F244" s="1" t="s">
        <v>710</v>
      </c>
      <c r="G244" s="1"/>
    </row>
    <row r="245" spans="1:7" ht="13.15">
      <c r="A245" s="1" t="s">
        <v>585</v>
      </c>
      <c r="B245" s="1" t="s">
        <v>586</v>
      </c>
      <c r="C245" s="1"/>
      <c r="D245" s="1" t="s">
        <v>814</v>
      </c>
      <c r="E245" s="1"/>
      <c r="F245" s="1" t="s">
        <v>710</v>
      </c>
      <c r="G245" s="1"/>
    </row>
    <row r="246" spans="1:7" ht="13.15">
      <c r="A246" s="1" t="s">
        <v>585</v>
      </c>
      <c r="B246" s="1" t="s">
        <v>586</v>
      </c>
      <c r="C246" s="1" t="s">
        <v>587</v>
      </c>
      <c r="D246" s="1"/>
      <c r="E246" s="1"/>
      <c r="F246" s="1" t="s">
        <v>712</v>
      </c>
      <c r="G246" s="1"/>
    </row>
    <row r="247" spans="1:7" ht="13.15">
      <c r="A247" s="1" t="s">
        <v>585</v>
      </c>
      <c r="B247" s="1" t="s">
        <v>586</v>
      </c>
      <c r="C247" s="1" t="s">
        <v>588</v>
      </c>
      <c r="D247" s="1"/>
      <c r="E247" s="1"/>
      <c r="F247" s="1" t="s">
        <v>710</v>
      </c>
      <c r="G247" s="1"/>
    </row>
    <row r="248" spans="1:7" ht="13.15">
      <c r="A248" s="5" t="s">
        <v>585</v>
      </c>
      <c r="B248" s="5" t="s">
        <v>586</v>
      </c>
      <c r="C248" s="5" t="s">
        <v>590</v>
      </c>
      <c r="D248" s="1"/>
      <c r="E248" s="1"/>
      <c r="F248" s="1" t="s">
        <v>712</v>
      </c>
      <c r="G248" s="1"/>
    </row>
    <row r="249" spans="1:7" ht="13.15">
      <c r="A249" s="1" t="s">
        <v>591</v>
      </c>
      <c r="B249" s="1" t="s">
        <v>592</v>
      </c>
      <c r="C249" s="1"/>
      <c r="D249" s="1" t="s">
        <v>815</v>
      </c>
      <c r="E249" s="1"/>
      <c r="F249" s="1" t="s">
        <v>710</v>
      </c>
      <c r="G249" s="1"/>
    </row>
    <row r="250" spans="1:7" ht="13.15">
      <c r="A250" s="1" t="s">
        <v>591</v>
      </c>
      <c r="B250" s="1" t="s">
        <v>592</v>
      </c>
      <c r="C250" s="1" t="s">
        <v>593</v>
      </c>
      <c r="D250" s="1"/>
      <c r="E250" s="1"/>
      <c r="F250" s="1" t="s">
        <v>710</v>
      </c>
      <c r="G250" s="1"/>
    </row>
    <row r="251" spans="1:7" ht="13.15">
      <c r="A251" s="1" t="s">
        <v>591</v>
      </c>
      <c r="B251" s="1" t="s">
        <v>592</v>
      </c>
      <c r="C251" s="1" t="s">
        <v>594</v>
      </c>
      <c r="D251" s="1"/>
      <c r="E251" s="1"/>
      <c r="F251" s="1" t="s">
        <v>710</v>
      </c>
      <c r="G251" s="1"/>
    </row>
    <row r="252" spans="1:7" ht="13.15">
      <c r="A252" s="11" t="s">
        <v>596</v>
      </c>
      <c r="B252" s="11" t="s">
        <v>597</v>
      </c>
      <c r="C252" s="11"/>
      <c r="D252" s="1" t="s">
        <v>816</v>
      </c>
      <c r="E252" s="1"/>
      <c r="F252" s="1" t="s">
        <v>710</v>
      </c>
      <c r="G252" s="1"/>
    </row>
    <row r="253" spans="1:7" ht="13.15">
      <c r="A253" s="5" t="s">
        <v>596</v>
      </c>
      <c r="B253" s="5" t="s">
        <v>597</v>
      </c>
      <c r="C253" s="5" t="s">
        <v>598</v>
      </c>
      <c r="D253" s="1"/>
      <c r="E253" s="1"/>
      <c r="F253" s="1" t="s">
        <v>712</v>
      </c>
      <c r="G253" s="1"/>
    </row>
    <row r="254" spans="1:7" ht="13.15">
      <c r="A254" s="1" t="s">
        <v>599</v>
      </c>
      <c r="B254" s="1" t="s">
        <v>600</v>
      </c>
      <c r="C254" s="1"/>
      <c r="D254" s="1" t="s">
        <v>817</v>
      </c>
      <c r="E254" s="1"/>
      <c r="F254" s="1" t="s">
        <v>710</v>
      </c>
      <c r="G254" s="1"/>
    </row>
    <row r="255" spans="1:7" ht="13.15">
      <c r="A255" s="5" t="s">
        <v>599</v>
      </c>
      <c r="B255" s="5" t="s">
        <v>600</v>
      </c>
      <c r="C255" s="5" t="s">
        <v>601</v>
      </c>
      <c r="D255" s="1"/>
      <c r="E255" s="1"/>
      <c r="F255" s="1" t="s">
        <v>712</v>
      </c>
      <c r="G255" s="1"/>
    </row>
    <row r="256" spans="1:7" ht="13.15">
      <c r="A256" s="14" t="s">
        <v>602</v>
      </c>
      <c r="B256" s="14" t="s">
        <v>603</v>
      </c>
      <c r="C256" s="14"/>
      <c r="D256" s="15" t="s">
        <v>818</v>
      </c>
      <c r="E256" s="15"/>
      <c r="F256" s="1" t="s">
        <v>710</v>
      </c>
      <c r="G256" s="1"/>
    </row>
    <row r="257" spans="1:7" ht="13.15">
      <c r="A257" s="5" t="s">
        <v>604</v>
      </c>
      <c r="B257" s="5" t="s">
        <v>605</v>
      </c>
      <c r="C257" s="5"/>
      <c r="D257" s="1" t="s">
        <v>819</v>
      </c>
      <c r="E257" s="1"/>
      <c r="F257" s="1" t="s">
        <v>710</v>
      </c>
      <c r="G257" s="1"/>
    </row>
    <row r="258" spans="1:7" ht="13.15">
      <c r="A258" s="5" t="s">
        <v>606</v>
      </c>
      <c r="B258" s="5" t="s">
        <v>607</v>
      </c>
      <c r="C258" s="5"/>
      <c r="D258" s="1"/>
      <c r="E258" s="1"/>
      <c r="F258" s="1" t="s">
        <v>710</v>
      </c>
      <c r="G258" s="1"/>
    </row>
    <row r="259" spans="1:7" ht="13.15">
      <c r="A259" s="5" t="s">
        <v>608</v>
      </c>
      <c r="B259" s="5" t="s">
        <v>609</v>
      </c>
      <c r="C259" s="5"/>
      <c r="D259" s="1" t="s">
        <v>820</v>
      </c>
      <c r="E259" s="1"/>
      <c r="F259" s="1" t="s">
        <v>710</v>
      </c>
      <c r="G259" s="1"/>
    </row>
    <row r="260" spans="1:7" ht="13.15">
      <c r="A260" s="15" t="s">
        <v>613</v>
      </c>
      <c r="B260" s="15" t="s">
        <v>614</v>
      </c>
      <c r="C260" s="15"/>
      <c r="D260" s="15"/>
      <c r="E260" s="15"/>
      <c r="F260" s="1" t="s">
        <v>710</v>
      </c>
      <c r="G260" s="1"/>
    </row>
    <row r="261" spans="1:7" ht="13.15">
      <c r="A261" s="14" t="s">
        <v>613</v>
      </c>
      <c r="B261" s="14" t="s">
        <v>614</v>
      </c>
      <c r="C261" s="14" t="s">
        <v>619</v>
      </c>
      <c r="D261" s="15"/>
      <c r="E261" s="15"/>
      <c r="F261" s="1" t="s">
        <v>710</v>
      </c>
      <c r="G261" s="1"/>
    </row>
    <row r="262" spans="1:7" ht="13.15">
      <c r="A262" s="14" t="s">
        <v>620</v>
      </c>
      <c r="B262" s="14" t="s">
        <v>621</v>
      </c>
      <c r="C262" s="14"/>
      <c r="D262" s="15" t="s">
        <v>821</v>
      </c>
      <c r="E262" s="15"/>
      <c r="F262" s="1" t="s">
        <v>710</v>
      </c>
      <c r="G262" s="1"/>
    </row>
    <row r="263" spans="1:7" ht="13.15">
      <c r="A263" s="5" t="s">
        <v>626</v>
      </c>
      <c r="B263" s="5" t="s">
        <v>627</v>
      </c>
      <c r="C263" s="5"/>
      <c r="D263" s="1" t="s">
        <v>822</v>
      </c>
      <c r="E263" s="1"/>
      <c r="F263" s="1" t="s">
        <v>710</v>
      </c>
      <c r="G263" s="1"/>
    </row>
    <row r="264" spans="1:7" ht="13.15">
      <c r="A264" s="5" t="s">
        <v>631</v>
      </c>
      <c r="B264" s="5" t="s">
        <v>632</v>
      </c>
      <c r="C264" s="5"/>
      <c r="D264" s="1" t="s">
        <v>823</v>
      </c>
      <c r="E264" s="1"/>
      <c r="F264" s="1" t="s">
        <v>710</v>
      </c>
      <c r="G264" s="1"/>
    </row>
    <row r="265" spans="1:7" ht="13.15">
      <c r="A265" s="5" t="s">
        <v>633</v>
      </c>
      <c r="B265" s="5" t="s">
        <v>634</v>
      </c>
      <c r="C265" s="5"/>
      <c r="D265" s="1" t="s">
        <v>824</v>
      </c>
      <c r="E265" s="1"/>
      <c r="F265" s="1" t="s">
        <v>710</v>
      </c>
      <c r="G265" s="1"/>
    </row>
    <row r="266" spans="1:7" ht="13.15">
      <c r="A266" s="14" t="s">
        <v>635</v>
      </c>
      <c r="B266" s="14" t="s">
        <v>636</v>
      </c>
      <c r="C266" s="14"/>
      <c r="D266" s="15" t="s">
        <v>825</v>
      </c>
      <c r="E266" s="15"/>
      <c r="F266" s="1" t="s">
        <v>710</v>
      </c>
      <c r="G266" s="1"/>
    </row>
    <row r="267" spans="1:7" ht="13.15">
      <c r="A267" s="5" t="s">
        <v>639</v>
      </c>
      <c r="B267" s="5" t="s">
        <v>640</v>
      </c>
      <c r="C267" s="5"/>
      <c r="D267" s="1" t="s">
        <v>826</v>
      </c>
      <c r="E267" s="1"/>
      <c r="F267" s="1" t="s">
        <v>710</v>
      </c>
      <c r="G267" s="1"/>
    </row>
    <row r="268" spans="1:7" ht="13.15">
      <c r="F268" s="1"/>
      <c r="G268" s="1"/>
    </row>
    <row r="269" spans="1:7" ht="13.15">
      <c r="F269" s="1"/>
      <c r="G269" s="1"/>
    </row>
    <row r="270" spans="1:7" ht="13.15">
      <c r="F270" s="1"/>
      <c r="G270" s="1"/>
    </row>
    <row r="271" spans="1:7" ht="13.15">
      <c r="F271" s="1"/>
      <c r="G271" s="1"/>
    </row>
    <row r="272" spans="1:7" ht="13.15">
      <c r="F272" s="1"/>
      <c r="G272" s="1"/>
    </row>
    <row r="273" spans="6:7" ht="13.15">
      <c r="F273" s="1"/>
      <c r="G273" s="1"/>
    </row>
    <row r="274" spans="6:7" ht="13.15">
      <c r="F274" s="1"/>
      <c r="G274" s="1"/>
    </row>
    <row r="275" spans="6:7" ht="13.15">
      <c r="F275" s="1"/>
      <c r="G275" s="1"/>
    </row>
    <row r="276" spans="6:7" ht="13.15">
      <c r="F276" s="1"/>
      <c r="G276" s="1"/>
    </row>
    <row r="277" spans="6:7" ht="13.15">
      <c r="F277" s="1"/>
      <c r="G277" s="1"/>
    </row>
    <row r="278" spans="6:7" ht="13.15">
      <c r="F278" s="1"/>
      <c r="G278" s="1"/>
    </row>
    <row r="279" spans="6:7" ht="13.15">
      <c r="F279" s="1"/>
      <c r="G279" s="1"/>
    </row>
    <row r="280" spans="6:7" ht="13.15">
      <c r="F280" s="1"/>
      <c r="G280" s="1"/>
    </row>
    <row r="281" spans="6:7" ht="13.15">
      <c r="F281" s="1"/>
      <c r="G281" s="1"/>
    </row>
    <row r="282" spans="6:7" ht="13.15">
      <c r="F282" s="1"/>
      <c r="G282" s="1"/>
    </row>
    <row r="283" spans="6:7" ht="13.15">
      <c r="F283" s="1"/>
      <c r="G283" s="1"/>
    </row>
    <row r="284" spans="6:7" ht="13.15">
      <c r="F284" s="1"/>
      <c r="G284" s="1"/>
    </row>
    <row r="285" spans="6:7" ht="13.15">
      <c r="F285" s="1"/>
      <c r="G285" s="1"/>
    </row>
    <row r="286" spans="6:7" ht="13.15">
      <c r="F286" s="1"/>
      <c r="G286" s="1"/>
    </row>
    <row r="287" spans="6:7" ht="13.15">
      <c r="F287" s="1"/>
      <c r="G287" s="1"/>
    </row>
    <row r="288" spans="6:7" ht="13.15">
      <c r="F288" s="1"/>
      <c r="G288" s="1"/>
    </row>
    <row r="289" spans="6:7" ht="13.15">
      <c r="F289" s="1"/>
      <c r="G289" s="1"/>
    </row>
    <row r="290" spans="6:7" ht="13.15">
      <c r="F290" s="1"/>
      <c r="G290" s="1"/>
    </row>
    <row r="291" spans="6:7" ht="13.15">
      <c r="F291" s="1"/>
      <c r="G291" s="1"/>
    </row>
    <row r="292" spans="6:7" ht="13.15">
      <c r="F292" s="1"/>
      <c r="G292" s="1"/>
    </row>
    <row r="293" spans="6:7" ht="13.15">
      <c r="F293" s="1"/>
      <c r="G293" s="1"/>
    </row>
    <row r="294" spans="6:7" ht="13.15">
      <c r="F294" s="1"/>
      <c r="G294" s="1"/>
    </row>
    <row r="295" spans="6:7" ht="13.15">
      <c r="F295" s="1"/>
      <c r="G295" s="1"/>
    </row>
    <row r="296" spans="6:7" ht="13.15">
      <c r="F296" s="1"/>
      <c r="G296" s="1"/>
    </row>
    <row r="297" spans="6:7" ht="13.15">
      <c r="F297" s="1"/>
      <c r="G297" s="1"/>
    </row>
    <row r="298" spans="6:7" ht="13.15">
      <c r="F298" s="1"/>
      <c r="G298" s="1"/>
    </row>
    <row r="299" spans="6:7" ht="13.15">
      <c r="F299" s="1"/>
      <c r="G299" s="1"/>
    </row>
    <row r="300" spans="6:7" ht="13.15">
      <c r="F300" s="1"/>
      <c r="G300" s="1"/>
    </row>
    <row r="301" spans="6:7" ht="13.15">
      <c r="F301" s="1"/>
      <c r="G301" s="1"/>
    </row>
    <row r="302" spans="6:7" ht="13.15">
      <c r="F302" s="1"/>
      <c r="G302" s="1"/>
    </row>
    <row r="303" spans="6:7" ht="13.15">
      <c r="F303" s="1"/>
      <c r="G303" s="1"/>
    </row>
    <row r="304" spans="6:7" ht="13.15">
      <c r="F304" s="1"/>
      <c r="G304" s="1"/>
    </row>
    <row r="305" spans="6:7" ht="13.15">
      <c r="F305" s="1"/>
      <c r="G305" s="1"/>
    </row>
    <row r="306" spans="6:7" ht="13.15">
      <c r="F306" s="1"/>
      <c r="G306" s="1"/>
    </row>
    <row r="307" spans="6:7" ht="13.15">
      <c r="F307" s="1"/>
      <c r="G307" s="1"/>
    </row>
    <row r="308" spans="6:7" ht="13.15">
      <c r="F308" s="1"/>
      <c r="G308" s="1"/>
    </row>
    <row r="309" spans="6:7" ht="13.15">
      <c r="F309" s="1"/>
      <c r="G309" s="1"/>
    </row>
    <row r="310" spans="6:7" ht="13.15">
      <c r="F310" s="1"/>
      <c r="G310" s="1"/>
    </row>
    <row r="311" spans="6:7" ht="13.15">
      <c r="F311" s="1"/>
      <c r="G311" s="1"/>
    </row>
    <row r="312" spans="6:7" ht="13.15">
      <c r="F312" s="1"/>
      <c r="G312" s="1"/>
    </row>
    <row r="313" spans="6:7" ht="13.15">
      <c r="F313" s="1"/>
      <c r="G313" s="1"/>
    </row>
    <row r="314" spans="6:7" ht="13.15">
      <c r="F314" s="1"/>
      <c r="G314" s="1"/>
    </row>
    <row r="315" spans="6:7" ht="13.15">
      <c r="F315" s="1"/>
      <c r="G315" s="1"/>
    </row>
    <row r="316" spans="6:7" ht="13.15">
      <c r="F316" s="1"/>
      <c r="G316" s="1"/>
    </row>
    <row r="317" spans="6:7" ht="13.15">
      <c r="F317" s="1"/>
      <c r="G317" s="1"/>
    </row>
    <row r="318" spans="6:7" ht="13.15">
      <c r="F318" s="1"/>
      <c r="G318" s="1"/>
    </row>
    <row r="319" spans="6:7" ht="13.15">
      <c r="F319" s="1"/>
      <c r="G319" s="1"/>
    </row>
    <row r="320" spans="6:7" ht="13.15">
      <c r="F320" s="1"/>
      <c r="G320" s="1"/>
    </row>
    <row r="321" spans="6:7" ht="13.15">
      <c r="F321" s="1"/>
      <c r="G321" s="1"/>
    </row>
    <row r="322" spans="6:7" ht="13.15">
      <c r="F322" s="1"/>
      <c r="G322" s="1"/>
    </row>
    <row r="323" spans="6:7" ht="13.15">
      <c r="F323" s="1"/>
      <c r="G323" s="1"/>
    </row>
    <row r="324" spans="6:7" ht="13.15">
      <c r="F324" s="1"/>
      <c r="G324" s="1"/>
    </row>
    <row r="325" spans="6:7" ht="13.15">
      <c r="F325" s="1"/>
      <c r="G325" s="1"/>
    </row>
    <row r="326" spans="6:7" ht="13.15">
      <c r="F326" s="1"/>
      <c r="G326" s="1"/>
    </row>
    <row r="327" spans="6:7" ht="13.15">
      <c r="F327" s="1"/>
      <c r="G327" s="1"/>
    </row>
    <row r="328" spans="6:7" ht="13.15">
      <c r="F328" s="1"/>
      <c r="G328" s="1"/>
    </row>
    <row r="329" spans="6:7" ht="13.15">
      <c r="F329" s="1"/>
      <c r="G329" s="1"/>
    </row>
    <row r="330" spans="6:7" ht="13.15">
      <c r="F330" s="1"/>
      <c r="G330" s="1"/>
    </row>
    <row r="331" spans="6:7" ht="13.15">
      <c r="F331" s="1"/>
      <c r="G331" s="1"/>
    </row>
    <row r="332" spans="6:7" ht="13.15">
      <c r="F332" s="1"/>
      <c r="G332" s="1"/>
    </row>
    <row r="333" spans="6:7" ht="13.15">
      <c r="F333" s="1"/>
      <c r="G333" s="1"/>
    </row>
    <row r="334" spans="6:7" ht="13.15">
      <c r="F334" s="1"/>
      <c r="G334" s="1"/>
    </row>
    <row r="335" spans="6:7" ht="13.15">
      <c r="F335" s="1"/>
      <c r="G335" s="1"/>
    </row>
    <row r="336" spans="6:7" ht="13.15">
      <c r="F336" s="1"/>
      <c r="G336" s="1"/>
    </row>
    <row r="337" spans="6:7" ht="13.15">
      <c r="F337" s="1"/>
      <c r="G337" s="1"/>
    </row>
    <row r="338" spans="6:7" ht="13.15">
      <c r="F338" s="1"/>
      <c r="G338" s="1"/>
    </row>
    <row r="339" spans="6:7" ht="13.15">
      <c r="F339" s="1"/>
      <c r="G339" s="1"/>
    </row>
    <row r="340" spans="6:7" ht="13.15">
      <c r="F340" s="1"/>
      <c r="G340" s="1"/>
    </row>
    <row r="341" spans="6:7" ht="13.15">
      <c r="F341" s="1"/>
      <c r="G341" s="1"/>
    </row>
    <row r="342" spans="6:7" ht="13.15">
      <c r="F342" s="1"/>
      <c r="G342" s="1"/>
    </row>
    <row r="343" spans="6:7" ht="13.15">
      <c r="F343" s="1"/>
      <c r="G343" s="1"/>
    </row>
    <row r="344" spans="6:7" ht="13.15">
      <c r="F344" s="1"/>
      <c r="G344" s="1"/>
    </row>
    <row r="345" spans="6:7" ht="13.15">
      <c r="F345" s="1"/>
      <c r="G345" s="1"/>
    </row>
    <row r="346" spans="6:7" ht="13.15">
      <c r="F346" s="1"/>
      <c r="G346" s="1"/>
    </row>
    <row r="347" spans="6:7" ht="13.15">
      <c r="F347" s="1"/>
      <c r="G347" s="1"/>
    </row>
    <row r="348" spans="6:7" ht="13.15">
      <c r="F348" s="1"/>
      <c r="G348" s="1"/>
    </row>
    <row r="349" spans="6:7" ht="13.15">
      <c r="F349" s="1"/>
      <c r="G349" s="1"/>
    </row>
    <row r="350" spans="6:7" ht="13.15">
      <c r="F350" s="1"/>
      <c r="G350" s="1"/>
    </row>
    <row r="351" spans="6:7" ht="13.15">
      <c r="F351" s="1"/>
      <c r="G351" s="1"/>
    </row>
    <row r="352" spans="6:7" ht="13.15">
      <c r="F352" s="1"/>
      <c r="G352" s="1"/>
    </row>
    <row r="353" spans="6:7" ht="13.15">
      <c r="F353" s="1"/>
      <c r="G353" s="1"/>
    </row>
    <row r="354" spans="6:7" ht="13.15">
      <c r="F354" s="1"/>
      <c r="G354" s="1"/>
    </row>
    <row r="355" spans="6:7" ht="13.15">
      <c r="F355" s="1"/>
      <c r="G355" s="1"/>
    </row>
    <row r="356" spans="6:7" ht="13.15">
      <c r="F356" s="1"/>
      <c r="G356" s="1"/>
    </row>
    <row r="357" spans="6:7" ht="13.15">
      <c r="F357" s="1"/>
      <c r="G357" s="1"/>
    </row>
    <row r="358" spans="6:7" ht="13.15">
      <c r="F358" s="1"/>
      <c r="G358" s="1"/>
    </row>
    <row r="359" spans="6:7" ht="13.15">
      <c r="F359" s="1"/>
      <c r="G359" s="1"/>
    </row>
    <row r="360" spans="6:7" ht="13.15">
      <c r="F360" s="1"/>
      <c r="G360" s="1"/>
    </row>
    <row r="361" spans="6:7" ht="13.15">
      <c r="F361" s="1"/>
      <c r="G361" s="1"/>
    </row>
    <row r="362" spans="6:7" ht="13.15">
      <c r="F362" s="1"/>
      <c r="G362" s="1"/>
    </row>
    <row r="363" spans="6:7" ht="13.15">
      <c r="F363" s="1"/>
      <c r="G363" s="1"/>
    </row>
    <row r="364" spans="6:7" ht="13.15">
      <c r="F364" s="1"/>
      <c r="G364" s="1"/>
    </row>
    <row r="365" spans="6:7" ht="13.15">
      <c r="F365" s="1"/>
      <c r="G365" s="1"/>
    </row>
    <row r="366" spans="6:7" ht="13.15">
      <c r="F366" s="1"/>
      <c r="G366" s="1"/>
    </row>
    <row r="367" spans="6:7" ht="13.15">
      <c r="F367" s="1"/>
      <c r="G367" s="1"/>
    </row>
    <row r="368" spans="6:7" ht="13.15">
      <c r="F368" s="1"/>
      <c r="G368" s="1"/>
    </row>
    <row r="369" spans="6:7" ht="13.15">
      <c r="F369" s="1"/>
      <c r="G369" s="1"/>
    </row>
    <row r="370" spans="6:7" ht="13.15">
      <c r="F370" s="1"/>
      <c r="G370" s="1"/>
    </row>
    <row r="371" spans="6:7" ht="13.15">
      <c r="F371" s="1"/>
      <c r="G371" s="1"/>
    </row>
    <row r="372" spans="6:7" ht="13.15">
      <c r="F372" s="1"/>
      <c r="G372" s="1"/>
    </row>
    <row r="373" spans="6:7" ht="13.15">
      <c r="F373" s="1"/>
      <c r="G373" s="1"/>
    </row>
    <row r="374" spans="6:7" ht="13.15">
      <c r="F374" s="1"/>
      <c r="G374" s="1"/>
    </row>
    <row r="375" spans="6:7" ht="13.15">
      <c r="F375" s="1"/>
      <c r="G375" s="1"/>
    </row>
    <row r="376" spans="6:7" ht="13.15">
      <c r="F376" s="1"/>
      <c r="G376" s="1"/>
    </row>
    <row r="377" spans="6:7" ht="13.15">
      <c r="F377" s="1"/>
      <c r="G377" s="1"/>
    </row>
    <row r="378" spans="6:7" ht="13.15">
      <c r="F378" s="1"/>
      <c r="G378" s="1"/>
    </row>
    <row r="379" spans="6:7" ht="13.15">
      <c r="F379" s="1"/>
      <c r="G379" s="1"/>
    </row>
    <row r="380" spans="6:7" ht="13.15">
      <c r="F380" s="1"/>
      <c r="G380" s="1"/>
    </row>
    <row r="381" spans="6:7" ht="13.15">
      <c r="F381" s="1"/>
      <c r="G381" s="1"/>
    </row>
    <row r="382" spans="6:7" ht="13.15">
      <c r="F382" s="1"/>
      <c r="G382" s="1"/>
    </row>
    <row r="383" spans="6:7" ht="13.15">
      <c r="F383" s="1"/>
      <c r="G383" s="1"/>
    </row>
    <row r="384" spans="6:7" ht="13.15">
      <c r="F384" s="1"/>
      <c r="G384" s="1"/>
    </row>
    <row r="385" spans="6:7" ht="13.15">
      <c r="F385" s="1"/>
      <c r="G385" s="1"/>
    </row>
    <row r="386" spans="6:7" ht="13.15">
      <c r="F386" s="1"/>
      <c r="G386" s="1"/>
    </row>
    <row r="387" spans="6:7" ht="13.15">
      <c r="F387" s="1"/>
      <c r="G387" s="1"/>
    </row>
    <row r="388" spans="6:7" ht="13.15">
      <c r="F388" s="1"/>
      <c r="G388" s="1"/>
    </row>
    <row r="389" spans="6:7" ht="13.15">
      <c r="F389" s="1"/>
      <c r="G389" s="1"/>
    </row>
    <row r="390" spans="6:7" ht="13.15">
      <c r="F390" s="1"/>
      <c r="G390" s="1"/>
    </row>
    <row r="391" spans="6:7" ht="13.15">
      <c r="F391" s="1"/>
      <c r="G391" s="1"/>
    </row>
    <row r="392" spans="6:7" ht="13.15">
      <c r="F392" s="1"/>
      <c r="G392" s="1"/>
    </row>
    <row r="393" spans="6:7" ht="13.15">
      <c r="F393" s="1"/>
      <c r="G393" s="1"/>
    </row>
    <row r="394" spans="6:7" ht="13.15">
      <c r="F394" s="1"/>
      <c r="G394" s="1"/>
    </row>
    <row r="395" spans="6:7" ht="13.15">
      <c r="F395" s="1"/>
      <c r="G395" s="1"/>
    </row>
    <row r="396" spans="6:7" ht="13.15">
      <c r="F396" s="1"/>
      <c r="G396" s="1"/>
    </row>
    <row r="397" spans="6:7" ht="13.15">
      <c r="F397" s="1"/>
      <c r="G397" s="1"/>
    </row>
    <row r="398" spans="6:7" ht="13.15">
      <c r="F398" s="1"/>
      <c r="G398" s="1"/>
    </row>
    <row r="399" spans="6:7" ht="13.15">
      <c r="F399" s="1"/>
      <c r="G399" s="1"/>
    </row>
    <row r="400" spans="6:7" ht="13.15">
      <c r="F400" s="1"/>
      <c r="G400" s="1"/>
    </row>
    <row r="401" spans="6:7" ht="13.15">
      <c r="F401" s="1"/>
      <c r="G401" s="1"/>
    </row>
    <row r="402" spans="6:7" ht="13.15">
      <c r="F402" s="1"/>
      <c r="G402" s="1"/>
    </row>
    <row r="403" spans="6:7" ht="13.15">
      <c r="F403" s="1"/>
      <c r="G403" s="1"/>
    </row>
    <row r="404" spans="6:7" ht="13.15">
      <c r="F404" s="1"/>
      <c r="G404" s="1"/>
    </row>
    <row r="405" spans="6:7" ht="13.15">
      <c r="F405" s="1"/>
      <c r="G405" s="1"/>
    </row>
    <row r="406" spans="6:7" ht="13.15">
      <c r="F406" s="1"/>
      <c r="G406" s="1"/>
    </row>
    <row r="407" spans="6:7" ht="13.15">
      <c r="F407" s="1"/>
      <c r="G407" s="1"/>
    </row>
    <row r="408" spans="6:7" ht="13.15">
      <c r="F408" s="1"/>
      <c r="G408" s="1"/>
    </row>
    <row r="409" spans="6:7" ht="13.15">
      <c r="F409" s="1"/>
      <c r="G409" s="1"/>
    </row>
    <row r="410" spans="6:7" ht="13.15">
      <c r="F410" s="1"/>
      <c r="G410" s="1"/>
    </row>
    <row r="411" spans="6:7" ht="13.15">
      <c r="F411" s="1"/>
      <c r="G411" s="1"/>
    </row>
    <row r="412" spans="6:7" ht="13.15">
      <c r="F412" s="1"/>
      <c r="G412" s="1"/>
    </row>
    <row r="413" spans="6:7" ht="13.15">
      <c r="F413" s="1"/>
      <c r="G413" s="1"/>
    </row>
    <row r="414" spans="6:7" ht="13.15">
      <c r="F414" s="1"/>
      <c r="G414" s="1"/>
    </row>
    <row r="415" spans="6:7" ht="13.15">
      <c r="F415" s="1"/>
      <c r="G415" s="1"/>
    </row>
    <row r="416" spans="6:7" ht="13.15">
      <c r="F416" s="1"/>
      <c r="G416" s="1"/>
    </row>
    <row r="417" spans="6:7" ht="13.15">
      <c r="F417" s="1"/>
      <c r="G417" s="1"/>
    </row>
    <row r="418" spans="6:7" ht="13.15">
      <c r="F418" s="1"/>
      <c r="G418" s="1"/>
    </row>
    <row r="419" spans="6:7" ht="13.15">
      <c r="F419" s="1"/>
      <c r="G419" s="1"/>
    </row>
    <row r="420" spans="6:7" ht="13.15">
      <c r="F420" s="1"/>
      <c r="G420" s="1"/>
    </row>
    <row r="421" spans="6:7" ht="13.15">
      <c r="F421" s="1"/>
      <c r="G421" s="1"/>
    </row>
    <row r="422" spans="6:7" ht="13.15">
      <c r="F422" s="1"/>
      <c r="G422" s="1"/>
    </row>
    <row r="423" spans="6:7" ht="13.15">
      <c r="F423" s="1"/>
      <c r="G423" s="1"/>
    </row>
    <row r="424" spans="6:7" ht="13.15">
      <c r="F424" s="1"/>
      <c r="G424" s="1"/>
    </row>
    <row r="425" spans="6:7" ht="13.15">
      <c r="F425" s="1"/>
      <c r="G425" s="1"/>
    </row>
    <row r="426" spans="6:7" ht="13.15">
      <c r="F426" s="1"/>
      <c r="G426" s="1"/>
    </row>
    <row r="427" spans="6:7" ht="13.15">
      <c r="F427" s="1"/>
      <c r="G427" s="1"/>
    </row>
    <row r="428" spans="6:7" ht="13.15">
      <c r="F428" s="1"/>
      <c r="G428" s="1"/>
    </row>
    <row r="429" spans="6:7" ht="13.15">
      <c r="F429" s="1"/>
      <c r="G429" s="1"/>
    </row>
    <row r="430" spans="6:7" ht="13.15">
      <c r="F430" s="1"/>
      <c r="G430" s="1"/>
    </row>
    <row r="431" spans="6:7" ht="13.15">
      <c r="F431" s="1"/>
      <c r="G431" s="1"/>
    </row>
    <row r="432" spans="6:7" ht="13.15">
      <c r="F432" s="1"/>
      <c r="G432" s="1"/>
    </row>
    <row r="433" spans="6:7" ht="13.15">
      <c r="F433" s="1"/>
      <c r="G433" s="1"/>
    </row>
    <row r="434" spans="6:7" ht="13.15">
      <c r="F434" s="1"/>
      <c r="G434" s="1"/>
    </row>
    <row r="435" spans="6:7" ht="13.15">
      <c r="F435" s="1"/>
      <c r="G435" s="1"/>
    </row>
    <row r="436" spans="6:7" ht="13.15">
      <c r="F436" s="1"/>
      <c r="G436" s="1"/>
    </row>
    <row r="437" spans="6:7" ht="13.15">
      <c r="F437" s="1"/>
      <c r="G437" s="1"/>
    </row>
    <row r="438" spans="6:7" ht="13.15">
      <c r="F438" s="1"/>
      <c r="G438" s="1"/>
    </row>
    <row r="439" spans="6:7" ht="13.15">
      <c r="F439" s="1"/>
      <c r="G439" s="1"/>
    </row>
    <row r="440" spans="6:7" ht="13.15">
      <c r="F440" s="1"/>
      <c r="G440" s="1"/>
    </row>
    <row r="441" spans="6:7" ht="13.15">
      <c r="F441" s="1"/>
      <c r="G441" s="1"/>
    </row>
    <row r="442" spans="6:7" ht="13.15">
      <c r="F442" s="1"/>
      <c r="G442" s="1"/>
    </row>
    <row r="443" spans="6:7" ht="13.15">
      <c r="F443" s="1"/>
      <c r="G443" s="1"/>
    </row>
    <row r="444" spans="6:7" ht="13.15">
      <c r="F444" s="1"/>
      <c r="G444" s="1"/>
    </row>
    <row r="445" spans="6:7" ht="13.15">
      <c r="F445" s="1"/>
      <c r="G445" s="1"/>
    </row>
    <row r="446" spans="6:7" ht="13.15">
      <c r="F446" s="1"/>
      <c r="G446" s="1"/>
    </row>
    <row r="447" spans="6:7" ht="13.15">
      <c r="F447" s="1"/>
      <c r="G447" s="1"/>
    </row>
    <row r="448" spans="6:7" ht="13.15">
      <c r="F448" s="1"/>
      <c r="G448" s="1"/>
    </row>
    <row r="449" spans="6:7" ht="13.15">
      <c r="F449" s="1"/>
      <c r="G449" s="1"/>
    </row>
    <row r="450" spans="6:7" ht="13.15">
      <c r="F450" s="1"/>
      <c r="G450" s="1"/>
    </row>
    <row r="451" spans="6:7" ht="13.15">
      <c r="F451" s="1"/>
      <c r="G451" s="1"/>
    </row>
    <row r="452" spans="6:7" ht="13.15">
      <c r="F452" s="1"/>
      <c r="G452" s="1"/>
    </row>
    <row r="453" spans="6:7" ht="13.15">
      <c r="F453" s="1"/>
      <c r="G453" s="1"/>
    </row>
    <row r="454" spans="6:7" ht="13.15">
      <c r="F454" s="1"/>
      <c r="G454" s="1"/>
    </row>
    <row r="455" spans="6:7" ht="13.15">
      <c r="F455" s="1"/>
      <c r="G455" s="1"/>
    </row>
    <row r="456" spans="6:7" ht="13.15">
      <c r="F456" s="1"/>
      <c r="G456" s="1"/>
    </row>
    <row r="457" spans="6:7" ht="13.15">
      <c r="F457" s="1"/>
      <c r="G457" s="1"/>
    </row>
    <row r="458" spans="6:7" ht="13.15">
      <c r="F458" s="1"/>
      <c r="G458" s="1"/>
    </row>
    <row r="459" spans="6:7" ht="13.15">
      <c r="F459" s="1"/>
      <c r="G459" s="1"/>
    </row>
    <row r="460" spans="6:7" ht="13.15">
      <c r="F460" s="1"/>
      <c r="G460" s="1"/>
    </row>
    <row r="461" spans="6:7" ht="13.15">
      <c r="F461" s="1"/>
      <c r="G461" s="1"/>
    </row>
    <row r="462" spans="6:7" ht="13.15">
      <c r="F462" s="1"/>
      <c r="G462" s="1"/>
    </row>
    <row r="463" spans="6:7" ht="13.15">
      <c r="F463" s="1"/>
      <c r="G463" s="1"/>
    </row>
    <row r="464" spans="6:7" ht="13.15">
      <c r="F464" s="1"/>
      <c r="G464" s="1"/>
    </row>
    <row r="465" spans="6:7" ht="13.15">
      <c r="F465" s="1"/>
      <c r="G465" s="1"/>
    </row>
    <row r="466" spans="6:7" ht="13.15">
      <c r="F466" s="1"/>
      <c r="G466" s="1"/>
    </row>
    <row r="467" spans="6:7" ht="13.15">
      <c r="F467" s="1"/>
      <c r="G467" s="1"/>
    </row>
    <row r="468" spans="6:7" ht="13.15">
      <c r="F468" s="1"/>
      <c r="G468" s="1"/>
    </row>
    <row r="469" spans="6:7" ht="13.15">
      <c r="F469" s="1"/>
      <c r="G469" s="1"/>
    </row>
    <row r="470" spans="6:7" ht="13.15">
      <c r="F470" s="1"/>
      <c r="G470" s="1"/>
    </row>
    <row r="471" spans="6:7" ht="13.15">
      <c r="F471" s="1"/>
      <c r="G471" s="1"/>
    </row>
    <row r="472" spans="6:7" ht="13.15">
      <c r="F472" s="1"/>
      <c r="G472" s="1"/>
    </row>
    <row r="473" spans="6:7" ht="13.15">
      <c r="F473" s="1"/>
      <c r="G473" s="1"/>
    </row>
    <row r="474" spans="6:7" ht="13.15">
      <c r="F474" s="1"/>
      <c r="G474" s="1"/>
    </row>
    <row r="475" spans="6:7" ht="13.15">
      <c r="F475" s="1"/>
      <c r="G475" s="1"/>
    </row>
    <row r="476" spans="6:7" ht="13.15">
      <c r="F476" s="1"/>
      <c r="G476" s="1"/>
    </row>
    <row r="477" spans="6:7" ht="13.15">
      <c r="F477" s="1"/>
      <c r="G477" s="1"/>
    </row>
    <row r="478" spans="6:7" ht="13.15">
      <c r="F478" s="1"/>
      <c r="G478" s="1"/>
    </row>
    <row r="479" spans="6:7" ht="13.15">
      <c r="F479" s="1"/>
      <c r="G479" s="1"/>
    </row>
    <row r="480" spans="6:7" ht="13.15">
      <c r="F480" s="1"/>
      <c r="G480" s="1"/>
    </row>
    <row r="481" spans="6:7" ht="13.15">
      <c r="F481" s="1"/>
      <c r="G481" s="1"/>
    </row>
    <row r="482" spans="6:7" ht="13.15">
      <c r="F482" s="1"/>
      <c r="G482" s="1"/>
    </row>
    <row r="483" spans="6:7" ht="13.15">
      <c r="F483" s="1"/>
      <c r="G483" s="1"/>
    </row>
    <row r="484" spans="6:7" ht="13.15">
      <c r="F484" s="1"/>
      <c r="G484" s="1"/>
    </row>
    <row r="485" spans="6:7" ht="13.15">
      <c r="F485" s="1"/>
      <c r="G485" s="1"/>
    </row>
    <row r="486" spans="6:7" ht="13.15">
      <c r="F486" s="1"/>
      <c r="G486" s="1"/>
    </row>
    <row r="487" spans="6:7" ht="13.15">
      <c r="F487" s="1"/>
      <c r="G487" s="1"/>
    </row>
    <row r="488" spans="6:7" ht="13.15">
      <c r="F488" s="1"/>
      <c r="G488" s="1"/>
    </row>
    <row r="489" spans="6:7" ht="13.15">
      <c r="F489" s="1"/>
      <c r="G489" s="1"/>
    </row>
    <row r="490" spans="6:7" ht="13.15">
      <c r="F490" s="1"/>
      <c r="G490" s="1"/>
    </row>
    <row r="491" spans="6:7" ht="13.15">
      <c r="F491" s="1"/>
      <c r="G491" s="1"/>
    </row>
    <row r="492" spans="6:7" ht="13.15">
      <c r="F492" s="1"/>
      <c r="G492" s="1"/>
    </row>
    <row r="493" spans="6:7" ht="13.15">
      <c r="F493" s="1"/>
      <c r="G493" s="1"/>
    </row>
    <row r="494" spans="6:7" ht="13.15">
      <c r="F494" s="1"/>
      <c r="G494" s="1"/>
    </row>
    <row r="495" spans="6:7" ht="13.15">
      <c r="F495" s="1"/>
      <c r="G495" s="1"/>
    </row>
    <row r="496" spans="6:7" ht="13.15">
      <c r="F496" s="1"/>
      <c r="G496" s="1"/>
    </row>
    <row r="497" spans="6:7" ht="13.15">
      <c r="F497" s="1"/>
      <c r="G497" s="1"/>
    </row>
    <row r="498" spans="6:7" ht="13.15">
      <c r="F498" s="1"/>
      <c r="G498" s="1"/>
    </row>
    <row r="499" spans="6:7" ht="13.15">
      <c r="F499" s="1"/>
      <c r="G499" s="1"/>
    </row>
    <row r="500" spans="6:7" ht="13.15">
      <c r="F500" s="1"/>
      <c r="G500" s="1"/>
    </row>
    <row r="501" spans="6:7" ht="13.15">
      <c r="F501" s="1"/>
      <c r="G501" s="1"/>
    </row>
    <row r="502" spans="6:7" ht="13.15">
      <c r="F502" s="1"/>
      <c r="G502" s="1"/>
    </row>
    <row r="503" spans="6:7" ht="13.15">
      <c r="F503" s="1"/>
      <c r="G503" s="1"/>
    </row>
    <row r="504" spans="6:7" ht="13.15">
      <c r="F504" s="1"/>
      <c r="G504" s="1"/>
    </row>
    <row r="505" spans="6:7" ht="13.15">
      <c r="F505" s="1"/>
      <c r="G505" s="1"/>
    </row>
    <row r="506" spans="6:7" ht="13.15">
      <c r="F506" s="1"/>
      <c r="G506" s="1"/>
    </row>
    <row r="507" spans="6:7" ht="13.15">
      <c r="F507" s="1"/>
      <c r="G507" s="1"/>
    </row>
    <row r="508" spans="6:7" ht="13.15">
      <c r="F508" s="1"/>
      <c r="G508" s="1"/>
    </row>
    <row r="509" spans="6:7" ht="13.15">
      <c r="F509" s="1"/>
      <c r="G509" s="1"/>
    </row>
    <row r="510" spans="6:7" ht="13.15">
      <c r="F510" s="1"/>
      <c r="G510" s="1"/>
    </row>
    <row r="511" spans="6:7" ht="13.15">
      <c r="F511" s="1"/>
      <c r="G511" s="1"/>
    </row>
    <row r="512" spans="6:7" ht="13.15">
      <c r="F512" s="1"/>
      <c r="G512" s="1"/>
    </row>
    <row r="513" spans="6:7" ht="13.15">
      <c r="F513" s="1"/>
      <c r="G513" s="1"/>
    </row>
    <row r="514" spans="6:7" ht="13.15">
      <c r="F514" s="1"/>
      <c r="G514" s="1"/>
    </row>
    <row r="515" spans="6:7" ht="13.15">
      <c r="F515" s="1"/>
      <c r="G515" s="1"/>
    </row>
    <row r="516" spans="6:7" ht="13.15">
      <c r="F516" s="1"/>
      <c r="G516" s="1"/>
    </row>
    <row r="517" spans="6:7" ht="13.15">
      <c r="F517" s="1"/>
      <c r="G517" s="1"/>
    </row>
    <row r="518" spans="6:7" ht="13.15">
      <c r="F518" s="1"/>
      <c r="G518" s="1"/>
    </row>
    <row r="519" spans="6:7" ht="13.15">
      <c r="F519" s="1"/>
      <c r="G519" s="1"/>
    </row>
    <row r="520" spans="6:7" ht="13.15">
      <c r="F520" s="1"/>
      <c r="G520" s="1"/>
    </row>
    <row r="521" spans="6:7" ht="13.15">
      <c r="F521" s="1"/>
      <c r="G521" s="1"/>
    </row>
    <row r="522" spans="6:7" ht="13.15">
      <c r="F522" s="1"/>
      <c r="G522" s="1"/>
    </row>
    <row r="523" spans="6:7" ht="13.15">
      <c r="F523" s="1"/>
      <c r="G523" s="1"/>
    </row>
    <row r="524" spans="6:7" ht="13.15">
      <c r="F524" s="1"/>
      <c r="G524" s="1"/>
    </row>
    <row r="525" spans="6:7" ht="13.15">
      <c r="F525" s="1"/>
      <c r="G525" s="1"/>
    </row>
    <row r="526" spans="6:7" ht="13.15">
      <c r="F526" s="1"/>
      <c r="G526" s="1"/>
    </row>
    <row r="527" spans="6:7" ht="13.15">
      <c r="F527" s="1"/>
      <c r="G527" s="1"/>
    </row>
    <row r="528" spans="6:7" ht="13.15">
      <c r="F528" s="1"/>
      <c r="G528" s="1"/>
    </row>
    <row r="529" spans="6:7" ht="13.15">
      <c r="F529" s="1"/>
      <c r="G529" s="1"/>
    </row>
    <row r="530" spans="6:7" ht="13.15">
      <c r="F530" s="1"/>
      <c r="G530" s="1"/>
    </row>
    <row r="531" spans="6:7" ht="13.15">
      <c r="F531" s="1"/>
      <c r="G531" s="1"/>
    </row>
    <row r="532" spans="6:7" ht="13.15">
      <c r="F532" s="1"/>
      <c r="G532" s="1"/>
    </row>
    <row r="533" spans="6:7" ht="13.15">
      <c r="F533" s="1"/>
      <c r="G533" s="1"/>
    </row>
    <row r="534" spans="6:7" ht="13.15">
      <c r="F534" s="1"/>
      <c r="G534" s="1"/>
    </row>
    <row r="535" spans="6:7" ht="13.15">
      <c r="F535" s="1"/>
      <c r="G535" s="1"/>
    </row>
    <row r="536" spans="6:7" ht="13.15">
      <c r="F536" s="1"/>
      <c r="G536" s="1"/>
    </row>
    <row r="537" spans="6:7" ht="13.15">
      <c r="F537" s="1"/>
      <c r="G537" s="1"/>
    </row>
    <row r="538" spans="6:7" ht="13.15">
      <c r="F538" s="1"/>
      <c r="G538" s="1"/>
    </row>
    <row r="539" spans="6:7" ht="13.15">
      <c r="F539" s="1"/>
      <c r="G539" s="1"/>
    </row>
    <row r="540" spans="6:7" ht="13.15">
      <c r="F540" s="1"/>
      <c r="G540" s="1"/>
    </row>
    <row r="541" spans="6:7" ht="13.15">
      <c r="F541" s="1"/>
      <c r="G541" s="1"/>
    </row>
    <row r="542" spans="6:7" ht="13.15">
      <c r="F542" s="1"/>
      <c r="G542" s="1"/>
    </row>
    <row r="543" spans="6:7" ht="13.15">
      <c r="F543" s="1"/>
      <c r="G543" s="1"/>
    </row>
    <row r="544" spans="6:7" ht="13.15">
      <c r="F544" s="1"/>
      <c r="G544" s="1"/>
    </row>
    <row r="545" spans="6:7" ht="13.15">
      <c r="F545" s="1"/>
      <c r="G545" s="1"/>
    </row>
    <row r="546" spans="6:7" ht="13.15">
      <c r="F546" s="1"/>
      <c r="G546" s="1"/>
    </row>
    <row r="547" spans="6:7" ht="13.15">
      <c r="F547" s="1"/>
      <c r="G547" s="1"/>
    </row>
    <row r="548" spans="6:7" ht="13.15">
      <c r="F548" s="1"/>
      <c r="G548" s="1"/>
    </row>
    <row r="549" spans="6:7" ht="13.15">
      <c r="F549" s="1"/>
      <c r="G549" s="1"/>
    </row>
    <row r="550" spans="6:7" ht="13.15">
      <c r="F550" s="1"/>
      <c r="G550" s="1"/>
    </row>
    <row r="551" spans="6:7" ht="13.15">
      <c r="F551" s="1"/>
      <c r="G551" s="1"/>
    </row>
    <row r="552" spans="6:7" ht="13.15">
      <c r="F552" s="1"/>
      <c r="G552" s="1"/>
    </row>
    <row r="553" spans="6:7" ht="13.15">
      <c r="F553" s="1"/>
      <c r="G553" s="1"/>
    </row>
    <row r="554" spans="6:7" ht="13.15">
      <c r="F554" s="1"/>
      <c r="G554" s="1"/>
    </row>
    <row r="555" spans="6:7" ht="13.15">
      <c r="F555" s="1"/>
      <c r="G555" s="1"/>
    </row>
    <row r="556" spans="6:7" ht="13.15">
      <c r="F556" s="1"/>
      <c r="G556" s="1"/>
    </row>
    <row r="557" spans="6:7" ht="13.15">
      <c r="F557" s="1"/>
      <c r="G557" s="1"/>
    </row>
    <row r="558" spans="6:7" ht="13.15">
      <c r="F558" s="1"/>
      <c r="G558" s="1"/>
    </row>
    <row r="559" spans="6:7" ht="13.15">
      <c r="F559" s="1"/>
      <c r="G559" s="1"/>
    </row>
    <row r="560" spans="6:7" ht="13.15">
      <c r="F560" s="1"/>
      <c r="G560" s="1"/>
    </row>
    <row r="561" spans="6:7" ht="13.15">
      <c r="F561" s="1"/>
      <c r="G561" s="1"/>
    </row>
    <row r="562" spans="6:7" ht="13.15">
      <c r="F562" s="1"/>
      <c r="G562" s="1"/>
    </row>
    <row r="563" spans="6:7" ht="13.15">
      <c r="F563" s="1"/>
      <c r="G563" s="1"/>
    </row>
    <row r="564" spans="6:7" ht="13.15">
      <c r="F564" s="1"/>
      <c r="G564" s="1"/>
    </row>
    <row r="565" spans="6:7" ht="13.15">
      <c r="F565" s="1"/>
      <c r="G565" s="1"/>
    </row>
    <row r="566" spans="6:7" ht="13.15">
      <c r="F566" s="1"/>
      <c r="G566" s="1"/>
    </row>
    <row r="567" spans="6:7" ht="13.15">
      <c r="F567" s="1"/>
      <c r="G567" s="1"/>
    </row>
    <row r="568" spans="6:7" ht="13.15">
      <c r="F568" s="1"/>
      <c r="G568" s="1"/>
    </row>
    <row r="569" spans="6:7" ht="13.15">
      <c r="F569" s="1"/>
      <c r="G569" s="1"/>
    </row>
    <row r="570" spans="6:7" ht="13.15">
      <c r="F570" s="1"/>
      <c r="G570" s="1"/>
    </row>
    <row r="571" spans="6:7" ht="13.15">
      <c r="F571" s="1"/>
      <c r="G571" s="1"/>
    </row>
    <row r="572" spans="6:7" ht="13.15">
      <c r="F572" s="1"/>
      <c r="G572" s="1"/>
    </row>
    <row r="573" spans="6:7" ht="13.15">
      <c r="F573" s="1"/>
      <c r="G573" s="1"/>
    </row>
    <row r="574" spans="6:7" ht="13.15">
      <c r="F574" s="1"/>
      <c r="G574" s="1"/>
    </row>
    <row r="575" spans="6:7" ht="13.15">
      <c r="F575" s="1"/>
      <c r="G575" s="1"/>
    </row>
    <row r="576" spans="6:7" ht="13.15">
      <c r="F576" s="1"/>
      <c r="G576" s="1"/>
    </row>
    <row r="577" spans="6:7" ht="13.15">
      <c r="F577" s="1"/>
      <c r="G577" s="1"/>
    </row>
    <row r="578" spans="6:7" ht="13.15">
      <c r="F578" s="1"/>
      <c r="G578" s="1"/>
    </row>
    <row r="579" spans="6:7" ht="13.15">
      <c r="F579" s="1"/>
      <c r="G579" s="1"/>
    </row>
    <row r="580" spans="6:7" ht="13.15">
      <c r="F580" s="1"/>
      <c r="G580" s="1"/>
    </row>
    <row r="581" spans="6:7" ht="13.15">
      <c r="F581" s="1"/>
      <c r="G581" s="1"/>
    </row>
    <row r="582" spans="6:7" ht="13.15">
      <c r="F582" s="1"/>
      <c r="G582" s="1"/>
    </row>
    <row r="583" spans="6:7" ht="13.15">
      <c r="F583" s="1"/>
      <c r="G583" s="1"/>
    </row>
    <row r="584" spans="6:7" ht="13.15">
      <c r="F584" s="1"/>
      <c r="G584" s="1"/>
    </row>
    <row r="585" spans="6:7" ht="13.15">
      <c r="F585" s="1"/>
      <c r="G585" s="1"/>
    </row>
    <row r="586" spans="6:7" ht="13.15">
      <c r="F586" s="1"/>
      <c r="G586" s="1"/>
    </row>
    <row r="587" spans="6:7" ht="13.15">
      <c r="F587" s="1"/>
      <c r="G587" s="1"/>
    </row>
    <row r="588" spans="6:7" ht="13.15">
      <c r="F588" s="1"/>
      <c r="G588" s="1"/>
    </row>
    <row r="589" spans="6:7" ht="13.15">
      <c r="F589" s="1"/>
      <c r="G589" s="1"/>
    </row>
    <row r="590" spans="6:7" ht="13.15">
      <c r="F590" s="1"/>
      <c r="G590" s="1"/>
    </row>
    <row r="591" spans="6:7" ht="13.15">
      <c r="F591" s="1"/>
      <c r="G591" s="1"/>
    </row>
    <row r="592" spans="6:7" ht="13.15">
      <c r="F592" s="1"/>
      <c r="G592" s="1"/>
    </row>
    <row r="593" spans="6:7" ht="13.15">
      <c r="F593" s="1"/>
      <c r="G593" s="1"/>
    </row>
    <row r="594" spans="6:7" ht="13.15">
      <c r="F594" s="1"/>
      <c r="G594" s="1"/>
    </row>
    <row r="595" spans="6:7" ht="13.15">
      <c r="F595" s="1"/>
      <c r="G595" s="1"/>
    </row>
    <row r="596" spans="6:7" ht="13.15">
      <c r="F596" s="1"/>
      <c r="G596" s="1"/>
    </row>
    <row r="597" spans="6:7" ht="13.15">
      <c r="F597" s="1"/>
      <c r="G597" s="1"/>
    </row>
    <row r="598" spans="6:7" ht="13.15">
      <c r="F598" s="1"/>
      <c r="G598" s="1"/>
    </row>
    <row r="599" spans="6:7" ht="13.15">
      <c r="F599" s="1"/>
      <c r="G599" s="1"/>
    </row>
    <row r="600" spans="6:7" ht="13.15">
      <c r="F600" s="1"/>
      <c r="G600" s="1"/>
    </row>
    <row r="601" spans="6:7" ht="13.15">
      <c r="F601" s="1"/>
      <c r="G601" s="1"/>
    </row>
    <row r="602" spans="6:7" ht="13.15">
      <c r="F602" s="1"/>
      <c r="G602" s="1"/>
    </row>
    <row r="603" spans="6:7" ht="13.15">
      <c r="F603" s="1"/>
      <c r="G603" s="1"/>
    </row>
    <row r="604" spans="6:7" ht="13.15">
      <c r="F604" s="1"/>
      <c r="G604" s="1"/>
    </row>
    <row r="605" spans="6:7" ht="13.15">
      <c r="F605" s="1"/>
      <c r="G605" s="1"/>
    </row>
    <row r="606" spans="6:7" ht="13.15">
      <c r="F606" s="1"/>
      <c r="G606" s="1"/>
    </row>
    <row r="607" spans="6:7" ht="13.15">
      <c r="F607" s="1"/>
      <c r="G607" s="1"/>
    </row>
    <row r="608" spans="6:7" ht="13.15">
      <c r="F608" s="1"/>
      <c r="G608" s="1"/>
    </row>
    <row r="609" spans="6:7" ht="13.15">
      <c r="F609" s="1"/>
      <c r="G609" s="1"/>
    </row>
    <row r="610" spans="6:7" ht="13.15">
      <c r="F610" s="1"/>
      <c r="G610" s="1"/>
    </row>
    <row r="611" spans="6:7" ht="13.15">
      <c r="F611" s="1"/>
      <c r="G611" s="1"/>
    </row>
    <row r="612" spans="6:7" ht="13.15">
      <c r="F612" s="1"/>
      <c r="G612" s="1"/>
    </row>
    <row r="613" spans="6:7" ht="13.15">
      <c r="F613" s="1"/>
      <c r="G613" s="1"/>
    </row>
    <row r="614" spans="6:7" ht="13.15">
      <c r="F614" s="1"/>
      <c r="G614" s="1"/>
    </row>
    <row r="615" spans="6:7" ht="13.15">
      <c r="F615" s="1"/>
      <c r="G615" s="1"/>
    </row>
    <row r="616" spans="6:7" ht="13.15">
      <c r="F616" s="1"/>
      <c r="G616" s="1"/>
    </row>
    <row r="617" spans="6:7" ht="13.15">
      <c r="F617" s="1"/>
      <c r="G617" s="1"/>
    </row>
    <row r="618" spans="6:7" ht="13.15">
      <c r="F618" s="1"/>
      <c r="G618" s="1"/>
    </row>
    <row r="619" spans="6:7" ht="13.15">
      <c r="F619" s="1"/>
      <c r="G619" s="1"/>
    </row>
    <row r="620" spans="6:7" ht="13.15">
      <c r="F620" s="1"/>
      <c r="G620" s="1"/>
    </row>
    <row r="621" spans="6:7" ht="13.15">
      <c r="F621" s="1"/>
      <c r="G621" s="1"/>
    </row>
    <row r="622" spans="6:7" ht="13.15">
      <c r="F622" s="1"/>
      <c r="G622" s="1"/>
    </row>
    <row r="623" spans="6:7" ht="13.15">
      <c r="F623" s="1"/>
      <c r="G623" s="1"/>
    </row>
    <row r="624" spans="6:7" ht="13.15">
      <c r="F624" s="1"/>
      <c r="G624" s="1"/>
    </row>
    <row r="625" spans="6:7" ht="13.15">
      <c r="F625" s="1"/>
      <c r="G625" s="1"/>
    </row>
    <row r="626" spans="6:7" ht="13.15">
      <c r="F626" s="1"/>
      <c r="G626" s="1"/>
    </row>
    <row r="627" spans="6:7" ht="13.15">
      <c r="F627" s="1"/>
      <c r="G627" s="1"/>
    </row>
    <row r="628" spans="6:7" ht="13.15">
      <c r="F628" s="1"/>
      <c r="G628" s="1"/>
    </row>
    <row r="629" spans="6:7" ht="13.15">
      <c r="F629" s="1"/>
      <c r="G629" s="1"/>
    </row>
    <row r="630" spans="6:7" ht="13.15">
      <c r="F630" s="1"/>
      <c r="G630" s="1"/>
    </row>
    <row r="631" spans="6:7" ht="13.15">
      <c r="F631" s="1"/>
      <c r="G631" s="1"/>
    </row>
    <row r="632" spans="6:7" ht="13.15">
      <c r="F632" s="1"/>
      <c r="G632" s="1"/>
    </row>
    <row r="633" spans="6:7" ht="13.15">
      <c r="F633" s="1"/>
      <c r="G633" s="1"/>
    </row>
    <row r="634" spans="6:7" ht="13.15">
      <c r="F634" s="1"/>
      <c r="G634" s="1"/>
    </row>
    <row r="635" spans="6:7" ht="13.15">
      <c r="F635" s="1"/>
      <c r="G635" s="1"/>
    </row>
    <row r="636" spans="6:7" ht="13.15">
      <c r="F636" s="1"/>
      <c r="G636" s="1"/>
    </row>
    <row r="637" spans="6:7" ht="13.15">
      <c r="F637" s="1"/>
      <c r="G637" s="1"/>
    </row>
    <row r="638" spans="6:7" ht="13.15">
      <c r="F638" s="1"/>
      <c r="G638" s="1"/>
    </row>
    <row r="639" spans="6:7" ht="13.15">
      <c r="F639" s="1"/>
      <c r="G639" s="1"/>
    </row>
    <row r="640" spans="6:7" ht="13.15">
      <c r="F640" s="1"/>
      <c r="G640" s="1"/>
    </row>
    <row r="641" spans="6:7" ht="13.15">
      <c r="F641" s="1"/>
      <c r="G641" s="1"/>
    </row>
    <row r="642" spans="6:7" ht="13.15">
      <c r="F642" s="1"/>
      <c r="G642" s="1"/>
    </row>
    <row r="643" spans="6:7" ht="13.15">
      <c r="F643" s="1"/>
      <c r="G643" s="1"/>
    </row>
    <row r="644" spans="6:7" ht="13.15">
      <c r="F644" s="1"/>
      <c r="G644" s="1"/>
    </row>
    <row r="645" spans="6:7" ht="13.15">
      <c r="F645" s="1"/>
      <c r="G645" s="1"/>
    </row>
    <row r="646" spans="6:7" ht="13.15">
      <c r="F646" s="1"/>
      <c r="G646" s="1"/>
    </row>
    <row r="647" spans="6:7" ht="13.15">
      <c r="F647" s="1"/>
      <c r="G647" s="1"/>
    </row>
    <row r="648" spans="6:7" ht="13.15">
      <c r="F648" s="1"/>
      <c r="G648" s="1"/>
    </row>
    <row r="649" spans="6:7" ht="13.15">
      <c r="F649" s="1"/>
      <c r="G649" s="1"/>
    </row>
    <row r="650" spans="6:7" ht="13.15">
      <c r="F650" s="1"/>
      <c r="G650" s="1"/>
    </row>
    <row r="651" spans="6:7" ht="13.15">
      <c r="F651" s="1"/>
      <c r="G651" s="1"/>
    </row>
    <row r="652" spans="6:7" ht="13.15">
      <c r="F652" s="1"/>
      <c r="G652" s="1"/>
    </row>
    <row r="653" spans="6:7" ht="13.15">
      <c r="F653" s="1"/>
      <c r="G653" s="1"/>
    </row>
    <row r="654" spans="6:7" ht="13.15">
      <c r="F654" s="1"/>
      <c r="G654" s="1"/>
    </row>
    <row r="655" spans="6:7" ht="13.15">
      <c r="F655" s="1"/>
      <c r="G655" s="1"/>
    </row>
    <row r="656" spans="6:7" ht="13.15">
      <c r="F656" s="1"/>
      <c r="G656" s="1"/>
    </row>
    <row r="657" spans="6:7" ht="13.15">
      <c r="F657" s="1"/>
      <c r="G657" s="1"/>
    </row>
    <row r="658" spans="6:7" ht="13.15">
      <c r="F658" s="1"/>
      <c r="G658" s="1"/>
    </row>
    <row r="659" spans="6:7" ht="13.15">
      <c r="F659" s="1"/>
      <c r="G659" s="1"/>
    </row>
    <row r="660" spans="6:7" ht="13.15">
      <c r="F660" s="1"/>
      <c r="G660" s="1"/>
    </row>
    <row r="661" spans="6:7" ht="13.15">
      <c r="F661" s="1"/>
      <c r="G661" s="1"/>
    </row>
    <row r="662" spans="6:7" ht="13.15">
      <c r="F662" s="1"/>
      <c r="G662" s="1"/>
    </row>
    <row r="663" spans="6:7" ht="13.15">
      <c r="F663" s="1"/>
      <c r="G663" s="1"/>
    </row>
    <row r="664" spans="6:7" ht="13.15">
      <c r="F664" s="1"/>
      <c r="G664" s="1"/>
    </row>
    <row r="665" spans="6:7" ht="13.15">
      <c r="F665" s="1"/>
      <c r="G665" s="1"/>
    </row>
    <row r="666" spans="6:7" ht="13.15">
      <c r="F666" s="1"/>
      <c r="G666" s="1"/>
    </row>
    <row r="667" spans="6:7" ht="13.15">
      <c r="F667" s="1"/>
      <c r="G667" s="1"/>
    </row>
    <row r="668" spans="6:7" ht="13.15">
      <c r="F668" s="1"/>
      <c r="G668" s="1"/>
    </row>
    <row r="669" spans="6:7" ht="13.15">
      <c r="F669" s="1"/>
      <c r="G669" s="1"/>
    </row>
    <row r="670" spans="6:7" ht="13.15">
      <c r="F670" s="1"/>
      <c r="G670" s="1"/>
    </row>
    <row r="671" spans="6:7" ht="13.15">
      <c r="F671" s="1"/>
      <c r="G671" s="1"/>
    </row>
    <row r="672" spans="6:7" ht="13.15">
      <c r="F672" s="1"/>
      <c r="G672" s="1"/>
    </row>
    <row r="673" spans="6:7" ht="13.15">
      <c r="F673" s="1"/>
      <c r="G673" s="1"/>
    </row>
    <row r="674" spans="6:7" ht="13.15">
      <c r="F674" s="1"/>
      <c r="G674" s="1"/>
    </row>
    <row r="675" spans="6:7" ht="13.15">
      <c r="F675" s="1"/>
      <c r="G675" s="1"/>
    </row>
    <row r="676" spans="6:7" ht="13.15">
      <c r="F676" s="1"/>
      <c r="G676" s="1"/>
    </row>
    <row r="677" spans="6:7" ht="13.15">
      <c r="F677" s="1"/>
      <c r="G677" s="1"/>
    </row>
    <row r="678" spans="6:7" ht="13.15">
      <c r="F678" s="1"/>
      <c r="G678" s="1"/>
    </row>
    <row r="679" spans="6:7" ht="13.15">
      <c r="F679" s="1"/>
      <c r="G679" s="1"/>
    </row>
    <row r="680" spans="6:7" ht="13.15">
      <c r="F680" s="1"/>
      <c r="G680" s="1"/>
    </row>
    <row r="681" spans="6:7" ht="13.15">
      <c r="F681" s="1"/>
      <c r="G681" s="1"/>
    </row>
    <row r="682" spans="6:7" ht="13.15">
      <c r="F682" s="1"/>
      <c r="G682" s="1"/>
    </row>
    <row r="683" spans="6:7" ht="13.15">
      <c r="F683" s="1"/>
      <c r="G683" s="1"/>
    </row>
    <row r="684" spans="6:7" ht="13.15">
      <c r="F684" s="1"/>
      <c r="G684" s="1"/>
    </row>
    <row r="685" spans="6:7" ht="13.15">
      <c r="F685" s="1"/>
      <c r="G685" s="1"/>
    </row>
    <row r="686" spans="6:7" ht="13.15">
      <c r="F686" s="1"/>
      <c r="G686" s="1"/>
    </row>
    <row r="687" spans="6:7" ht="13.15">
      <c r="F687" s="1"/>
      <c r="G687" s="1"/>
    </row>
    <row r="688" spans="6:7" ht="13.15">
      <c r="F688" s="1"/>
      <c r="G688" s="1"/>
    </row>
    <row r="689" spans="6:7" ht="13.15">
      <c r="F689" s="1"/>
      <c r="G689" s="1"/>
    </row>
    <row r="690" spans="6:7" ht="13.15">
      <c r="F690" s="1"/>
      <c r="G690" s="1"/>
    </row>
    <row r="691" spans="6:7" ht="13.15">
      <c r="F691" s="1"/>
      <c r="G691" s="1"/>
    </row>
    <row r="692" spans="6:7" ht="13.15">
      <c r="F692" s="1"/>
      <c r="G692" s="1"/>
    </row>
    <row r="693" spans="6:7" ht="13.15">
      <c r="F693" s="1"/>
      <c r="G693" s="1"/>
    </row>
    <row r="694" spans="6:7" ht="13.15">
      <c r="F694" s="1"/>
      <c r="G694" s="1"/>
    </row>
    <row r="695" spans="6:7" ht="13.15">
      <c r="F695" s="1"/>
      <c r="G695" s="1"/>
    </row>
    <row r="696" spans="6:7" ht="13.15">
      <c r="F696" s="1"/>
      <c r="G696" s="1"/>
    </row>
    <row r="697" spans="6:7" ht="13.15">
      <c r="F697" s="1"/>
      <c r="G697" s="1"/>
    </row>
    <row r="698" spans="6:7" ht="13.15">
      <c r="F698" s="1"/>
      <c r="G698" s="1"/>
    </row>
    <row r="699" spans="6:7" ht="13.15">
      <c r="F699" s="1"/>
      <c r="G699" s="1"/>
    </row>
    <row r="700" spans="6:7" ht="13.15">
      <c r="F700" s="1"/>
      <c r="G700" s="1"/>
    </row>
    <row r="701" spans="6:7" ht="13.15">
      <c r="F701" s="1"/>
      <c r="G701" s="1"/>
    </row>
    <row r="702" spans="6:7" ht="13.15">
      <c r="F702" s="1"/>
      <c r="G702" s="1"/>
    </row>
    <row r="703" spans="6:7" ht="13.15">
      <c r="F703" s="1"/>
      <c r="G703" s="1"/>
    </row>
    <row r="704" spans="6:7" ht="13.15">
      <c r="F704" s="1"/>
      <c r="G704" s="1"/>
    </row>
    <row r="705" spans="6:7" ht="13.15">
      <c r="F705" s="1"/>
      <c r="G705" s="1"/>
    </row>
    <row r="706" spans="6:7" ht="13.15">
      <c r="F706" s="1"/>
      <c r="G706" s="1"/>
    </row>
    <row r="707" spans="6:7" ht="13.15">
      <c r="F707" s="1"/>
      <c r="G707" s="1"/>
    </row>
    <row r="708" spans="6:7" ht="13.15">
      <c r="F708" s="1"/>
      <c r="G708" s="1"/>
    </row>
    <row r="709" spans="6:7" ht="13.15">
      <c r="F709" s="1"/>
      <c r="G709" s="1"/>
    </row>
    <row r="710" spans="6:7" ht="13.15">
      <c r="F710" s="1"/>
      <c r="G710" s="1"/>
    </row>
    <row r="711" spans="6:7" ht="13.15">
      <c r="F711" s="1"/>
      <c r="G711" s="1"/>
    </row>
    <row r="712" spans="6:7" ht="13.15">
      <c r="F712" s="1"/>
      <c r="G712" s="1"/>
    </row>
    <row r="713" spans="6:7" ht="13.15">
      <c r="F713" s="1"/>
      <c r="G713" s="1"/>
    </row>
    <row r="714" spans="6:7" ht="13.15">
      <c r="F714" s="1"/>
      <c r="G714" s="1"/>
    </row>
    <row r="715" spans="6:7" ht="13.15">
      <c r="F715" s="1"/>
      <c r="G715" s="1"/>
    </row>
    <row r="716" spans="6:7" ht="13.15">
      <c r="F716" s="1"/>
      <c r="G716" s="1"/>
    </row>
    <row r="717" spans="6:7" ht="13.15">
      <c r="F717" s="1"/>
      <c r="G717" s="1"/>
    </row>
    <row r="718" spans="6:7" ht="13.15">
      <c r="F718" s="1"/>
      <c r="G718" s="1"/>
    </row>
    <row r="719" spans="6:7" ht="13.15">
      <c r="F719" s="1"/>
      <c r="G719" s="1"/>
    </row>
    <row r="720" spans="6:7" ht="13.15">
      <c r="F720" s="1"/>
      <c r="G720" s="1"/>
    </row>
    <row r="721" spans="6:7" ht="13.15">
      <c r="F721" s="1"/>
      <c r="G721" s="1"/>
    </row>
    <row r="722" spans="6:7" ht="13.15">
      <c r="F722" s="1"/>
      <c r="G722" s="1"/>
    </row>
    <row r="723" spans="6:7" ht="13.15">
      <c r="F723" s="1"/>
      <c r="G723" s="1"/>
    </row>
    <row r="724" spans="6:7" ht="13.15">
      <c r="F724" s="1"/>
      <c r="G724" s="1"/>
    </row>
    <row r="725" spans="6:7" ht="13.15">
      <c r="F725" s="1"/>
      <c r="G725" s="1"/>
    </row>
    <row r="726" spans="6:7" ht="13.15">
      <c r="F726" s="1"/>
      <c r="G726" s="1"/>
    </row>
    <row r="727" spans="6:7" ht="13.15">
      <c r="F727" s="1"/>
      <c r="G727" s="1"/>
    </row>
    <row r="728" spans="6:7" ht="13.15">
      <c r="F728" s="1"/>
      <c r="G728" s="1"/>
    </row>
    <row r="729" spans="6:7" ht="13.15">
      <c r="F729" s="1"/>
      <c r="G729" s="1"/>
    </row>
    <row r="730" spans="6:7" ht="13.15">
      <c r="F730" s="1"/>
      <c r="G730" s="1"/>
    </row>
    <row r="731" spans="6:7" ht="13.15">
      <c r="F731" s="1"/>
      <c r="G731" s="1"/>
    </row>
    <row r="732" spans="6:7" ht="13.15">
      <c r="F732" s="1"/>
      <c r="G732" s="1"/>
    </row>
    <row r="733" spans="6:7" ht="13.15">
      <c r="F733" s="1"/>
      <c r="G733" s="1"/>
    </row>
    <row r="734" spans="6:7" ht="13.15">
      <c r="F734" s="1"/>
      <c r="G734" s="1"/>
    </row>
    <row r="735" spans="6:7" ht="13.15">
      <c r="F735" s="1"/>
      <c r="G735" s="1"/>
    </row>
    <row r="736" spans="6:7" ht="13.15">
      <c r="F736" s="1"/>
      <c r="G736" s="1"/>
    </row>
    <row r="737" spans="6:7" ht="13.15">
      <c r="F737" s="1"/>
      <c r="G737" s="1"/>
    </row>
    <row r="738" spans="6:7" ht="13.15">
      <c r="F738" s="1"/>
      <c r="G738" s="1"/>
    </row>
    <row r="739" spans="6:7" ht="13.15">
      <c r="F739" s="1"/>
      <c r="G739" s="1"/>
    </row>
    <row r="740" spans="6:7" ht="13.15">
      <c r="F740" s="1"/>
      <c r="G740" s="1"/>
    </row>
    <row r="741" spans="6:7" ht="13.15">
      <c r="F741" s="1"/>
      <c r="G741" s="1"/>
    </row>
    <row r="742" spans="6:7" ht="13.15">
      <c r="F742" s="1"/>
      <c r="G742" s="1"/>
    </row>
    <row r="743" spans="6:7" ht="13.15">
      <c r="F743" s="1"/>
      <c r="G743" s="1"/>
    </row>
    <row r="744" spans="6:7" ht="13.15">
      <c r="F744" s="1"/>
      <c r="G744" s="1"/>
    </row>
    <row r="745" spans="6:7" ht="13.15">
      <c r="F745" s="1"/>
      <c r="G745" s="1"/>
    </row>
    <row r="746" spans="6:7" ht="13.15">
      <c r="F746" s="1"/>
      <c r="G746" s="1"/>
    </row>
    <row r="747" spans="6:7" ht="13.15">
      <c r="F747" s="1"/>
      <c r="G747" s="1"/>
    </row>
    <row r="748" spans="6:7" ht="13.15">
      <c r="F748" s="1"/>
      <c r="G748" s="1"/>
    </row>
    <row r="749" spans="6:7" ht="13.15">
      <c r="F749" s="1"/>
      <c r="G749" s="1"/>
    </row>
    <row r="750" spans="6:7" ht="13.15">
      <c r="F750" s="1"/>
      <c r="G750" s="1"/>
    </row>
    <row r="751" spans="6:7" ht="13.15">
      <c r="F751" s="1"/>
      <c r="G751" s="1"/>
    </row>
    <row r="752" spans="6:7" ht="13.15">
      <c r="F752" s="1"/>
      <c r="G752" s="1"/>
    </row>
    <row r="753" spans="6:7" ht="13.15">
      <c r="F753" s="1"/>
      <c r="G753" s="1"/>
    </row>
    <row r="754" spans="6:7" ht="13.15">
      <c r="F754" s="1"/>
      <c r="G754" s="1"/>
    </row>
    <row r="755" spans="6:7" ht="13.15">
      <c r="F755" s="1"/>
      <c r="G755" s="1"/>
    </row>
    <row r="756" spans="6:7" ht="13.15">
      <c r="F756" s="1"/>
      <c r="G756" s="1"/>
    </row>
    <row r="757" spans="6:7" ht="13.15">
      <c r="F757" s="1"/>
      <c r="G757" s="1"/>
    </row>
    <row r="758" spans="6:7" ht="13.15">
      <c r="F758" s="1"/>
      <c r="G758" s="1"/>
    </row>
    <row r="759" spans="6:7" ht="13.15">
      <c r="F759" s="1"/>
      <c r="G759" s="1"/>
    </row>
    <row r="760" spans="6:7" ht="13.15">
      <c r="F760" s="1"/>
      <c r="G760" s="1"/>
    </row>
    <row r="761" spans="6:7" ht="13.15">
      <c r="F761" s="1"/>
      <c r="G761" s="1"/>
    </row>
    <row r="762" spans="6:7" ht="13.15">
      <c r="F762" s="1"/>
      <c r="G762" s="1"/>
    </row>
    <row r="763" spans="6:7" ht="13.15">
      <c r="F763" s="1"/>
      <c r="G763" s="1"/>
    </row>
    <row r="764" spans="6:7" ht="13.15">
      <c r="F764" s="1"/>
      <c r="G764" s="1"/>
    </row>
    <row r="765" spans="6:7" ht="13.15">
      <c r="F765" s="1"/>
      <c r="G765" s="1"/>
    </row>
    <row r="766" spans="6:7" ht="13.15">
      <c r="F766" s="1"/>
      <c r="G766" s="1"/>
    </row>
    <row r="767" spans="6:7" ht="13.15">
      <c r="F767" s="1"/>
      <c r="G767" s="1"/>
    </row>
    <row r="768" spans="6:7" ht="13.15">
      <c r="F768" s="1"/>
      <c r="G768" s="1"/>
    </row>
    <row r="769" spans="6:7" ht="13.15">
      <c r="F769" s="1"/>
      <c r="G769" s="1"/>
    </row>
    <row r="770" spans="6:7" ht="13.15">
      <c r="F770" s="1"/>
      <c r="G770" s="1"/>
    </row>
    <row r="771" spans="6:7" ht="13.15">
      <c r="F771" s="1"/>
      <c r="G771" s="1"/>
    </row>
    <row r="772" spans="6:7" ht="13.15">
      <c r="F772" s="1"/>
      <c r="G772" s="1"/>
    </row>
    <row r="773" spans="6:7" ht="13.15">
      <c r="F773" s="1"/>
      <c r="G773" s="1"/>
    </row>
    <row r="774" spans="6:7" ht="13.15">
      <c r="F774" s="1"/>
      <c r="G774" s="1"/>
    </row>
    <row r="775" spans="6:7" ht="13.15">
      <c r="F775" s="1"/>
      <c r="G775" s="1"/>
    </row>
    <row r="776" spans="6:7" ht="13.15">
      <c r="F776" s="1"/>
      <c r="G776" s="1"/>
    </row>
    <row r="777" spans="6:7" ht="13.15">
      <c r="F777" s="1"/>
      <c r="G777" s="1"/>
    </row>
    <row r="778" spans="6:7" ht="13.15">
      <c r="F778" s="1"/>
      <c r="G778" s="1"/>
    </row>
    <row r="779" spans="6:7" ht="13.15">
      <c r="F779" s="1"/>
      <c r="G779" s="1"/>
    </row>
    <row r="780" spans="6:7" ht="13.15">
      <c r="F780" s="1"/>
      <c r="G780" s="1"/>
    </row>
    <row r="781" spans="6:7" ht="13.15">
      <c r="F781" s="1"/>
      <c r="G781" s="1"/>
    </row>
    <row r="782" spans="6:7" ht="13.15">
      <c r="F782" s="1"/>
      <c r="G782" s="1"/>
    </row>
    <row r="783" spans="6:7" ht="13.15">
      <c r="F783" s="1"/>
      <c r="G783" s="1"/>
    </row>
    <row r="784" spans="6:7" ht="13.15">
      <c r="F784" s="1"/>
      <c r="G784" s="1"/>
    </row>
    <row r="785" spans="6:7" ht="13.15">
      <c r="F785" s="1"/>
      <c r="G785" s="1"/>
    </row>
    <row r="786" spans="6:7" ht="13.15">
      <c r="F786" s="1"/>
      <c r="G786" s="1"/>
    </row>
    <row r="787" spans="6:7" ht="13.15">
      <c r="F787" s="1"/>
      <c r="G787" s="1"/>
    </row>
    <row r="788" spans="6:7" ht="13.15">
      <c r="F788" s="1"/>
      <c r="G788" s="1"/>
    </row>
    <row r="789" spans="6:7" ht="13.15">
      <c r="F789" s="1"/>
      <c r="G789" s="1"/>
    </row>
    <row r="790" spans="6:7" ht="13.15">
      <c r="F790" s="1"/>
      <c r="G790" s="1"/>
    </row>
    <row r="791" spans="6:7" ht="13.15">
      <c r="F791" s="1"/>
      <c r="G791" s="1"/>
    </row>
    <row r="792" spans="6:7" ht="13.15">
      <c r="F792" s="1"/>
      <c r="G792" s="1"/>
    </row>
    <row r="793" spans="6:7" ht="13.15">
      <c r="F793" s="1"/>
      <c r="G793" s="1"/>
    </row>
    <row r="794" spans="6:7" ht="13.15">
      <c r="F794" s="1"/>
      <c r="G794" s="1"/>
    </row>
    <row r="795" spans="6:7" ht="13.15">
      <c r="F795" s="1"/>
      <c r="G795" s="1"/>
    </row>
    <row r="796" spans="6:7" ht="13.15">
      <c r="F796" s="1"/>
      <c r="G796" s="1"/>
    </row>
    <row r="797" spans="6:7" ht="13.15">
      <c r="F797" s="1"/>
      <c r="G797" s="1"/>
    </row>
    <row r="798" spans="6:7" ht="13.15">
      <c r="F798" s="1"/>
      <c r="G798" s="1"/>
    </row>
    <row r="799" spans="6:7" ht="13.15">
      <c r="F799" s="1"/>
      <c r="G799" s="1"/>
    </row>
    <row r="800" spans="6:7" ht="13.15">
      <c r="F800" s="1"/>
      <c r="G800" s="1"/>
    </row>
    <row r="801" spans="6:7" ht="13.15">
      <c r="F801" s="1"/>
      <c r="G801" s="1"/>
    </row>
    <row r="802" spans="6:7" ht="13.15">
      <c r="F802" s="1"/>
      <c r="G802" s="1"/>
    </row>
    <row r="803" spans="6:7" ht="13.15">
      <c r="F803" s="1"/>
      <c r="G803" s="1"/>
    </row>
    <row r="804" spans="6:7" ht="13.15">
      <c r="F804" s="1"/>
      <c r="G804" s="1"/>
    </row>
    <row r="805" spans="6:7" ht="13.15">
      <c r="F805" s="1"/>
      <c r="G805" s="1"/>
    </row>
    <row r="806" spans="6:7" ht="13.15">
      <c r="F806" s="1"/>
      <c r="G806" s="1"/>
    </row>
    <row r="807" spans="6:7" ht="13.15">
      <c r="F807" s="1"/>
      <c r="G807" s="1"/>
    </row>
    <row r="808" spans="6:7" ht="13.15">
      <c r="F808" s="1"/>
      <c r="G808" s="1"/>
    </row>
    <row r="809" spans="6:7" ht="13.15">
      <c r="F809" s="1"/>
      <c r="G809" s="1"/>
    </row>
    <row r="810" spans="6:7" ht="13.15">
      <c r="F810" s="1"/>
      <c r="G810" s="1"/>
    </row>
    <row r="811" spans="6:7" ht="13.15">
      <c r="F811" s="1"/>
      <c r="G811" s="1"/>
    </row>
    <row r="812" spans="6:7" ht="13.15">
      <c r="F812" s="1"/>
      <c r="G812" s="1"/>
    </row>
    <row r="813" spans="6:7" ht="13.15">
      <c r="F813" s="1"/>
      <c r="G813" s="1"/>
    </row>
    <row r="814" spans="6:7" ht="13.15">
      <c r="F814" s="1"/>
      <c r="G814" s="1"/>
    </row>
    <row r="815" spans="6:7" ht="13.15">
      <c r="F815" s="1"/>
      <c r="G815" s="1"/>
    </row>
    <row r="816" spans="6:7" ht="13.15">
      <c r="F816" s="1"/>
      <c r="G816" s="1"/>
    </row>
    <row r="817" spans="6:7" ht="13.15">
      <c r="F817" s="1"/>
      <c r="G817" s="1"/>
    </row>
    <row r="818" spans="6:7" ht="13.15">
      <c r="F818" s="1"/>
      <c r="G818" s="1"/>
    </row>
    <row r="819" spans="6:7" ht="13.15">
      <c r="F819" s="1"/>
      <c r="G819" s="1"/>
    </row>
    <row r="820" spans="6:7" ht="13.15">
      <c r="F820" s="1"/>
      <c r="G820" s="1"/>
    </row>
    <row r="821" spans="6:7" ht="13.15">
      <c r="F821" s="1"/>
      <c r="G821" s="1"/>
    </row>
    <row r="822" spans="6:7" ht="13.15">
      <c r="F822" s="1"/>
      <c r="G822" s="1"/>
    </row>
    <row r="823" spans="6:7" ht="13.15">
      <c r="F823" s="1"/>
      <c r="G823" s="1"/>
    </row>
    <row r="824" spans="6:7" ht="13.15">
      <c r="F824" s="1"/>
      <c r="G824" s="1"/>
    </row>
    <row r="825" spans="6:7" ht="13.15">
      <c r="F825" s="1"/>
      <c r="G825" s="1"/>
    </row>
    <row r="826" spans="6:7" ht="13.15">
      <c r="F826" s="1"/>
      <c r="G826" s="1"/>
    </row>
    <row r="827" spans="6:7" ht="13.15">
      <c r="F827" s="1"/>
      <c r="G827" s="1"/>
    </row>
    <row r="828" spans="6:7" ht="13.15">
      <c r="F828" s="1"/>
      <c r="G828" s="1"/>
    </row>
    <row r="829" spans="6:7" ht="13.15">
      <c r="F829" s="1"/>
      <c r="G829" s="1"/>
    </row>
    <row r="830" spans="6:7" ht="13.15">
      <c r="F830" s="1"/>
      <c r="G830" s="1"/>
    </row>
    <row r="831" spans="6:7" ht="13.15">
      <c r="F831" s="1"/>
      <c r="G831" s="1"/>
    </row>
    <row r="832" spans="6:7" ht="13.15">
      <c r="F832" s="1"/>
      <c r="G832" s="1"/>
    </row>
    <row r="833" spans="6:7" ht="13.15">
      <c r="F833" s="1"/>
      <c r="G833" s="1"/>
    </row>
    <row r="834" spans="6:7" ht="13.15">
      <c r="F834" s="1"/>
      <c r="G834" s="1"/>
    </row>
    <row r="835" spans="6:7" ht="13.15">
      <c r="F835" s="1"/>
      <c r="G835" s="1"/>
    </row>
    <row r="836" spans="6:7" ht="13.15">
      <c r="F836" s="1"/>
      <c r="G836" s="1"/>
    </row>
    <row r="837" spans="6:7" ht="13.15">
      <c r="F837" s="1"/>
      <c r="G837" s="1"/>
    </row>
    <row r="838" spans="6:7" ht="13.15">
      <c r="F838" s="1"/>
      <c r="G838" s="1"/>
    </row>
    <row r="839" spans="6:7" ht="13.15">
      <c r="F839" s="1"/>
      <c r="G839" s="1"/>
    </row>
    <row r="840" spans="6:7" ht="13.15">
      <c r="F840" s="1"/>
      <c r="G840" s="1"/>
    </row>
    <row r="841" spans="6:7" ht="13.15">
      <c r="F841" s="1"/>
      <c r="G841" s="1"/>
    </row>
    <row r="842" spans="6:7" ht="13.15">
      <c r="F842" s="1"/>
      <c r="G842" s="1"/>
    </row>
    <row r="843" spans="6:7" ht="13.15">
      <c r="F843" s="1"/>
      <c r="G843" s="1"/>
    </row>
    <row r="844" spans="6:7" ht="13.15">
      <c r="F844" s="1"/>
      <c r="G844" s="1"/>
    </row>
    <row r="845" spans="6:7" ht="13.15">
      <c r="F845" s="1"/>
      <c r="G845" s="1"/>
    </row>
    <row r="846" spans="6:7" ht="13.15">
      <c r="F846" s="1"/>
      <c r="G846" s="1"/>
    </row>
    <row r="847" spans="6:7" ht="13.15">
      <c r="F847" s="1"/>
      <c r="G847" s="1"/>
    </row>
    <row r="848" spans="6:7" ht="13.15">
      <c r="F848" s="1"/>
      <c r="G848" s="1"/>
    </row>
    <row r="849" spans="6:7" ht="13.15">
      <c r="F849" s="1"/>
      <c r="G849" s="1"/>
    </row>
    <row r="850" spans="6:7" ht="13.15">
      <c r="F850" s="1"/>
      <c r="G850" s="1"/>
    </row>
    <row r="851" spans="6:7" ht="13.15">
      <c r="F851" s="1"/>
      <c r="G851" s="1"/>
    </row>
    <row r="852" spans="6:7" ht="13.15">
      <c r="F852" s="1"/>
      <c r="G852" s="1"/>
    </row>
    <row r="853" spans="6:7" ht="13.15">
      <c r="F853" s="1"/>
      <c r="G853" s="1"/>
    </row>
    <row r="854" spans="6:7" ht="13.15">
      <c r="F854" s="1"/>
      <c r="G854" s="1"/>
    </row>
    <row r="855" spans="6:7" ht="13.15">
      <c r="F855" s="1"/>
      <c r="G855" s="1"/>
    </row>
    <row r="856" spans="6:7" ht="13.15">
      <c r="F856" s="1"/>
      <c r="G856" s="1"/>
    </row>
    <row r="857" spans="6:7" ht="13.15">
      <c r="F857" s="1"/>
      <c r="G857" s="1"/>
    </row>
    <row r="858" spans="6:7" ht="13.15">
      <c r="F858" s="1"/>
      <c r="G858" s="1"/>
    </row>
    <row r="859" spans="6:7" ht="13.15">
      <c r="F859" s="1"/>
      <c r="G859" s="1"/>
    </row>
    <row r="860" spans="6:7" ht="13.15">
      <c r="F860" s="1"/>
      <c r="G860" s="1"/>
    </row>
    <row r="861" spans="6:7" ht="13.15">
      <c r="F861" s="1"/>
      <c r="G861" s="1"/>
    </row>
    <row r="862" spans="6:7" ht="13.15">
      <c r="F862" s="1"/>
      <c r="G862" s="1"/>
    </row>
    <row r="863" spans="6:7" ht="13.15">
      <c r="F863" s="1"/>
      <c r="G863" s="1"/>
    </row>
    <row r="864" spans="6:7" ht="13.15">
      <c r="F864" s="1"/>
      <c r="G864" s="1"/>
    </row>
    <row r="865" spans="6:7" ht="13.15">
      <c r="F865" s="1"/>
      <c r="G865" s="1"/>
    </row>
    <row r="866" spans="6:7" ht="13.15">
      <c r="F866" s="1"/>
      <c r="G866" s="1"/>
    </row>
    <row r="867" spans="6:7" ht="13.15">
      <c r="F867" s="1"/>
      <c r="G867" s="1"/>
    </row>
    <row r="868" spans="6:7" ht="13.15">
      <c r="F868" s="1"/>
      <c r="G868" s="1"/>
    </row>
    <row r="869" spans="6:7" ht="13.15">
      <c r="F869" s="1"/>
      <c r="G869" s="1"/>
    </row>
    <row r="870" spans="6:7" ht="13.15">
      <c r="F870" s="1"/>
      <c r="G870" s="1"/>
    </row>
    <row r="871" spans="6:7" ht="13.15">
      <c r="F871" s="1"/>
      <c r="G871" s="1"/>
    </row>
    <row r="872" spans="6:7" ht="13.15">
      <c r="F872" s="1"/>
      <c r="G872" s="1"/>
    </row>
    <row r="873" spans="6:7" ht="13.15">
      <c r="F873" s="1"/>
      <c r="G873" s="1"/>
    </row>
    <row r="874" spans="6:7" ht="13.15">
      <c r="F874" s="1"/>
      <c r="G874" s="1"/>
    </row>
    <row r="875" spans="6:7" ht="13.15">
      <c r="F875" s="1"/>
      <c r="G875" s="1"/>
    </row>
    <row r="876" spans="6:7" ht="13.15">
      <c r="F876" s="1"/>
      <c r="G876" s="1"/>
    </row>
    <row r="877" spans="6:7" ht="13.15">
      <c r="F877" s="1"/>
      <c r="G877" s="1"/>
    </row>
    <row r="878" spans="6:7" ht="13.15">
      <c r="F878" s="1"/>
      <c r="G878" s="1"/>
    </row>
    <row r="879" spans="6:7" ht="13.15">
      <c r="F879" s="1"/>
      <c r="G879" s="1"/>
    </row>
    <row r="880" spans="6:7" ht="13.15">
      <c r="F880" s="1"/>
      <c r="G880" s="1"/>
    </row>
    <row r="881" spans="6:7" ht="13.15">
      <c r="F881" s="1"/>
      <c r="G881" s="1"/>
    </row>
    <row r="882" spans="6:7" ht="13.15">
      <c r="F882" s="1"/>
      <c r="G882" s="1"/>
    </row>
    <row r="883" spans="6:7" ht="13.15">
      <c r="F883" s="1"/>
      <c r="G883" s="1"/>
    </row>
    <row r="884" spans="6:7" ht="13.15">
      <c r="F884" s="1"/>
      <c r="G884" s="1"/>
    </row>
    <row r="885" spans="6:7" ht="13.15">
      <c r="F885" s="1"/>
      <c r="G885" s="1"/>
    </row>
    <row r="886" spans="6:7" ht="13.15">
      <c r="F886" s="1"/>
      <c r="G886" s="1"/>
    </row>
    <row r="887" spans="6:7" ht="13.15">
      <c r="F887" s="1"/>
      <c r="G887" s="1"/>
    </row>
    <row r="888" spans="6:7" ht="13.15">
      <c r="F888" s="1"/>
      <c r="G888" s="1"/>
    </row>
    <row r="889" spans="6:7" ht="13.15">
      <c r="F889" s="1"/>
      <c r="G889" s="1"/>
    </row>
    <row r="890" spans="6:7" ht="13.15">
      <c r="F890" s="1"/>
      <c r="G890" s="1"/>
    </row>
    <row r="891" spans="6:7" ht="13.15">
      <c r="F891" s="1"/>
      <c r="G891" s="1"/>
    </row>
    <row r="892" spans="6:7" ht="13.15">
      <c r="F892" s="1"/>
      <c r="G892" s="1"/>
    </row>
    <row r="893" spans="6:7" ht="13.15">
      <c r="F893" s="1"/>
      <c r="G893" s="1"/>
    </row>
    <row r="894" spans="6:7" ht="13.15">
      <c r="F894" s="1"/>
      <c r="G894" s="1"/>
    </row>
    <row r="895" spans="6:7" ht="13.15">
      <c r="F895" s="1"/>
      <c r="G895" s="1"/>
    </row>
    <row r="896" spans="6:7" ht="13.15">
      <c r="F896" s="1"/>
      <c r="G896" s="1"/>
    </row>
    <row r="897" spans="6:7" ht="13.15">
      <c r="F897" s="1"/>
      <c r="G897" s="1"/>
    </row>
    <row r="898" spans="6:7" ht="13.15">
      <c r="F898" s="1"/>
      <c r="G898" s="1"/>
    </row>
    <row r="899" spans="6:7" ht="13.15">
      <c r="F899" s="1"/>
      <c r="G899" s="1"/>
    </row>
    <row r="900" spans="6:7" ht="13.15">
      <c r="F900" s="1"/>
      <c r="G900" s="1"/>
    </row>
    <row r="901" spans="6:7" ht="13.15">
      <c r="F901" s="1"/>
      <c r="G901" s="1"/>
    </row>
    <row r="902" spans="6:7" ht="13.15">
      <c r="F902" s="1"/>
      <c r="G902" s="1"/>
    </row>
    <row r="903" spans="6:7" ht="13.15">
      <c r="F903" s="1"/>
      <c r="G903" s="1"/>
    </row>
    <row r="904" spans="6:7" ht="13.15">
      <c r="F904" s="1"/>
      <c r="G904" s="1"/>
    </row>
    <row r="905" spans="6:7" ht="13.15">
      <c r="F905" s="1"/>
      <c r="G905" s="1"/>
    </row>
    <row r="906" spans="6:7" ht="13.15">
      <c r="F906" s="1"/>
      <c r="G906" s="1"/>
    </row>
    <row r="907" spans="6:7" ht="13.15">
      <c r="F907" s="1"/>
      <c r="G907" s="1"/>
    </row>
    <row r="908" spans="6:7" ht="13.15">
      <c r="F908" s="1"/>
      <c r="G908" s="1"/>
    </row>
    <row r="909" spans="6:7" ht="13.15">
      <c r="F909" s="1"/>
      <c r="G909" s="1"/>
    </row>
    <row r="910" spans="6:7" ht="13.15">
      <c r="F910" s="1"/>
      <c r="G910" s="1"/>
    </row>
    <row r="911" spans="6:7" ht="13.15">
      <c r="F911" s="1"/>
      <c r="G911" s="1"/>
    </row>
    <row r="912" spans="6:7" ht="13.15">
      <c r="F912" s="1"/>
      <c r="G912" s="1"/>
    </row>
    <row r="913" spans="6:7" ht="13.15">
      <c r="F913" s="1"/>
      <c r="G913" s="1"/>
    </row>
    <row r="914" spans="6:7" ht="13.15">
      <c r="F914" s="1"/>
      <c r="G914" s="1"/>
    </row>
    <row r="915" spans="6:7" ht="13.15">
      <c r="F915" s="1"/>
      <c r="G915" s="1"/>
    </row>
    <row r="916" spans="6:7" ht="13.15">
      <c r="F916" s="1"/>
      <c r="G916" s="1"/>
    </row>
    <row r="917" spans="6:7" ht="13.15">
      <c r="F917" s="1"/>
      <c r="G917" s="1"/>
    </row>
    <row r="918" spans="6:7" ht="13.15">
      <c r="F918" s="1"/>
      <c r="G918" s="1"/>
    </row>
    <row r="919" spans="6:7" ht="13.15">
      <c r="F919" s="1"/>
      <c r="G919" s="1"/>
    </row>
    <row r="920" spans="6:7" ht="13.15">
      <c r="F920" s="1"/>
      <c r="G920" s="1"/>
    </row>
    <row r="921" spans="6:7" ht="13.15">
      <c r="F921" s="1"/>
      <c r="G921" s="1"/>
    </row>
    <row r="922" spans="6:7" ht="13.15">
      <c r="F922" s="1"/>
      <c r="G922" s="1"/>
    </row>
    <row r="923" spans="6:7" ht="13.15">
      <c r="F923" s="1"/>
      <c r="G923" s="1"/>
    </row>
    <row r="924" spans="6:7" ht="13.15">
      <c r="F924" s="1"/>
      <c r="G924" s="1"/>
    </row>
    <row r="925" spans="6:7" ht="13.15">
      <c r="F925" s="1"/>
      <c r="G925" s="1"/>
    </row>
    <row r="926" spans="6:7" ht="13.15">
      <c r="F926" s="1"/>
      <c r="G926" s="1"/>
    </row>
    <row r="927" spans="6:7" ht="13.15">
      <c r="F927" s="1"/>
      <c r="G927" s="1"/>
    </row>
    <row r="928" spans="6:7" ht="13.15">
      <c r="F928" s="1"/>
      <c r="G928" s="1"/>
    </row>
    <row r="929" spans="6:7" ht="13.15">
      <c r="F929" s="1"/>
      <c r="G929" s="1"/>
    </row>
    <row r="930" spans="6:7" ht="13.15">
      <c r="F930" s="1"/>
      <c r="G930" s="1"/>
    </row>
    <row r="931" spans="6:7" ht="13.15">
      <c r="F931" s="1"/>
      <c r="G931" s="1"/>
    </row>
    <row r="932" spans="6:7" ht="13.15">
      <c r="F932" s="1"/>
      <c r="G932" s="1"/>
    </row>
    <row r="933" spans="6:7" ht="13.15">
      <c r="F933" s="1"/>
      <c r="G933" s="1"/>
    </row>
    <row r="934" spans="6:7" ht="13.15">
      <c r="F934" s="1"/>
      <c r="G934" s="1"/>
    </row>
    <row r="935" spans="6:7" ht="13.15">
      <c r="F935" s="1"/>
      <c r="G935" s="1"/>
    </row>
    <row r="936" spans="6:7" ht="13.15">
      <c r="F936" s="1"/>
      <c r="G936" s="1"/>
    </row>
    <row r="937" spans="6:7" ht="13.15">
      <c r="F937" s="1"/>
      <c r="G937" s="1"/>
    </row>
    <row r="938" spans="6:7" ht="13.15">
      <c r="F938" s="1"/>
      <c r="G938" s="1"/>
    </row>
    <row r="939" spans="6:7" ht="13.15">
      <c r="F939" s="1"/>
      <c r="G939" s="1"/>
    </row>
    <row r="940" spans="6:7" ht="13.15">
      <c r="F940" s="1"/>
      <c r="G940" s="1"/>
    </row>
    <row r="941" spans="6:7" ht="13.15">
      <c r="F941" s="1"/>
      <c r="G941" s="1"/>
    </row>
    <row r="942" spans="6:7" ht="13.15">
      <c r="F942" s="1"/>
      <c r="G942" s="1"/>
    </row>
    <row r="943" spans="6:7" ht="13.15">
      <c r="F943" s="1"/>
      <c r="G943" s="1"/>
    </row>
    <row r="944" spans="6:7" ht="13.15">
      <c r="F944" s="1"/>
      <c r="G944" s="1"/>
    </row>
    <row r="945" spans="6:7" ht="13.15">
      <c r="F945" s="1"/>
      <c r="G945" s="1"/>
    </row>
    <row r="946" spans="6:7" ht="13.15">
      <c r="F946" s="1"/>
      <c r="G946" s="1"/>
    </row>
    <row r="947" spans="6:7" ht="13.15">
      <c r="F947" s="1"/>
      <c r="G947" s="1"/>
    </row>
    <row r="948" spans="6:7" ht="13.15">
      <c r="F948" s="1"/>
      <c r="G948" s="1"/>
    </row>
    <row r="949" spans="6:7" ht="13.15">
      <c r="F949" s="1"/>
      <c r="G949" s="1"/>
    </row>
    <row r="950" spans="6:7" ht="13.15">
      <c r="F950" s="1"/>
      <c r="G950" s="1"/>
    </row>
    <row r="951" spans="6:7" ht="13.15">
      <c r="F951" s="1"/>
      <c r="G951" s="1"/>
    </row>
    <row r="952" spans="6:7" ht="13.15">
      <c r="F952" s="1"/>
      <c r="G952" s="1"/>
    </row>
    <row r="953" spans="6:7" ht="13.15">
      <c r="F953" s="1"/>
      <c r="G953" s="1"/>
    </row>
    <row r="954" spans="6:7" ht="13.15">
      <c r="F954" s="1"/>
      <c r="G954" s="1"/>
    </row>
    <row r="955" spans="6:7" ht="13.15">
      <c r="F955" s="1"/>
      <c r="G955" s="1"/>
    </row>
    <row r="956" spans="6:7" ht="13.15">
      <c r="F956" s="1"/>
      <c r="G956" s="1"/>
    </row>
    <row r="957" spans="6:7" ht="13.15">
      <c r="F957" s="1"/>
      <c r="G957" s="1"/>
    </row>
    <row r="958" spans="6:7" ht="13.15">
      <c r="F958" s="1"/>
      <c r="G958" s="1"/>
    </row>
    <row r="959" spans="6:7" ht="13.15">
      <c r="F959" s="1"/>
      <c r="G959" s="1"/>
    </row>
    <row r="960" spans="6:7" ht="13.15">
      <c r="F960" s="1"/>
      <c r="G960" s="1"/>
    </row>
    <row r="961" spans="6:7" ht="13.15">
      <c r="F961" s="1"/>
      <c r="G961" s="1"/>
    </row>
    <row r="962" spans="6:7" ht="13.15">
      <c r="F962" s="1"/>
      <c r="G962" s="1"/>
    </row>
    <row r="963" spans="6:7" ht="13.15">
      <c r="F963" s="1"/>
      <c r="G963" s="1"/>
    </row>
    <row r="964" spans="6:7" ht="13.15">
      <c r="F964" s="1"/>
      <c r="G964" s="1"/>
    </row>
    <row r="965" spans="6:7" ht="13.15">
      <c r="F965" s="1"/>
      <c r="G965" s="1"/>
    </row>
    <row r="966" spans="6:7" ht="13.15">
      <c r="F966" s="1"/>
      <c r="G966" s="1"/>
    </row>
    <row r="967" spans="6:7" ht="13.15">
      <c r="F967" s="1"/>
      <c r="G967" s="1"/>
    </row>
    <row r="968" spans="6:7" ht="13.15">
      <c r="F968" s="1"/>
      <c r="G968" s="1"/>
    </row>
    <row r="969" spans="6:7" ht="13.15">
      <c r="F969" s="1"/>
      <c r="G969" s="1"/>
    </row>
    <row r="970" spans="6:7" ht="13.15">
      <c r="F970" s="1"/>
      <c r="G970" s="1"/>
    </row>
    <row r="971" spans="6:7" ht="13.15">
      <c r="F971" s="1"/>
      <c r="G971" s="1"/>
    </row>
    <row r="972" spans="6:7" ht="13.15">
      <c r="F972" s="1"/>
      <c r="G972" s="1"/>
    </row>
    <row r="973" spans="6:7" ht="13.15">
      <c r="F973" s="1"/>
      <c r="G973" s="1"/>
    </row>
    <row r="974" spans="6:7" ht="13.15">
      <c r="F974" s="1"/>
      <c r="G974" s="1"/>
    </row>
    <row r="975" spans="6:7" ht="13.15">
      <c r="F975" s="1"/>
      <c r="G975" s="1"/>
    </row>
    <row r="976" spans="6:7" ht="13.15">
      <c r="F976" s="1"/>
      <c r="G976" s="1"/>
    </row>
    <row r="977" spans="6:7" ht="13.15">
      <c r="F977" s="1"/>
      <c r="G977" s="1"/>
    </row>
    <row r="978" spans="6:7" ht="13.15">
      <c r="F978" s="1"/>
      <c r="G978" s="1"/>
    </row>
    <row r="979" spans="6:7" ht="13.15">
      <c r="F979" s="1"/>
      <c r="G979" s="1"/>
    </row>
    <row r="980" spans="6:7" ht="13.15">
      <c r="F980" s="1"/>
      <c r="G980" s="1"/>
    </row>
    <row r="981" spans="6:7" ht="13.15">
      <c r="F981" s="1"/>
      <c r="G981" s="1"/>
    </row>
    <row r="982" spans="6:7" ht="13.15">
      <c r="F982" s="1"/>
      <c r="G982" s="1"/>
    </row>
    <row r="983" spans="6:7" ht="13.15">
      <c r="F983" s="1"/>
      <c r="G983" s="1"/>
    </row>
    <row r="984" spans="6:7" ht="13.15">
      <c r="F984" s="1"/>
      <c r="G984" s="1"/>
    </row>
    <row r="985" spans="6:7" ht="13.15">
      <c r="F985" s="1"/>
      <c r="G985" s="1"/>
    </row>
    <row r="986" spans="6:7" ht="13.15">
      <c r="F986" s="1"/>
      <c r="G986" s="1"/>
    </row>
    <row r="987" spans="6:7" ht="13.15">
      <c r="F987" s="1"/>
      <c r="G987" s="1"/>
    </row>
    <row r="988" spans="6:7" ht="13.15">
      <c r="F988" s="1"/>
      <c r="G988" s="1"/>
    </row>
    <row r="989" spans="6:7" ht="13.15">
      <c r="F989" s="1"/>
      <c r="G989" s="1"/>
    </row>
    <row r="990" spans="6:7" ht="13.15">
      <c r="F990" s="1"/>
      <c r="G990" s="1"/>
    </row>
    <row r="991" spans="6:7" ht="13.15">
      <c r="F991" s="1"/>
      <c r="G991" s="1"/>
    </row>
    <row r="992" spans="6:7" ht="13.15">
      <c r="F992" s="1"/>
      <c r="G992" s="1"/>
    </row>
    <row r="993" spans="6:7" ht="13.15">
      <c r="F993" s="1"/>
      <c r="G993" s="1"/>
    </row>
    <row r="994" spans="6:7" ht="13.15">
      <c r="F994" s="1"/>
      <c r="G994" s="1"/>
    </row>
    <row r="995" spans="6:7" ht="13.15">
      <c r="F995" s="1"/>
      <c r="G995" s="1"/>
    </row>
    <row r="996" spans="6:7" ht="13.15">
      <c r="F996" s="1"/>
      <c r="G996" s="1"/>
    </row>
    <row r="997" spans="6:7" ht="13.15">
      <c r="F997" s="1"/>
      <c r="G997" s="1"/>
    </row>
    <row r="998" spans="6:7" ht="13.15">
      <c r="F998" s="1"/>
      <c r="G998" s="1"/>
    </row>
    <row r="999" spans="6:7" ht="13.15">
      <c r="F999" s="1"/>
      <c r="G999" s="1"/>
    </row>
    <row r="1000" spans="6:7" ht="13.15">
      <c r="F1000" s="1"/>
      <c r="G1000" s="1"/>
    </row>
  </sheetData>
  <dataValidations count="2">
    <dataValidation type="list" allowBlank="1" showErrorMessage="1" sqref="G2:G1000" xr:uid="{00000000-0002-0000-0100-000000000000}">
      <formula1>"found complete,found partial,didn't find"</formula1>
    </dataValidation>
    <dataValidation type="list" allowBlank="1" showErrorMessage="1" sqref="F2:F1000" xr:uid="{00000000-0002-0000-0100-000001000000}">
      <formula1>"done,didn't find,not sure,ref is used ,ref can be used"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9EA1-8AC8-40BC-9ED5-8D9F55DE0FDF}">
  <dimension ref="A1:K23"/>
  <sheetViews>
    <sheetView workbookViewId="0">
      <selection activeCell="C3" sqref="C3:I23"/>
    </sheetView>
  </sheetViews>
  <sheetFormatPr defaultRowHeight="12.75"/>
  <cols>
    <col min="1" max="1" width="33.28515625" customWidth="1"/>
  </cols>
  <sheetData>
    <row r="1" spans="1:11">
      <c r="A1" t="s">
        <v>827</v>
      </c>
      <c r="B1" t="s">
        <v>828</v>
      </c>
      <c r="C1" t="s">
        <v>829</v>
      </c>
      <c r="D1" t="s">
        <v>830</v>
      </c>
      <c r="E1" t="s">
        <v>831</v>
      </c>
      <c r="F1" t="s">
        <v>832</v>
      </c>
      <c r="G1" t="s">
        <v>833</v>
      </c>
      <c r="H1" t="s">
        <v>834</v>
      </c>
      <c r="I1" t="s">
        <v>835</v>
      </c>
      <c r="J1" t="s">
        <v>836</v>
      </c>
      <c r="K1" t="s">
        <v>837</v>
      </c>
    </row>
    <row r="2" spans="1:11">
      <c r="A2" t="s">
        <v>838</v>
      </c>
      <c r="B2" t="s">
        <v>839</v>
      </c>
      <c r="C2">
        <v>48</v>
      </c>
      <c r="D2">
        <v>72</v>
      </c>
      <c r="E2">
        <v>120</v>
      </c>
      <c r="F2" t="s">
        <v>840</v>
      </c>
      <c r="G2">
        <v>1</v>
      </c>
      <c r="H2" t="s">
        <v>841</v>
      </c>
      <c r="I2" t="s">
        <v>842</v>
      </c>
      <c r="J2" t="s">
        <v>843</v>
      </c>
      <c r="K2">
        <v>1</v>
      </c>
    </row>
    <row r="3" spans="1:11">
      <c r="A3" t="s">
        <v>844</v>
      </c>
      <c r="B3" t="s">
        <v>839</v>
      </c>
      <c r="C3">
        <v>24</v>
      </c>
      <c r="D3">
        <v>48</v>
      </c>
      <c r="E3">
        <v>72</v>
      </c>
      <c r="F3" t="s">
        <v>845</v>
      </c>
      <c r="G3">
        <v>1</v>
      </c>
      <c r="H3" t="s">
        <v>846</v>
      </c>
      <c r="I3" t="s">
        <v>847</v>
      </c>
      <c r="J3" t="s">
        <v>848</v>
      </c>
      <c r="K3">
        <v>2</v>
      </c>
    </row>
    <row r="4" spans="1:11">
      <c r="A4" t="s">
        <v>849</v>
      </c>
      <c r="B4" t="s">
        <v>839</v>
      </c>
      <c r="C4">
        <v>24</v>
      </c>
      <c r="D4">
        <v>48</v>
      </c>
      <c r="E4">
        <v>96</v>
      </c>
      <c r="F4" t="s">
        <v>850</v>
      </c>
      <c r="G4">
        <v>1</v>
      </c>
      <c r="H4" t="s">
        <v>851</v>
      </c>
      <c r="I4" t="s">
        <v>852</v>
      </c>
      <c r="J4" t="s">
        <v>853</v>
      </c>
      <c r="K4">
        <v>3</v>
      </c>
    </row>
    <row r="5" spans="1:11">
      <c r="A5" t="s">
        <v>654</v>
      </c>
      <c r="B5" t="s">
        <v>854</v>
      </c>
      <c r="C5">
        <v>12</v>
      </c>
      <c r="D5">
        <v>24</v>
      </c>
      <c r="E5">
        <v>48</v>
      </c>
      <c r="F5" t="s">
        <v>855</v>
      </c>
      <c r="G5">
        <v>1</v>
      </c>
      <c r="H5" t="s">
        <v>856</v>
      </c>
      <c r="I5" t="s">
        <v>857</v>
      </c>
      <c r="J5" t="s">
        <v>858</v>
      </c>
      <c r="K5">
        <v>4</v>
      </c>
    </row>
    <row r="6" spans="1:11">
      <c r="A6" t="s">
        <v>655</v>
      </c>
      <c r="B6" t="s">
        <v>854</v>
      </c>
      <c r="C6">
        <v>12</v>
      </c>
      <c r="D6">
        <v>24</v>
      </c>
      <c r="E6">
        <v>48</v>
      </c>
      <c r="F6" s="39">
        <v>16711</v>
      </c>
      <c r="G6">
        <v>1</v>
      </c>
      <c r="H6" t="s">
        <v>859</v>
      </c>
      <c r="I6" t="s">
        <v>860</v>
      </c>
      <c r="J6" t="s">
        <v>861</v>
      </c>
      <c r="K6">
        <v>5</v>
      </c>
    </row>
    <row r="7" spans="1:11">
      <c r="A7" t="s">
        <v>657</v>
      </c>
      <c r="B7" t="s">
        <v>854</v>
      </c>
      <c r="C7">
        <v>12</v>
      </c>
      <c r="D7">
        <v>24</v>
      </c>
      <c r="E7">
        <v>72</v>
      </c>
      <c r="F7" s="39">
        <v>22190</v>
      </c>
      <c r="G7" s="40">
        <v>45689</v>
      </c>
      <c r="H7" t="s">
        <v>862</v>
      </c>
      <c r="I7" t="s">
        <v>863</v>
      </c>
      <c r="J7" t="s">
        <v>864</v>
      </c>
      <c r="K7">
        <v>6</v>
      </c>
    </row>
    <row r="8" spans="1:11">
      <c r="A8" t="s">
        <v>865</v>
      </c>
      <c r="B8" t="s">
        <v>839</v>
      </c>
      <c r="C8">
        <v>24</v>
      </c>
      <c r="D8">
        <v>72</v>
      </c>
      <c r="E8">
        <v>120</v>
      </c>
      <c r="F8" t="s">
        <v>866</v>
      </c>
      <c r="G8">
        <v>1</v>
      </c>
      <c r="H8" t="s">
        <v>867</v>
      </c>
      <c r="I8" t="s">
        <v>847</v>
      </c>
      <c r="J8" t="s">
        <v>868</v>
      </c>
      <c r="K8">
        <v>7</v>
      </c>
    </row>
    <row r="9" spans="1:11">
      <c r="A9" t="s">
        <v>667</v>
      </c>
      <c r="B9" t="s">
        <v>854</v>
      </c>
      <c r="C9">
        <v>24</v>
      </c>
      <c r="D9">
        <v>48</v>
      </c>
      <c r="E9">
        <v>72</v>
      </c>
      <c r="F9" t="s">
        <v>869</v>
      </c>
      <c r="G9">
        <v>1</v>
      </c>
      <c r="H9" t="s">
        <v>870</v>
      </c>
      <c r="I9" t="s">
        <v>871</v>
      </c>
      <c r="J9" t="s">
        <v>872</v>
      </c>
      <c r="K9">
        <v>8</v>
      </c>
    </row>
    <row r="10" spans="1:11">
      <c r="A10" t="s">
        <v>668</v>
      </c>
      <c r="B10" t="s">
        <v>839</v>
      </c>
      <c r="C10">
        <v>12</v>
      </c>
      <c r="D10">
        <v>24</v>
      </c>
      <c r="E10">
        <v>48</v>
      </c>
      <c r="F10" t="s">
        <v>873</v>
      </c>
      <c r="G10">
        <v>2</v>
      </c>
      <c r="H10" t="s">
        <v>874</v>
      </c>
      <c r="I10" t="s">
        <v>875</v>
      </c>
      <c r="J10" t="s">
        <v>876</v>
      </c>
      <c r="K10">
        <v>9</v>
      </c>
    </row>
    <row r="11" spans="1:11">
      <c r="A11" t="s">
        <v>670</v>
      </c>
      <c r="B11" t="s">
        <v>839</v>
      </c>
      <c r="C11">
        <v>24</v>
      </c>
      <c r="D11">
        <v>48</v>
      </c>
      <c r="E11">
        <v>96</v>
      </c>
      <c r="F11" t="s">
        <v>877</v>
      </c>
      <c r="G11">
        <v>2</v>
      </c>
      <c r="H11" t="s">
        <v>878</v>
      </c>
      <c r="I11" t="s">
        <v>879</v>
      </c>
      <c r="J11" t="s">
        <v>880</v>
      </c>
      <c r="K11">
        <v>10</v>
      </c>
    </row>
    <row r="12" spans="1:11">
      <c r="A12" t="s">
        <v>673</v>
      </c>
      <c r="B12" t="s">
        <v>839</v>
      </c>
      <c r="C12">
        <v>12</v>
      </c>
      <c r="D12">
        <v>24</v>
      </c>
      <c r="E12">
        <v>72</v>
      </c>
      <c r="F12" s="39">
        <v>15980</v>
      </c>
      <c r="G12">
        <v>2</v>
      </c>
      <c r="H12" t="s">
        <v>881</v>
      </c>
      <c r="I12" t="s">
        <v>882</v>
      </c>
      <c r="J12" t="s">
        <v>883</v>
      </c>
      <c r="K12">
        <v>11</v>
      </c>
    </row>
    <row r="13" spans="1:11">
      <c r="A13" t="s">
        <v>675</v>
      </c>
      <c r="B13" t="s">
        <v>854</v>
      </c>
      <c r="C13">
        <v>12</v>
      </c>
      <c r="D13">
        <v>24</v>
      </c>
      <c r="E13">
        <v>48</v>
      </c>
      <c r="F13" s="39">
        <v>14885</v>
      </c>
      <c r="G13">
        <v>1</v>
      </c>
      <c r="H13" t="s">
        <v>861</v>
      </c>
      <c r="I13" t="s">
        <v>884</v>
      </c>
      <c r="J13" t="s">
        <v>885</v>
      </c>
      <c r="K13">
        <v>12</v>
      </c>
    </row>
    <row r="14" spans="1:11">
      <c r="A14" t="s">
        <v>678</v>
      </c>
      <c r="B14" t="s">
        <v>839</v>
      </c>
      <c r="C14">
        <v>12</v>
      </c>
      <c r="D14">
        <v>24</v>
      </c>
      <c r="E14">
        <v>48</v>
      </c>
      <c r="F14" s="39">
        <v>11049</v>
      </c>
      <c r="G14">
        <v>1</v>
      </c>
      <c r="H14" t="s">
        <v>859</v>
      </c>
      <c r="I14" t="s">
        <v>860</v>
      </c>
      <c r="J14" t="s">
        <v>886</v>
      </c>
      <c r="K14">
        <v>13</v>
      </c>
    </row>
    <row r="15" spans="1:11">
      <c r="A15" t="s">
        <v>887</v>
      </c>
      <c r="B15" t="s">
        <v>839</v>
      </c>
      <c r="C15">
        <v>24</v>
      </c>
      <c r="D15">
        <v>48</v>
      </c>
      <c r="E15">
        <v>96</v>
      </c>
      <c r="F15" t="s">
        <v>888</v>
      </c>
      <c r="G15">
        <v>1</v>
      </c>
      <c r="H15" t="s">
        <v>889</v>
      </c>
      <c r="I15" t="s">
        <v>890</v>
      </c>
      <c r="J15" t="s">
        <v>891</v>
      </c>
      <c r="K15">
        <v>14</v>
      </c>
    </row>
    <row r="16" spans="1:11">
      <c r="A16" t="s">
        <v>892</v>
      </c>
      <c r="B16" t="s">
        <v>839</v>
      </c>
      <c r="C16">
        <v>24</v>
      </c>
      <c r="D16">
        <v>48</v>
      </c>
      <c r="E16">
        <v>96</v>
      </c>
      <c r="F16" t="s">
        <v>888</v>
      </c>
      <c r="G16">
        <v>1</v>
      </c>
      <c r="H16" t="s">
        <v>893</v>
      </c>
      <c r="I16" t="s">
        <v>842</v>
      </c>
      <c r="J16" t="s">
        <v>894</v>
      </c>
      <c r="K16">
        <v>15</v>
      </c>
    </row>
    <row r="17" spans="1:11">
      <c r="A17" t="s">
        <v>895</v>
      </c>
      <c r="B17" t="s">
        <v>839</v>
      </c>
      <c r="C17">
        <v>24</v>
      </c>
      <c r="D17">
        <v>48</v>
      </c>
      <c r="E17">
        <v>72</v>
      </c>
      <c r="F17" t="s">
        <v>840</v>
      </c>
      <c r="G17">
        <v>1</v>
      </c>
      <c r="H17" t="s">
        <v>843</v>
      </c>
      <c r="I17" t="s">
        <v>896</v>
      </c>
      <c r="J17" t="s">
        <v>852</v>
      </c>
      <c r="K17">
        <v>16</v>
      </c>
    </row>
    <row r="18" spans="1:11">
      <c r="A18" t="s">
        <v>897</v>
      </c>
      <c r="B18" t="s">
        <v>839</v>
      </c>
      <c r="C18">
        <v>24</v>
      </c>
      <c r="D18">
        <v>48</v>
      </c>
      <c r="E18">
        <v>72</v>
      </c>
      <c r="F18" t="s">
        <v>898</v>
      </c>
      <c r="G18">
        <v>1</v>
      </c>
      <c r="H18" t="s">
        <v>899</v>
      </c>
      <c r="I18" t="s">
        <v>900</v>
      </c>
      <c r="J18" t="s">
        <v>863</v>
      </c>
      <c r="K18">
        <v>17</v>
      </c>
    </row>
    <row r="19" spans="1:11">
      <c r="A19" t="s">
        <v>688</v>
      </c>
      <c r="B19" t="s">
        <v>839</v>
      </c>
      <c r="C19">
        <v>6</v>
      </c>
      <c r="D19">
        <v>12</v>
      </c>
      <c r="E19">
        <v>72</v>
      </c>
      <c r="F19" s="39">
        <v>16558</v>
      </c>
      <c r="G19">
        <v>2</v>
      </c>
      <c r="H19" t="s">
        <v>901</v>
      </c>
      <c r="I19" t="s">
        <v>902</v>
      </c>
      <c r="J19" t="s">
        <v>903</v>
      </c>
      <c r="K19">
        <v>18</v>
      </c>
    </row>
    <row r="20" spans="1:11">
      <c r="A20" t="s">
        <v>690</v>
      </c>
      <c r="B20" t="s">
        <v>854</v>
      </c>
      <c r="C20">
        <v>6</v>
      </c>
      <c r="D20">
        <v>24</v>
      </c>
      <c r="E20">
        <v>48</v>
      </c>
      <c r="F20" s="39">
        <v>16711</v>
      </c>
      <c r="G20">
        <v>2</v>
      </c>
      <c r="H20" t="s">
        <v>904</v>
      </c>
      <c r="I20" t="s">
        <v>905</v>
      </c>
      <c r="J20" t="s">
        <v>858</v>
      </c>
      <c r="K20">
        <v>19</v>
      </c>
    </row>
    <row r="21" spans="1:11">
      <c r="A21" t="s">
        <v>692</v>
      </c>
      <c r="B21" t="s">
        <v>854</v>
      </c>
      <c r="C21">
        <v>24</v>
      </c>
      <c r="D21">
        <v>48</v>
      </c>
      <c r="E21">
        <v>72</v>
      </c>
      <c r="F21" t="s">
        <v>877</v>
      </c>
      <c r="G21">
        <v>2</v>
      </c>
      <c r="H21" t="s">
        <v>906</v>
      </c>
      <c r="I21" t="s">
        <v>907</v>
      </c>
      <c r="J21" t="s">
        <v>908</v>
      </c>
      <c r="K21">
        <v>20</v>
      </c>
    </row>
    <row r="22" spans="1:11">
      <c r="A22" t="s">
        <v>909</v>
      </c>
      <c r="B22" t="s">
        <v>839</v>
      </c>
      <c r="C22">
        <v>24</v>
      </c>
      <c r="D22">
        <v>48</v>
      </c>
      <c r="E22">
        <v>96</v>
      </c>
      <c r="F22" t="s">
        <v>898</v>
      </c>
      <c r="G22">
        <v>1</v>
      </c>
      <c r="H22" t="s">
        <v>910</v>
      </c>
      <c r="I22" t="s">
        <v>911</v>
      </c>
      <c r="J22" t="s">
        <v>852</v>
      </c>
      <c r="K22">
        <v>21</v>
      </c>
    </row>
    <row r="23" spans="1:11">
      <c r="A23" t="s">
        <v>912</v>
      </c>
      <c r="B23" t="s">
        <v>839</v>
      </c>
      <c r="C23">
        <v>24</v>
      </c>
      <c r="D23">
        <v>48</v>
      </c>
      <c r="E23">
        <v>120</v>
      </c>
      <c r="F23" t="s">
        <v>888</v>
      </c>
      <c r="G23">
        <v>1</v>
      </c>
      <c r="H23" t="s">
        <v>913</v>
      </c>
      <c r="I23" t="s">
        <v>914</v>
      </c>
      <c r="J23" t="s">
        <v>915</v>
      </c>
      <c r="K23">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2025-07-16T14:41:05Z</dcterms:created>
  <dcterms:modified xsi:type="dcterms:W3CDTF">2025-07-18T12:08:21Z</dcterms:modified>
  <cp:category/>
  <cp:contentStatus/>
</cp:coreProperties>
</file>