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a54fb44219ea37/Documents/BootCamp/Excel/"/>
    </mc:Choice>
  </mc:AlternateContent>
  <xr:revisionPtr revIDLastSave="0" documentId="8_{0A6F6243-E84E-4CD9-81EF-B7CAEC01628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rowdfunding" sheetId="1" r:id="rId1"/>
    <sheet name="Pivot-1" sheetId="2" r:id="rId2"/>
    <sheet name="Pivot-2" sheetId="3" r:id="rId3"/>
    <sheet name="Pivot-3" sheetId="4" r:id="rId4"/>
    <sheet name="Outcomes based on Goal" sheetId="5" r:id="rId5"/>
    <sheet name="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J8" i="6"/>
  <c r="I8" i="6"/>
  <c r="J7" i="6"/>
  <c r="I7" i="6"/>
  <c r="J6" i="6"/>
  <c r="I6" i="6"/>
  <c r="J5" i="6"/>
  <c r="I5" i="6"/>
  <c r="J4" i="6"/>
  <c r="I4" i="6"/>
  <c r="J3" i="6"/>
  <c r="I3" i="6"/>
  <c r="B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2" i="1"/>
  <c r="E2" i="5" l="1"/>
  <c r="F2" i="5" s="1"/>
  <c r="E13" i="5"/>
  <c r="H13" i="5" s="1"/>
  <c r="E9" i="5"/>
  <c r="H9" i="5" s="1"/>
  <c r="E10" i="5"/>
  <c r="H10" i="5" s="1"/>
  <c r="E5" i="5"/>
  <c r="F5" i="5" s="1"/>
  <c r="G13" i="5"/>
  <c r="E12" i="5"/>
  <c r="F12" i="5" s="1"/>
  <c r="E11" i="5"/>
  <c r="F11" i="5" s="1"/>
  <c r="E8" i="5"/>
  <c r="G8" i="5" s="1"/>
  <c r="E7" i="5"/>
  <c r="E6" i="5"/>
  <c r="H6" i="5" s="1"/>
  <c r="E4" i="5"/>
  <c r="E3" i="5"/>
  <c r="G2" i="5" l="1"/>
  <c r="H2" i="5"/>
  <c r="F13" i="5"/>
  <c r="F9" i="5"/>
  <c r="G9" i="5"/>
  <c r="G6" i="5"/>
  <c r="G10" i="5"/>
  <c r="F10" i="5"/>
  <c r="G5" i="5"/>
  <c r="H5" i="5"/>
  <c r="H8" i="5"/>
  <c r="F8" i="5"/>
  <c r="H12" i="5"/>
  <c r="G12" i="5"/>
  <c r="G11" i="5"/>
  <c r="H11" i="5"/>
  <c r="H7" i="5"/>
  <c r="G7" i="5"/>
  <c r="F7" i="5"/>
  <c r="F6" i="5"/>
  <c r="G4" i="5"/>
  <c r="H4" i="5"/>
  <c r="F4" i="5"/>
  <c r="H3" i="5"/>
  <c r="G3" i="5"/>
  <c r="F3" i="5"/>
</calcChain>
</file>

<file path=xl/sharedStrings.xml><?xml version="1.0" encoding="utf-8"?>
<sst xmlns="http://schemas.openxmlformats.org/spreadsheetml/2006/main" count="7069" uniqueCount="2122">
  <si>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</si>
  <si>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</si>
  <si>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</si>
  <si>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</si>
  <si>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</si>
  <si>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</si>
  <si>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</si>
  <si>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</si>
  <si>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</si>
  <si>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</si>
  <si>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</si>
  <si>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</si>
  <si>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</si>
  <si>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</si>
  <si>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</si>
  <si>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</si>
  <si>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</si>
  <si>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</si>
  <si>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</si>
  <si>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</si>
  <si>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</si>
  <si>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</si>
  <si>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</si>
  <si>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</si>
  <si>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</si>
  <si>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</si>
  <si>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</si>
  <si>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</si>
  <si>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</si>
  <si>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</si>
  <si>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</si>
  <si>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</si>
  <si>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</si>
  <si>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</si>
  <si>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</si>
  <si>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</si>
  <si>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</si>
  <si>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</si>
  <si>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</si>
  <si>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</si>
  <si>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</si>
  <si>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</si>
  <si>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</si>
  <si>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</si>
  <si>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</si>
  <si>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</si>
  <si>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</si>
  <si>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</si>
  <si>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</si>
  <si>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</si>
  <si>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</si>
  <si>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</si>
  <si>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</si>
  <si>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</si>
  <si>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</si>
  <si>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</si>
  <si>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</si>
  <si>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</si>
  <si>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</si>
  <si>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</si>
  <si>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</si>
  <si>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</si>
  <si>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</si>
  <si>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</si>
  <si>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</si>
  <si>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</si>
  <si>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</si>
  <si>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</si>
  <si>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</si>
  <si>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</si>
  <si>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</si>
  <si>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</si>
  <si>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</si>
  <si>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</si>
  <si>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</si>
  <si>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</si>
  <si>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</si>
  <si>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</si>
  <si>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</si>
  <si>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</si>
  <si>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</si>
  <si>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</si>
  <si>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</si>
  <si>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</si>
  <si>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</si>
  <si>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</si>
  <si>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</si>
  <si>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</si>
  <si>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</si>
  <si>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</si>
  <si>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</si>
  <si>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</si>
  <si>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</si>
  <si>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</si>
  <si>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</si>
  <si>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</si>
  <si>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</si>
  <si>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</si>
  <si>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</si>
  <si>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</si>
  <si>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</si>
  <si>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</si>
  <si>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</si>
  <si>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</si>
  <si>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</si>
  <si>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</si>
  <si>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</si>
  <si>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</si>
  <si>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</si>
  <si>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</si>
  <si>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</si>
  <si>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</si>
  <si>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</si>
  <si>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</si>
  <si>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</si>
  <si>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</si>
  <si>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</si>
  <si>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</si>
  <si>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</si>
  <si>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</si>
  <si>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</si>
  <si>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</si>
  <si>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</si>
  <si>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</si>
  <si>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</si>
  <si>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</si>
  <si>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</si>
  <si>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</si>
  <si>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</si>
  <si>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</si>
  <si>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</si>
  <si>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</si>
  <si>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</si>
  <si>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</si>
  <si>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</si>
  <si>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</si>
  <si>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</si>
  <si>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</si>
  <si>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</si>
  <si>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</si>
  <si>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</si>
  <si>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</si>
  <si>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</si>
  <si>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</si>
  <si>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</si>
  <si>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</si>
  <si>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</si>
  <si>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</si>
  <si>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</si>
  <si>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</si>
  <si>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</si>
  <si>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</si>
  <si>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</si>
  <si>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</si>
  <si>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</si>
  <si>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</si>
  <si>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</si>
  <si>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</si>
  <si>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</si>
  <si>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</si>
  <si>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</si>
  <si>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</si>
  <si>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</si>
  <si>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</si>
  <si>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</si>
  <si>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</si>
  <si>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</si>
  <si>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</si>
  <si>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</si>
  <si>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</si>
  <si>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</si>
  <si>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</si>
  <si>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</si>
  <si>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</si>
  <si>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</si>
  <si>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</si>
  <si>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</si>
  <si>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</si>
  <si>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</si>
  <si>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</si>
  <si>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</si>
  <si>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</si>
  <si>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</si>
  <si>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</si>
  <si>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</si>
  <si>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</si>
  <si>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</si>
  <si>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</si>
  <si>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</si>
  <si>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</si>
  <si>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</si>
  <si>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</si>
  <si>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</si>
  <si>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</si>
  <si>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</si>
  <si>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</si>
  <si>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</si>
  <si>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</si>
  <si>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</si>
  <si>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</si>
  <si>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</si>
  <si>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</si>
  <si>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</si>
  <si>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</si>
  <si>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</si>
  <si>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</si>
  <si>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</si>
  <si>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</si>
  <si>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</si>
  <si>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</si>
  <si>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</si>
  <si>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</si>
  <si>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</si>
  <si>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</si>
  <si>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</si>
  <si>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</si>
  <si>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</si>
  <si>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</si>
  <si>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</si>
  <si>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</si>
  <si>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</si>
  <si>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</si>
  <si>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</si>
  <si>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</si>
  <si>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</si>
  <si>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</si>
  <si>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</si>
  <si>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</si>
  <si>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</si>
  <si>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</si>
  <si>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</si>
  <si>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</si>
  <si>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</si>
  <si>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</si>
  <si>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</si>
  <si>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</si>
  <si>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</si>
  <si>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</si>
  <si>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</si>
  <si>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</si>
  <si>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</si>
  <si>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</si>
  <si>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</si>
  <si>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</si>
  <si>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</si>
  <si>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</si>
  <si>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</si>
  <si>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</si>
  <si>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</si>
  <si>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</si>
  <si>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</si>
  <si>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</si>
  <si>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</si>
  <si>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</si>
  <si>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</si>
  <si>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</si>
  <si>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</si>
  <si>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</si>
  <si>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</si>
  <si>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</si>
  <si>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</si>
  <si>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</si>
  <si>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</si>
  <si>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</si>
  <si>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</si>
  <si>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</si>
  <si>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</si>
  <si>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</si>
  <si>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</si>
  <si>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</si>
  <si>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</si>
  <si>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</si>
  <si>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</si>
  <si>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</si>
  <si>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</si>
  <si>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</si>
  <si>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</si>
  <si>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</si>
  <si>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</si>
  <si>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</si>
  <si>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</si>
  <si>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</si>
  <si>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</si>
  <si>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</si>
  <si>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</si>
  <si>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</si>
  <si>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</si>
  <si>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</si>
  <si>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</si>
  <si>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</si>
  <si>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</si>
  <si>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</si>
  <si>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</si>
  <si>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</si>
  <si>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</si>
  <si>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</si>
  <si>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</si>
  <si>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</si>
  <si>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</si>
  <si>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</si>
  <si>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</si>
  <si>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</si>
  <si>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</si>
  <si>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</si>
  <si>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</si>
  <si>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</si>
  <si>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</si>
  <si>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</si>
  <si>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</si>
  <si>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</si>
  <si>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</si>
  <si>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</si>
  <si>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</si>
  <si>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</si>
  <si>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</si>
  <si>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</si>
  <si>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</si>
  <si>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</si>
  <si>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</si>
  <si>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</si>
  <si>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</si>
  <si>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</si>
  <si>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</si>
  <si>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</si>
  <si>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</si>
  <si>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</si>
  <si>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</si>
  <si>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</si>
  <si>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</si>
  <si>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</si>
  <si>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</si>
  <si>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</si>
  <si>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</si>
  <si>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</si>
  <si>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</si>
  <si>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</si>
  <si>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</si>
  <si>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</si>
  <si>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</si>
  <si>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</si>
  <si>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</si>
  <si>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</si>
  <si>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</si>
  <si>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</si>
  <si>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</si>
  <si>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</si>
  <si>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</si>
  <si>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</si>
  <si>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</si>
  <si>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</si>
  <si>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</si>
  <si>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</si>
  <si>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</si>
  <si>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</si>
  <si>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</si>
  <si>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</si>
  <si>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</si>
  <si>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</si>
  <si>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</si>
  <si>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</si>
  <si>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</si>
  <si>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</si>
  <si>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</si>
  <si>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</si>
  <si>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</si>
  <si>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</si>
  <si>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</si>
  <si>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</si>
  <si>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</si>
  <si>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</si>
  <si>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</si>
  <si>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</si>
  <si>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</si>
  <si>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</si>
  <si>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</si>
  <si>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</si>
  <si>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</si>
  <si>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</si>
  <si>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</si>
  <si>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</si>
  <si>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</si>
  <si>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</si>
  <si>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</si>
  <si>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</si>
  <si>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</si>
  <si>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</si>
  <si>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</si>
  <si>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</si>
  <si>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</si>
  <si>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</si>
  <si>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</si>
  <si>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</si>
  <si>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</si>
  <si>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</si>
  <si>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</si>
  <si>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</si>
  <si>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</si>
  <si>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</si>
  <si>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</si>
  <si>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</si>
  <si>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</si>
  <si>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</si>
  <si>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</si>
  <si>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</si>
  <si>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</si>
  <si>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</si>
  <si>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</si>
  <si>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</si>
  <si>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</si>
  <si>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</si>
  <si>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</si>
  <si>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</si>
  <si>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</si>
  <si>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</si>
  <si>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</si>
  <si>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</si>
  <si>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</si>
  <si>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</si>
  <si>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</si>
  <si>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</si>
  <si>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</si>
  <si>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</si>
  <si>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</si>
  <si>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</si>
  <si>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</si>
  <si>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</si>
  <si>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</si>
  <si>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</si>
  <si>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</si>
  <si>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</si>
  <si>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</si>
  <si>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</si>
  <si>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</si>
  <si>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</si>
  <si>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</si>
  <si>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</si>
  <si>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</si>
  <si>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</si>
  <si>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</si>
  <si>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</si>
  <si>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</si>
  <si>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</si>
  <si>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</si>
  <si>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</si>
  <si>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</si>
  <si>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</si>
  <si>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</si>
  <si>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</si>
  <si>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</si>
  <si>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</si>
  <si>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</si>
  <si>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</si>
  <si>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</si>
  <si>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</si>
  <si>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</si>
  <si>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</si>
  <si>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</si>
  <si>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</si>
  <si>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</si>
  <si>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</si>
  <si>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</si>
  <si>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</si>
  <si>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</si>
  <si>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</si>
  <si>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</si>
  <si>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</si>
  <si>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</si>
  <si>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</si>
  <si>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</si>
  <si>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</si>
  <si>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</si>
  <si>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</si>
  <si>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</si>
  <si>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</si>
  <si>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</si>
  <si>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</si>
  <si>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</si>
  <si>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</si>
  <si>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</si>
  <si>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</si>
  <si>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</si>
  <si>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</si>
  <si>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</si>
  <si>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</si>
  <si>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</si>
  <si>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</si>
  <si>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</si>
  <si>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</si>
  <si>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</si>
  <si>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</si>
  <si>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</si>
  <si>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</si>
  <si>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</si>
  <si>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</si>
  <si>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</si>
  <si>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</si>
  <si>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</si>
  <si>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</si>
  <si>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</si>
  <si>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</si>
  <si>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</si>
  <si>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</si>
  <si>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</si>
  <si>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</si>
  <si>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</si>
  <si>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</si>
  <si>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</si>
  <si>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</si>
  <si>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</si>
  <si>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</si>
  <si>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</si>
  <si>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</si>
  <si>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</si>
  <si>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</si>
  <si>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</si>
  <si>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</si>
  <si>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</si>
  <si>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</si>
  <si>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</si>
  <si>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</si>
  <si>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</si>
  <si>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</si>
  <si>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</si>
  <si>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</si>
  <si>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</si>
  <si>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</si>
  <si>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</si>
  <si>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</si>
  <si>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</si>
  <si>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</si>
  <si>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</si>
  <si>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</si>
  <si>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</si>
  <si>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</si>
  <si>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</si>
  <si>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</si>
  <si>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</si>
  <si>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</si>
  <si>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</si>
  <si>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</si>
  <si>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</si>
  <si>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</si>
  <si>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</si>
  <si>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</si>
  <si>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</si>
  <si>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</si>
  <si>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</si>
  <si>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</si>
  <si>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</si>
  <si>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</si>
  <si>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</si>
  <si>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</si>
  <si>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</si>
  <si>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</si>
  <si>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</si>
  <si>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</si>
  <si>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</si>
  <si>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</si>
  <si>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</si>
  <si>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</si>
  <si>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</si>
  <si>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</si>
  <si>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</si>
  <si>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</si>
  <si>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</si>
  <si>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</si>
  <si>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</si>
  <si>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</si>
  <si>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</si>
  <si>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</si>
  <si>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</si>
  <si>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</si>
  <si>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</si>
  <si>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</si>
  <si>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</si>
  <si>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</si>
  <si>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</si>
  <si>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</si>
  <si>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</si>
  <si>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</si>
  <si>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</si>
  <si>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</si>
  <si>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</si>
  <si>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</si>
  <si>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</si>
  <si>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</si>
  <si>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</si>
  <si>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</si>
  <si>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</si>
  <si>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</si>
  <si>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</si>
  <si>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</si>
  <si>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</si>
  <si>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</si>
  <si>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</si>
  <si>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</si>
  <si>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</si>
  <si>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</si>
  <si>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</si>
  <si>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</si>
  <si>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</si>
  <si>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</si>
  <si>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</si>
  <si>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</si>
  <si>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</si>
  <si>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</si>
  <si>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</si>
  <si>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</si>
  <si>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</si>
  <si>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</si>
  <si>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</si>
  <si>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</si>
  <si>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</si>
  <si>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</si>
  <si>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</si>
  <si>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</si>
  <si>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</si>
  <si>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</si>
  <si>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</si>
  <si>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</si>
  <si>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</si>
  <si>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</si>
  <si>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</si>
  <si>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</si>
  <si>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</si>
  <si>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</si>
  <si>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</si>
  <si>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</si>
  <si>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</si>
  <si>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</si>
  <si>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</si>
  <si>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</si>
  <si>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</si>
  <si>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</si>
  <si>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</si>
  <si>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</si>
  <si>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</si>
  <si>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</si>
  <si>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</si>
  <si>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</si>
  <si>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</si>
  <si>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</si>
  <si>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</si>
  <si>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</si>
  <si>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</si>
  <si>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</si>
  <si>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</si>
  <si>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</si>
  <si>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</si>
  <si>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</si>
  <si>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</si>
  <si>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</si>
  <si>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</si>
  <si>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</si>
  <si>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</si>
  <si>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</si>
  <si>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</si>
  <si>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</si>
  <si>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</si>
  <si>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</si>
  <si>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</si>
  <si>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</si>
  <si>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</si>
  <si>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</si>
  <si>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</si>
  <si>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</si>
  <si>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</si>
  <si>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</si>
  <si>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</si>
  <si>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</si>
  <si>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</si>
  <si>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</si>
  <si>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</si>
  <si>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</si>
  <si>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</si>
  <si>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</si>
  <si>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</si>
  <si>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</si>
  <si>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</si>
  <si>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</si>
  <si>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</si>
  <si>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</si>
  <si>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</si>
  <si>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</si>
  <si>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</si>
  <si>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</si>
  <si>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</si>
  <si>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</si>
  <si>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</si>
  <si>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</si>
  <si>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</si>
  <si>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</si>
  <si>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</si>
  <si>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</si>
  <si>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</si>
  <si>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</si>
  <si>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</si>
  <si>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</si>
  <si>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</si>
  <si>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</si>
  <si>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</si>
  <si>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</si>
  <si>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</si>
  <si>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</si>
  <si>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</si>
  <si>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</si>
  <si>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</si>
  <si>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</si>
  <si>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</si>
  <si>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</si>
  <si>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</si>
  <si>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</si>
  <si>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</si>
  <si>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</si>
  <si>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</si>
  <si>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</si>
  <si>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</si>
  <si>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</si>
  <si>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</si>
  <si>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</si>
  <si>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</si>
  <si>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</si>
  <si>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</si>
  <si>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</si>
  <si>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</si>
  <si>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</si>
  <si>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</si>
  <si>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</si>
  <si>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</si>
  <si>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</si>
  <si>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</si>
  <si>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</si>
  <si>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</si>
  <si>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</si>
  <si>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</si>
  <si>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</si>
  <si>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</si>
  <si>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</si>
  <si>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</si>
  <si>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</si>
  <si>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</si>
  <si>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</si>
  <si>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</si>
  <si>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</si>
  <si>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</si>
  <si>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</si>
  <si>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</si>
  <si>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</si>
  <si>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</si>
  <si>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</si>
  <si>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</si>
  <si>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</si>
  <si>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</si>
  <si>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</si>
  <si>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</si>
  <si>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</si>
  <si>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</si>
  <si>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</si>
  <si>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</si>
  <si>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</si>
  <si>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</si>
  <si>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</si>
  <si>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</si>
  <si>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</si>
  <si>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</si>
  <si>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</si>
  <si>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</si>
  <si>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</si>
  <si>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</si>
  <si>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</si>
  <si>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</si>
  <si>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</si>
  <si>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</si>
  <si>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</si>
  <si>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</si>
  <si>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</si>
  <si>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</si>
  <si>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</si>
  <si>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</si>
  <si>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</si>
  <si>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</si>
  <si>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</si>
  <si>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</si>
  <si>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</si>
  <si>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</si>
  <si>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</si>
  <si>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</si>
  <si>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</si>
  <si>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</si>
  <si>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</si>
  <si>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</si>
  <si>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</si>
  <si>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</si>
  <si>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</si>
  <si>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</si>
  <si>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</si>
  <si>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</si>
  <si>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</si>
  <si>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</si>
  <si>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</si>
  <si>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</si>
  <si>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</si>
  <si>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</si>
  <si>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</si>
  <si>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</si>
  <si>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</si>
  <si>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</si>
  <si>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</si>
  <si>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</si>
  <si>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</si>
  <si>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</si>
  <si>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</si>
  <si>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</si>
  <si>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</si>
  <si>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</si>
  <si>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</si>
  <si>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</si>
  <si>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</si>
  <si>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</si>
  <si>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</si>
  <si>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</si>
  <si>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</si>
  <si>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</si>
  <si>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</si>
  <si>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</si>
  <si>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</si>
  <si>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</si>
  <si>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</si>
  <si>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</si>
  <si>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</si>
  <si>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</si>
  <si>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</si>
  <si>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</si>
  <si>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</si>
  <si>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</si>
  <si>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</si>
  <si>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</si>
  <si>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</si>
  <si>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</si>
  <si>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</si>
  <si>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</si>
  <si>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</si>
  <si>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</si>
  <si>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</si>
  <si>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</si>
  <si>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</si>
  <si>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</si>
  <si>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</si>
  <si>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</si>
  <si>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</si>
  <si>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</si>
  <si>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</si>
  <si>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</si>
  <si>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</si>
  <si>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</si>
  <si>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</si>
  <si>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</si>
  <si>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</si>
  <si>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</si>
  <si>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</si>
  <si>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</si>
  <si>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</si>
  <si>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</si>
  <si>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</si>
  <si>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</si>
  <si>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</si>
  <si>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</si>
  <si>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</si>
  <si>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</si>
  <si>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</si>
  <si>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</si>
  <si>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</si>
  <si>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</si>
  <si>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</si>
  <si>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</si>
  <si>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</si>
  <si>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</si>
  <si>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</si>
  <si>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</si>
  <si>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</si>
  <si>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</si>
  <si>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</si>
  <si>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</si>
  <si>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</si>
  <si>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</si>
  <si>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</si>
  <si>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</si>
  <si>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</si>
  <si>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</si>
  <si>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</si>
  <si>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</si>
  <si>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</si>
  <si>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</si>
  <si>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</si>
  <si>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</si>
  <si>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</si>
  <si>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</si>
  <si>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</si>
  <si>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</si>
  <si>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</si>
  <si>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</si>
  <si>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</si>
  <si>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</si>
  <si>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</si>
  <si>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</si>
  <si>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</si>
  <si>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</si>
  <si>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</si>
  <si>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</si>
  <si>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</si>
  <si>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</si>
  <si>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</si>
  <si>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</si>
  <si>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</si>
  <si>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</si>
  <si>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</si>
  <si>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</si>
  <si>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</si>
  <si>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</si>
  <si>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</si>
  <si>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</si>
  <si>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</si>
  <si>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</si>
  <si>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</si>
  <si>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</si>
  <si>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</si>
  <si>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</si>
  <si>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</si>
  <si>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</si>
  <si>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</si>
  <si>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</si>
  <si>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</si>
  <si>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</si>
  <si>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</si>
  <si>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</si>
  <si>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</si>
  <si>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</si>
  <si>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</si>
  <si>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</si>
  <si>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</si>
  <si>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</si>
  <si>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</si>
  <si>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</si>
  <si>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</si>
  <si>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</si>
  <si>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</si>
  <si>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</si>
  <si>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</si>
  <si>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</si>
  <si>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</si>
  <si>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</si>
  <si>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</si>
  <si>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</si>
  <si>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</si>
  <si>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</si>
  <si>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</si>
  <si>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</si>
  <si>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</si>
  <si>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</si>
  <si>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</si>
  <si>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</si>
  <si>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</si>
  <si>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</si>
  <si>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</si>
  <si>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</si>
  <si>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</si>
  <si>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</si>
  <si>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</si>
  <si>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</si>
  <si>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</si>
  <si>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</si>
  <si>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</si>
  <si>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</si>
  <si>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</si>
  <si>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</si>
  <si>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</si>
  <si>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</si>
  <si>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</si>
  <si>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</si>
  <si>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</si>
  <si>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</si>
  <si>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</si>
  <si>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</si>
  <si>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</si>
  <si>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</si>
  <si>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</si>
  <si>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</si>
  <si>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</si>
  <si>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</si>
  <si>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</si>
  <si>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</si>
  <si>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</si>
  <si>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</si>
  <si>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</si>
  <si>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</si>
  <si>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</si>
  <si>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</si>
  <si>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</si>
  <si>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</si>
  <si>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</si>
  <si>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</si>
  <si>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</si>
  <si>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</si>
  <si>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</si>
  <si>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</si>
  <si>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</si>
  <si>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</si>
  <si>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</si>
  <si>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</si>
  <si>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</si>
  <si>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</si>
  <si>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</si>
  <si>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</si>
  <si>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</si>
  <si>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</si>
  <si>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</si>
  <si>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</si>
  <si>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</si>
  <si>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</si>
  <si>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</si>
  <si>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</si>
  <si>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</si>
  <si>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</si>
  <si>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</si>
  <si>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</si>
  <si>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</si>
  <si>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</si>
  <si>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</si>
  <si>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</si>
  <si>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</si>
  <si>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</si>
  <si>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</si>
  <si>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</si>
  <si>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</si>
  <si>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</si>
  <si>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</si>
  <si>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</si>
  <si>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</si>
  <si>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</si>
  <si>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</si>
  <si>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</si>
  <si>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</si>
  <si>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</si>
  <si>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</si>
  <si>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</si>
  <si>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</si>
  <si>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</si>
  <si>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</si>
  <si>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</si>
  <si>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</si>
  <si>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</si>
  <si>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</si>
  <si>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</si>
  <si>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</si>
  <si>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</si>
  <si>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</si>
  <si>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</si>
  <si>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</si>
  <si>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</si>
  <si>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</si>
  <si>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</si>
  <si>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</si>
  <si>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</si>
  <si>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</si>
  <si>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</si>
  <si>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</si>
  <si>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</si>
  <si>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</si>
  <si>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</si>
  <si>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</si>
  <si>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</si>
  <si>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</si>
  <si>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</si>
  <si>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</si>
  <si>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</si>
  <si>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</si>
  <si>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</si>
  <si>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</si>
  <si>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</si>
  <si>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</si>
  <si>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</si>
  <si>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</si>
  <si>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</si>
  <si>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</si>
  <si>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</si>
  <si>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</si>
  <si>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</si>
  <si>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</si>
  <si>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</si>
  <si>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</si>
  <si>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</si>
  <si>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</si>
  <si>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</si>
  <si>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</si>
  <si>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</si>
  <si>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</si>
  <si>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</si>
  <si>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</si>
  <si>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</si>
  <si>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</si>
  <si>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</si>
  <si>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</si>
  <si>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</si>
  <si>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</si>
  <si>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</si>
  <si>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</si>
  <si>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</si>
  <si>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</si>
  <si>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</si>
  <si>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</si>
  <si>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</si>
  <si>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</si>
  <si>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</si>
  <si>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</si>
  <si>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</si>
  <si>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</si>
  <si>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</si>
  <si>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</si>
  <si>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</si>
  <si>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</si>
  <si>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</si>
  <si>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</si>
  <si>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</si>
  <si>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</si>
  <si>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</si>
  <si>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</si>
  <si>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</si>
  <si>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</si>
  <si>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</si>
  <si>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</si>
  <si>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</si>
  <si>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</si>
  <si>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</si>
  <si>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</si>
  <si>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</si>
  <si>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</si>
  <si>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</si>
  <si>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</si>
  <si>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</si>
  <si>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</si>
  <si>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</si>
  <si>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</si>
  <si>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</si>
  <si>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</si>
  <si>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</si>
  <si>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</si>
  <si>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</si>
  <si>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</si>
  <si>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</si>
  <si>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</si>
  <si>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</si>
  <si>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</si>
  <si>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</si>
  <si>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</si>
  <si>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</si>
  <si>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</si>
  <si>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</si>
  <si>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</si>
  <si>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</si>
  <si>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</si>
  <si>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</si>
  <si>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</si>
  <si>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</si>
  <si>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</si>
  <si>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</si>
  <si>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</si>
  <si>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</si>
  <si>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</si>
  <si>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</si>
  <si>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</si>
  <si>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</si>
  <si>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</si>
  <si>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</si>
  <si>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</si>
  <si>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</si>
  <si>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</si>
  <si>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</si>
  <si>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</si>
  <si>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</si>
  <si>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</si>
  <si>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</si>
  <si>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</si>
  <si>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</si>
  <si>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</si>
  <si>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</si>
  <si>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</si>
  <si>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</si>
  <si>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</si>
  <si>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</si>
  <si>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</si>
  <si>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</si>
  <si>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</si>
  <si>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</si>
  <si>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</si>
  <si>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</si>
  <si>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</si>
  <si>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</si>
  <si>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</si>
  <si>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</si>
  <si>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</si>
  <si>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</si>
  <si>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</si>
  <si>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</si>
  <si>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</si>
  <si>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</si>
  <si>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</si>
  <si>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</si>
  <si>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</si>
  <si>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</si>
  <si>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</si>
  <si>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</si>
  <si>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</si>
  <si>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</si>
  <si>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</si>
  <si>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</si>
  <si>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</si>
  <si>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</si>
  <si>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</si>
  <si>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</si>
  <si>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</si>
  <si>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</si>
  <si>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</si>
  <si>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</si>
  <si>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</si>
  <si>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</si>
  <si>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</si>
  <si>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</si>
  <si>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</si>
  <si>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</si>
  <si>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</si>
  <si>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</si>
  <si>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</si>
  <si>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</si>
  <si>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</si>
  <si>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</si>
  <si>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</si>
  <si>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</si>
  <si>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</si>
  <si>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</si>
  <si>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</si>
  <si>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</si>
  <si>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</si>
  <si>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</si>
  <si>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</si>
  <si>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</si>
  <si>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</si>
  <si>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</si>
  <si>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</si>
  <si>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</si>
  <si>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</si>
  <si>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</si>
  <si>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</si>
  <si>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</si>
  <si>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</si>
  <si>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</si>
  <si>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</si>
  <si>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</si>
  <si>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</si>
  <si>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</si>
  <si>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</si>
  <si>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</si>
  <si>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</si>
  <si>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</si>
  <si>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</si>
  <si>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</si>
  <si>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</si>
  <si>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</si>
  <si>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</si>
  <si>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</si>
  <si>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</si>
  <si>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</si>
  <si>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</si>
  <si>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</si>
  <si>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</si>
  <si>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</si>
  <si>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</si>
  <si>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</si>
  <si>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</si>
  <si>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</si>
  <si>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</si>
  <si>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</si>
  <si>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</si>
  <si>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</si>
  <si>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</si>
  <si>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</si>
  <si>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</si>
  <si>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</si>
  <si>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</si>
  <si>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</si>
  <si>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</si>
  <si>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</si>
  <si>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</si>
  <si>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</si>
  <si>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</si>
  <si>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</si>
  <si>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</si>
  <si>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</si>
  <si>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</si>
  <si>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</si>
  <si>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</si>
  <si>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</si>
  <si>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</si>
  <si>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</si>
  <si>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</si>
  <si>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</si>
  <si>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</si>
  <si>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</si>
  <si>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</si>
  <si>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</si>
  <si>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</si>
  <si>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</si>
  <si>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</si>
  <si>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</si>
  <si>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</si>
  <si>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</si>
  <si>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</si>
  <si>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</si>
  <si>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</si>
  <si>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</si>
  <si>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</si>
  <si>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</si>
  <si>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</si>
  <si>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</si>
  <si>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</si>
  <si>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</si>
  <si>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</si>
  <si>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</si>
  <si>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</si>
  <si>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</si>
  <si>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</si>
  <si>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</si>
  <si>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</si>
  <si>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</si>
  <si>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</si>
  <si>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</si>
  <si>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</si>
  <si>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</si>
  <si>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</si>
  <si>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</si>
  <si>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</si>
  <si>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</si>
  <si>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</si>
  <si>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</si>
  <si>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</si>
  <si>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</si>
  <si>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</si>
  <si>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</si>
  <si>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</si>
  <si>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</si>
  <si>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</si>
  <si>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</si>
  <si>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</si>
  <si>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</si>
  <si>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</si>
  <si>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</si>
  <si>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</si>
  <si>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</si>
  <si>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</si>
  <si>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</si>
  <si>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</si>
  <si>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</si>
  <si>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</si>
  <si>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</si>
  <si>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</si>
  <si>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</si>
  <si>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</si>
  <si>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</si>
  <si>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</si>
  <si>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</si>
  <si>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</si>
  <si>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</si>
  <si>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</si>
  <si>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</si>
  <si>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</si>
  <si>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</si>
  <si>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</si>
  <si>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</si>
  <si>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</si>
  <si>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</si>
  <si>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</si>
  <si>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</si>
  <si>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</si>
  <si>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</si>
  <si>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</si>
  <si>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</si>
  <si>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</si>
  <si>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</si>
  <si>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</si>
  <si>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</si>
  <si>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</si>
  <si>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</si>
  <si>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</si>
  <si>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</si>
  <si>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</si>
  <si>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</si>
  <si>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</si>
  <si>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</si>
  <si>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</si>
  <si>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</si>
  <si>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</si>
  <si>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</si>
  <si>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</si>
  <si>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</si>
  <si>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</si>
  <si>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</si>
  <si>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</si>
  <si>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</si>
  <si>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</si>
  <si>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</si>
  <si>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</si>
  <si>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</si>
  <si>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</si>
  <si>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</si>
  <si>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</si>
  <si>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</si>
  <si>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</si>
  <si>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</si>
  <si>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</si>
  <si>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</si>
  <si>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</si>
  <si>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</si>
  <si>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</si>
  <si>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</si>
  <si>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</si>
  <si>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</si>
  <si>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</si>
  <si>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</si>
  <si>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</si>
  <si>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</si>
  <si>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</si>
  <si>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</si>
  <si>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</si>
  <si>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</si>
  <si>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</si>
  <si>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</si>
  <si>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</si>
  <si>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</si>
  <si>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</si>
  <si>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</si>
  <si>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</si>
  <si>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</si>
  <si>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</si>
  <si>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</si>
  <si>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</si>
  <si>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</si>
  <si>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</si>
  <si>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</si>
  <si>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</si>
  <si>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</si>
  <si>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</si>
  <si>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</si>
  <si>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</si>
  <si>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</si>
  <si>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</si>
  <si>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</si>
  <si>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</si>
  <si>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</si>
  <si>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</si>
  <si>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</si>
  <si>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</si>
  <si>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</si>
  <si>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</si>
  <si>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</si>
  <si>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</si>
  <si>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</si>
  <si>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</si>
  <si>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</si>
  <si>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</si>
  <si>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</si>
  <si>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</si>
  <si>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</si>
  <si>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</si>
  <si>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</si>
  <si>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</si>
  <si>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</si>
  <si>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</si>
  <si>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</si>
  <si>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</si>
  <si>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</si>
  <si>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</si>
  <si>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</si>
  <si>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</si>
  <si>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</si>
  <si>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</si>
  <si>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</si>
  <si>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</si>
  <si>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</si>
  <si>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</si>
  <si>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</si>
  <si>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</si>
  <si>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</si>
  <si>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</si>
  <si>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</si>
  <si>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</si>
  <si>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</si>
  <si>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</si>
  <si>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</si>
  <si>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</si>
  <si>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</si>
  <si>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</si>
  <si>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</si>
  <si>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</si>
  <si>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</si>
  <si>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</si>
  <si>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</si>
  <si>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</si>
  <si>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</si>
  <si>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</si>
  <si>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</si>
  <si>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</si>
  <si>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</si>
  <si>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</si>
  <si>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</si>
  <si>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</si>
  <si>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</si>
  <si>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</si>
  <si>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</si>
  <si>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</si>
  <si>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</si>
  <si>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</si>
  <si>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</si>
  <si>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</si>
  <si>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</si>
  <si>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</si>
  <si>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</si>
  <si>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</si>
  <si>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</si>
  <si>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</si>
  <si>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</si>
  <si>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</si>
  <si>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</si>
  <si>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</si>
  <si>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</si>
  <si>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</si>
  <si>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</si>
  <si>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</si>
  <si>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</si>
  <si>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</si>
  <si>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</si>
  <si>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</si>
  <si>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</si>
  <si>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</si>
  <si>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</si>
  <si>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</si>
  <si>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</si>
  <si>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</si>
  <si>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</si>
  <si>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</si>
  <si>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</si>
  <si>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</si>
  <si>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</si>
  <si>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</si>
  <si>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</si>
  <si>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</si>
  <si>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</si>
  <si>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</si>
  <si>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</si>
  <si>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</si>
  <si>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</si>
  <si>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</si>
  <si>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</si>
  <si>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</si>
  <si>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</si>
  <si>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</si>
  <si>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</si>
  <si>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</si>
  <si>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</si>
  <si>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</si>
  <si>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</si>
  <si>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</si>
  <si>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</si>
  <si>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</si>
  <si>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</si>
  <si>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</si>
  <si>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</si>
  <si>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</si>
  <si>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</si>
  <si>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</si>
  <si>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</si>
  <si>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</si>
  <si>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</si>
  <si>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</si>
  <si>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</si>
  <si>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</si>
  <si>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</si>
  <si>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</si>
  <si>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</si>
  <si>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</si>
  <si>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</si>
  <si>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</si>
  <si>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</si>
  <si>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</si>
  <si>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</si>
  <si>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</si>
  <si>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</si>
  <si>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</si>
  <si>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</si>
  <si>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</si>
  <si>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</si>
  <si>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</si>
  <si>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</si>
  <si>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</si>
  <si>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</si>
  <si>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</si>
  <si>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</si>
  <si>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</si>
  <si>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</si>
  <si>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</si>
  <si>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</si>
  <si>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</si>
  <si>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</si>
  <si>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</si>
  <si>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</si>
  <si>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</si>
  <si>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</si>
  <si>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</si>
  <si>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</si>
  <si>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</si>
  <si>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</si>
  <si>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</si>
  <si>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</si>
  <si>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</si>
  <si>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</si>
  <si>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</si>
  <si>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</si>
  <si>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</si>
  <si>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</si>
  <si>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</si>
  <si>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</si>
  <si>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</si>
  <si>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</si>
  <si>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</si>
  <si>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</si>
  <si>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</si>
  <si>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</si>
  <si>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</si>
  <si>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</si>
  <si>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</si>
  <si>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</si>
  <si>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</si>
  <si>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</si>
  <si>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</si>
  <si>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</si>
  <si>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</si>
  <si>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</si>
  <si>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</si>
  <si>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</si>
  <si>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</si>
  <si>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</si>
  <si>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</si>
  <si>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</si>
  <si>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</si>
  <si>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</si>
  <si>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</si>
  <si>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</si>
  <si>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</si>
  <si>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</si>
  <si>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</si>
  <si>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</si>
  <si>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</si>
  <si>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</si>
  <si>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</si>
  <si>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</si>
  <si>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</si>
  <si>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</si>
  <si>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</si>
  <si>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</si>
  <si>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</si>
  <si>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</si>
  <si>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</si>
  <si>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</si>
  <si>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</si>
  <si>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</si>
  <si>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</si>
  <si>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</si>
  <si>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</si>
  <si>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</si>
  <si>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</si>
  <si>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</si>
  <si>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</si>
  <si>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</si>
  <si>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</si>
  <si>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</si>
  <si>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</si>
  <si>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</si>
  <si>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</si>
  <si>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</si>
  <si>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</si>
  <si>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</si>
  <si>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</si>
  <si>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</si>
  <si>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</si>
  <si>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</si>
  <si>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</si>
  <si>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</si>
  <si>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</si>
  <si>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</si>
  <si>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</si>
  <si>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</si>
  <si>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</si>
  <si>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</si>
  <si>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</si>
  <si>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</si>
  <si>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</si>
  <si>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</si>
  <si>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</si>
  <si>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</si>
  <si>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</si>
  <si>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</si>
  <si>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</si>
  <si>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</si>
  <si>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</si>
  <si>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</si>
  <si>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</si>
  <si>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</si>
  <si>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</si>
  <si>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</si>
  <si>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</si>
  <si>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</si>
  <si>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</si>
  <si>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</si>
  <si>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</si>
  <si>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</si>
  <si>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</si>
  <si>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</si>
  <si>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</si>
  <si>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</si>
  <si>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</si>
  <si>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</si>
  <si>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</si>
  <si>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</si>
  <si>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</si>
  <si>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</si>
  <si>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</si>
  <si>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</si>
  <si>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</si>
  <si>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</si>
  <si>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</si>
  <si>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</si>
  <si>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</si>
  <si>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</si>
  <si>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</si>
  <si>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</si>
  <si>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</si>
  <si>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</si>
  <si>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</si>
  <si>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</si>
  <si>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</si>
  <si>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</si>
  <si>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</si>
  <si>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</si>
  <si>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</si>
  <si>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</si>
  <si>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</si>
  <si>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</si>
  <si>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</si>
  <si>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</si>
  <si>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</si>
  <si>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</si>
  <si>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</si>
  <si>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</si>
  <si>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</si>
  <si>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</si>
  <si>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</si>
  <si>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</si>
  <si>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</si>
  <si>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</si>
  <si>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</si>
  <si>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</si>
  <si>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</si>
  <si>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</si>
  <si>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</si>
  <si>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</si>
  <si>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</si>
  <si>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</si>
  <si>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</si>
  <si>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</si>
  <si>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</si>
  <si>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</si>
  <si>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</si>
  <si>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</si>
  <si>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</si>
  <si>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</si>
  <si>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</si>
  <si>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</si>
  <si>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</si>
  <si>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</si>
  <si>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</si>
  <si>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</si>
  <si>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</si>
  <si>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</si>
  <si>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</si>
  <si>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</si>
  <si>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</si>
  <si>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</si>
  <si>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</si>
  <si>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</si>
  <si>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</si>
  <si>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</si>
  <si>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</si>
  <si>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</si>
  <si>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</si>
  <si>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</si>
  <si>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</si>
  <si>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</si>
  <si>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</si>
  <si>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</si>
  <si>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</si>
  <si>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</si>
  <si>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</si>
  <si>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</si>
  <si>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</si>
  <si>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</si>
  <si>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</si>
  <si>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</si>
  <si>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</si>
  <si>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</si>
  <si>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</si>
  <si>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</si>
  <si>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</si>
  <si>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</si>
  <si>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</si>
  <si>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</si>
  <si>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</si>
  <si>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</si>
  <si>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</si>
  <si>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</si>
  <si>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</si>
  <si>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</si>
  <si>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</si>
  <si>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</si>
  <si>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</si>
  <si>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</si>
  <si>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</si>
  <si>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</si>
  <si>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</si>
  <si>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</si>
  <si>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</si>
  <si>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</si>
  <si>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</si>
  <si>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</si>
  <si>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</si>
  <si>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</si>
  <si>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</si>
  <si>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</si>
  <si>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</si>
  <si>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</si>
  <si>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</si>
  <si>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</si>
  <si>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</si>
  <si>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</si>
  <si>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</si>
  <si>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</si>
  <si>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</si>
  <si>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</si>
  <si>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</si>
  <si>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</si>
  <si>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</si>
  <si>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</si>
  <si>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</si>
  <si>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</si>
  <si>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</si>
  <si>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</si>
  <si>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</si>
  <si>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</si>
  <si>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</si>
  <si>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</si>
  <si>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</si>
  <si>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</si>
  <si>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</si>
  <si>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</si>
  <si>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</si>
  <si>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</si>
  <si>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</si>
  <si>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</si>
  <si>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</si>
  <si>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</si>
  <si>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</si>
  <si>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</si>
  <si>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</si>
  <si>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</si>
  <si>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</si>
  <si>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</si>
  <si>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</si>
  <si>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</si>
  <si>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</si>
  <si>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</si>
  <si>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</si>
  <si>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</si>
  <si>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</si>
  <si>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</si>
  <si>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</si>
  <si>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</si>
  <si>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</si>
  <si>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</si>
  <si>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</si>
  <si>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</si>
  <si>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</si>
  <si>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</si>
  <si>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</si>
  <si>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</si>
  <si>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</si>
  <si>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</si>
  <si>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</si>
  <si>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</si>
  <si>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</si>
  <si>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</si>
  <si>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</si>
  <si>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</si>
  <si>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</si>
  <si>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</si>
  <si>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</si>
  <si>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</si>
  <si>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</si>
  <si>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</si>
  <si>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</si>
  <si>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</si>
  <si>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</si>
  <si>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</si>
  <si>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</si>
  <si>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</si>
  <si>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</si>
  <si>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</si>
  <si>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</si>
  <si>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</si>
  <si>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</si>
  <si>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</si>
  <si>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</si>
  <si>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</si>
  <si>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</si>
  <si>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</si>
  <si>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</si>
  <si>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</si>
  <si>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</si>
  <si>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</si>
  <si>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</si>
  <si>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</si>
  <si>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</si>
  <si>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</si>
  <si>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</si>
  <si>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</si>
  <si>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</si>
  <si>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</si>
  <si>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</si>
  <si>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</si>
  <si>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</si>
  <si>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</si>
  <si>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</si>
  <si>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</si>
  <si>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</si>
  <si>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</si>
  <si>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</si>
  <si>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</si>
  <si>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</si>
  <si>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</si>
  <si>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</si>
  <si>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</si>
  <si>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</si>
  <si>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</si>
  <si>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</si>
  <si>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</si>
  <si>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</si>
  <si>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</si>
  <si>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</si>
  <si>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</si>
  <si>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</si>
  <si>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</si>
  <si>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</si>
  <si>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</si>
  <si>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</si>
  <si>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</si>
  <si>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</si>
  <si>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</si>
  <si>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</si>
  <si>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</si>
  <si>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</si>
  <si>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</si>
  <si>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</si>
  <si>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</si>
  <si>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</si>
  <si>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</si>
  <si>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</si>
  <si>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</si>
  <si>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</si>
  <si>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</si>
  <si>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</si>
  <si>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</si>
  <si>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</si>
  <si>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</si>
  <si>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</si>
  <si>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</si>
  <si>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</si>
  <si>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</si>
  <si>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</si>
  <si>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</si>
  <si>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</si>
  <si>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</si>
  <si>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</si>
  <si>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</si>
  <si>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</si>
  <si>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</si>
  <si>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</si>
  <si>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</si>
  <si>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</si>
  <si>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</si>
  <si>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</si>
  <si>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</si>
  <si>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</si>
  <si>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</si>
  <si>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</si>
  <si>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</si>
  <si>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</si>
  <si>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</si>
  <si>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</si>
  <si>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</si>
  <si>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</si>
  <si>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</si>
  <si>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</si>
  <si>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</si>
  <si>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</si>
  <si>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</si>
  <si>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</si>
  <si>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</si>
  <si>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</si>
  <si>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</si>
  <si>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</si>
  <si>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</si>
  <si>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</si>
  <si>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</si>
  <si>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</si>
  <si>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</si>
  <si>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</si>
  <si>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</si>
  <si>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</si>
  <si>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</si>
  <si>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</si>
  <si>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</si>
  <si>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</si>
  <si>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</si>
  <si>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</si>
  <si>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</si>
  <si>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</si>
  <si>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</si>
  <si>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</si>
  <si>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</si>
  <si>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</si>
  <si>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</si>
  <si>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</si>
  <si>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</si>
  <si>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</si>
  <si>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</si>
  <si>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</si>
  <si>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</si>
  <si>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</si>
  <si>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</si>
  <si>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</si>
  <si>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</si>
  <si>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</si>
  <si>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</si>
  <si>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</si>
  <si>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</si>
  <si>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</si>
  <si>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</si>
  <si>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</si>
  <si>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</si>
  <si>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</si>
  <si>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</si>
  <si>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</si>
  <si>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</si>
  <si>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</si>
  <si>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</si>
  <si>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</si>
  <si>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</si>
  <si>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</si>
  <si>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</si>
  <si>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</si>
  <si>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</si>
  <si>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</si>
  <si>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</si>
  <si>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</si>
  <si>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</si>
  <si>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</si>
  <si>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</si>
  <si>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</si>
  <si>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</si>
  <si>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</si>
  <si>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</si>
  <si>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</si>
  <si>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</si>
  <si>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</si>
  <si>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</si>
  <si>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</si>
  <si>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</si>
  <si>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</si>
  <si>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</si>
  <si>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</si>
  <si>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 xml:space="preserve"> 1000 to 4999</t>
  </si>
  <si>
    <t xml:space="preserve"> 5000 to 9999</t>
  </si>
  <si>
    <t xml:space="preserve"> 10000 to 14999</t>
  </si>
  <si>
    <t xml:space="preserve"> 15000 to 19999</t>
  </si>
  <si>
    <t xml:space="preserve"> 20000 to 24999</t>
  </si>
  <si>
    <t xml:space="preserve"> 25000 to 29999</t>
  </si>
  <si>
    <t xml:space="preserve"> 30000 to 34999</t>
  </si>
  <si>
    <t xml:space="preserve"> 35000 to 39999</t>
  </si>
  <si>
    <t xml:space="preserve"> 40000 to 44999</t>
  </si>
  <si>
    <t xml:space="preserve"> 45000 to 49999</t>
  </si>
  <si>
    <t xml:space="preserve"> Greater than or equal to 50000</t>
  </si>
  <si>
    <t>Successful Campaigns</t>
  </si>
  <si>
    <t>The mean number of backers</t>
  </si>
  <si>
    <t xml:space="preserve"> The median number of backers</t>
  </si>
  <si>
    <t xml:space="preserve"> The minimum number of backers</t>
  </si>
  <si>
    <t xml:space="preserve"> The maximum number of backers</t>
  </si>
  <si>
    <t xml:space="preserve"> The variance of the number of backers</t>
  </si>
  <si>
    <t xml:space="preserve"> The standard deviation of the number of backers</t>
  </si>
  <si>
    <t>Failed Campaigns</t>
  </si>
  <si>
    <t>a)</t>
  </si>
  <si>
    <t>Use your data to determine whether the mean or the median better summarizes the data</t>
  </si>
  <si>
    <t>b)</t>
  </si>
  <si>
    <t>Use your data to determine if there is more variability with successful or unsuccessful campaigns. Does this make sense? Why or why not?</t>
  </si>
  <si>
    <t>There is more variability to successful campaigns</t>
  </si>
  <si>
    <r>
      <t xml:space="preserve">- In this example </t>
    </r>
    <r>
      <rPr>
        <b/>
        <sz val="12"/>
        <color theme="9"/>
        <rFont val="Calibri"/>
        <family val="2"/>
        <scheme val="minor"/>
      </rPr>
      <t>median</t>
    </r>
    <r>
      <rPr>
        <sz val="12"/>
        <color theme="1"/>
        <rFont val="Calibri"/>
        <family val="2"/>
        <scheme val="minor"/>
      </rPr>
      <t xml:space="preserve"> better sumarizes the data as the number of backers are skewed and not symmetrical</t>
    </r>
  </si>
  <si>
    <t>Yes it does make sense as generally people back campaigns that they seem would be more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</si>
</sst>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vertical="center"/>
    </xf>
    <xf numFmtId="164" fontId="0" fillId="0" borderId="0" xfId="42" applyNumberFormat="1" applyFont="1"/>
    <xf numFmtId="0" fontId="0" fillId="0" borderId="0" xfId="0" quotePrefix="1"/>
    <xf numFmtId="0" fontId="18" fillId="0" borderId="0" xfId="0" applyFont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66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66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66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4430-ADDE-235837BDE1FC}"/>
            </c:ext>
          </c:extLst>
        </c:ser>
        <c:ser>
          <c:idx val="1"/>
          <c:order val="1"/>
          <c:tx>
            <c:strRef>
              <c:f>'Pivot-1'!$C$3:$C$4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1-4430-ADDE-235837BDE1FC}"/>
            </c:ext>
          </c:extLst>
        </c:ser>
        <c:ser>
          <c:idx val="2"/>
          <c:order val="2"/>
          <c:tx>
            <c:strRef>
              <c:f>'Pivot-1'!$D$3:$D$4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1-4430-ADDE-235837BDE1FC}"/>
            </c:ext>
          </c:extLst>
        </c:ser>
        <c:ser>
          <c:idx val="3"/>
          <c:order val="3"/>
          <c:tx>
            <c:strRef>
              <c:f>'Pivot-1'!$E$3:$E$4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1-4430-ADDE-235837BD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3570047"/>
        <c:axId val="1285376111"/>
      </c:barChart>
      <c:catAx>
        <c:axId val="81357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76111"/>
        <c:crosses val="autoZero"/>
        <c:auto val="1"/>
        <c:lblAlgn val="ctr"/>
        <c:lblOffset val="100"/>
        <c:noMultiLvlLbl val="0"/>
      </c:catAx>
      <c:valAx>
        <c:axId val="12853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7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E-4FFD-B73B-371018412853}"/>
            </c:ext>
          </c:extLst>
        </c:ser>
        <c:ser>
          <c:idx val="1"/>
          <c:order val="1"/>
          <c:tx>
            <c:strRef>
              <c:f>'Pivot-2'!$C$4:$C$5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E-4FFD-B73B-371018412853}"/>
            </c:ext>
          </c:extLst>
        </c:ser>
        <c:ser>
          <c:idx val="2"/>
          <c:order val="2"/>
          <c:tx>
            <c:strRef>
              <c:f>'Pivot-2'!$D$4:$D$5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E-4FFD-B73B-371018412853}"/>
            </c:ext>
          </c:extLst>
        </c:ser>
        <c:ser>
          <c:idx val="3"/>
          <c:order val="3"/>
          <c:tx>
            <c:strRef>
              <c:f>'Pivot-2'!$E$4:$E$5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7E-4FFD-B73B-37101841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59951"/>
        <c:axId val="246445599"/>
      </c:barChart>
      <c:catAx>
        <c:axId val="554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5599"/>
        <c:crosses val="autoZero"/>
        <c:auto val="1"/>
        <c:lblAlgn val="ctr"/>
        <c:lblOffset val="100"/>
        <c:noMultiLvlLbl val="0"/>
      </c:catAx>
      <c:valAx>
        <c:axId val="2464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[CrowdfundingBook.xlsx]Pivot-3!PivotTable3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2-4E3C-87BE-5B3858BEFC72}"/>
            </c:ext>
          </c:extLst>
        </c:ser>
        <c:ser>
          <c:idx val="1"/>
          <c:order val="1"/>
          <c:tx>
            <c:strRef>
              <c:f>'Pivot-3'!$C$4:$C$5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2-4E3C-87BE-5B3858BEFC72}"/>
            </c:ext>
          </c:extLst>
        </c:ser>
        <c:ser>
          <c:idx val="2"/>
          <c:order val="2"/>
          <c:tx>
            <c:strRef>
              <c:f>'Pivot-3'!$D$4:$D$5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2-4E3C-87BE-5B3858BEFC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721311"/>
        <c:axId val="94071407"/>
      </c:lineChart>
      <c:catAx>
        <c:axId val="10017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1407"/>
        <c:crosses val="autoZero"/>
        <c:auto val="1"/>
        <c:lblAlgn val="ctr"/>
        <c:lblOffset val="100"/>
        <c:noMultiLvlLbl val="0"/>
      </c:catAx>
      <c:valAx>
        <c:axId val="940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3-4934-AFDD-3DDCA0EBA1A7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3-4934-AFDD-3DDCA0EBA1A7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D3-4934-AFDD-3DDCA0EB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973247"/>
        <c:axId val="964518959"/>
      </c:lineChart>
      <c:catAx>
        <c:axId val="17349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18959"/>
        <c:crosses val="autoZero"/>
        <c:auto val="1"/>
        <c:lblAlgn val="ctr"/>
        <c:lblOffset val="100"/>
        <c:noMultiLvlLbl val="0"/>
      </c:catAx>
      <c:valAx>
        <c:axId val="9645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7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498474</xdr:colOff>
      <xdr:row>0</xdr:row>
      <xdr:rowOff>73024</xdr:rowOff>
    </xdr:from>
    <xdr:to>
      <xdr:col>15</xdr:col>
      <xdr:colOff>457199</xdr:colOff>
      <xdr:row>18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D90D2-54E5-5C15-F387-DC9BD527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0</xdr:row>
      <xdr:rowOff>193674</xdr:rowOff>
    </xdr:from>
    <xdr:to>
      <xdr:col>20</xdr:col>
      <xdr:colOff>622299</xdr:colOff>
      <xdr:row>29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CF452-87F5-052C-65C5-3960A37B2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339724</xdr:colOff>
      <xdr:row>1</xdr:row>
      <xdr:rowOff>28574</xdr:rowOff>
    </xdr:from>
    <xdr:to>
      <xdr:col>16</xdr:col>
      <xdr:colOff>622299</xdr:colOff>
      <xdr:row>19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6EC68-014D-43D6-4180-9B6B580EA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1397000</xdr:colOff>
      <xdr:row>14</xdr:row>
      <xdr:rowOff>142874</xdr:rowOff>
    </xdr:from>
    <xdr:to>
      <xdr:col>9</xdr:col>
      <xdr:colOff>622300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8BE52-E640-CB6F-B00D-63E6C05A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mpi, Jibin (US)" refreshedDate="45047.84128310185" createdVersion="8" refreshedVersion="8" minRefreshableVersion="3" recordCount="1000" xr:uid="{E4EFE071-E3B5-4891-BFF0-2BD45979051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mpi, Jibin (US)" refreshedDate="45048.714230324076" createdVersion="8" refreshedVersion="8" minRefreshableVersion="3" recordCount="1000" xr:uid="{F52517AF-1244-4FBC-89D8-7F9CA465C409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x v="0"/>
    <x v="0"/>
    <x v="0"/>
    <x v="0"/>
    <x v="0"/>
    <x v="0"/>
    <x v="0"/>
    <x v="0"/>
    <n v="1448690400"/>
    <n v="1450159200"/>
    <b v="0"/>
    <b v="0"/>
    <s v="food/food trucks"/>
    <x v="0"/>
    <x v="0"/>
    <x v="0"/>
    <x v="0"/>
  </r>
  <r>
    <x v="1"/>
    <s v="Odom Inc"/>
    <s v="Managed bottom-line architecture"/>
    <x v="1"/>
    <x v="1"/>
    <x v="1"/>
    <x v="1"/>
    <x v="1"/>
    <x v="1"/>
    <x v="1"/>
    <x v="1"/>
    <n v="1408424400"/>
    <n v="1408597200"/>
    <b v="0"/>
    <b v="1"/>
    <s v="music/rock"/>
    <x v="1"/>
    <x v="1"/>
    <x v="1"/>
    <x v="1"/>
  </r>
  <r>
    <x v="2"/>
    <s v="Melton, Robinson and Fritz"/>
    <s v="Function-based leadingedge pricing structure"/>
    <x v="2"/>
    <x v="2"/>
    <x v="2"/>
    <x v="1"/>
    <x v="2"/>
    <x v="2"/>
    <x v="2"/>
    <x v="2"/>
    <n v="1384668000"/>
    <n v="1384840800"/>
    <b v="0"/>
    <b v="0"/>
    <s v="technology/web"/>
    <x v="2"/>
    <x v="2"/>
    <x v="2"/>
    <x v="2"/>
  </r>
  <r>
    <x v="3"/>
    <s v="Mcdonald, Gonzalez and Ross"/>
    <s v="Vision-oriented fresh-thinking conglomeration"/>
    <x v="3"/>
    <x v="3"/>
    <x v="3"/>
    <x v="0"/>
    <x v="3"/>
    <x v="3"/>
    <x v="1"/>
    <x v="1"/>
    <n v="1565499600"/>
    <n v="1568955600"/>
    <b v="0"/>
    <b v="0"/>
    <s v="music/rock"/>
    <x v="1"/>
    <x v="1"/>
    <x v="3"/>
    <x v="3"/>
  </r>
  <r>
    <x v="4"/>
    <s v="Larson-Little"/>
    <s v="Proactive foreground core"/>
    <x v="4"/>
    <x v="4"/>
    <x v="4"/>
    <x v="0"/>
    <x v="4"/>
    <x v="4"/>
    <x v="1"/>
    <x v="1"/>
    <n v="1547964000"/>
    <n v="1548309600"/>
    <b v="0"/>
    <b v="0"/>
    <s v="theater/plays"/>
    <x v="3"/>
    <x v="3"/>
    <x v="4"/>
    <x v="4"/>
  </r>
  <r>
    <x v="5"/>
    <s v="Harris Group"/>
    <s v="Open-source optimizing database"/>
    <x v="4"/>
    <x v="5"/>
    <x v="5"/>
    <x v="1"/>
    <x v="5"/>
    <x v="5"/>
    <x v="3"/>
    <x v="3"/>
    <n v="1346130000"/>
    <n v="1347080400"/>
    <b v="0"/>
    <b v="0"/>
    <s v="theater/plays"/>
    <x v="3"/>
    <x v="3"/>
    <x v="5"/>
    <x v="5"/>
  </r>
  <r>
    <x v="6"/>
    <s v="Ortiz, Coleman and Mitchell"/>
    <s v="Operative upward-trending algorithm"/>
    <x v="5"/>
    <x v="6"/>
    <x v="6"/>
    <x v="0"/>
    <x v="6"/>
    <x v="6"/>
    <x v="4"/>
    <x v="4"/>
    <n v="1505278800"/>
    <n v="1505365200"/>
    <b v="0"/>
    <b v="0"/>
    <s v="film &amp; video/documentary"/>
    <x v="4"/>
    <x v="4"/>
    <x v="6"/>
    <x v="6"/>
  </r>
  <r>
    <x v="7"/>
    <s v="Carter-Guzman"/>
    <s v="Centralized cohesive challenge"/>
    <x v="6"/>
    <x v="7"/>
    <x v="7"/>
    <x v="1"/>
    <x v="7"/>
    <x v="7"/>
    <x v="3"/>
    <x v="3"/>
    <n v="1439442000"/>
    <n v="1439614800"/>
    <b v="0"/>
    <b v="0"/>
    <s v="theater/plays"/>
    <x v="3"/>
    <x v="3"/>
    <x v="7"/>
    <x v="7"/>
  </r>
  <r>
    <x v="8"/>
    <s v="Nunez-Richards"/>
    <s v="Exclusive attitude-oriented intranet"/>
    <x v="7"/>
    <x v="8"/>
    <x v="8"/>
    <x v="2"/>
    <x v="8"/>
    <x v="8"/>
    <x v="3"/>
    <x v="3"/>
    <n v="1281330000"/>
    <n v="1281502800"/>
    <b v="0"/>
    <b v="0"/>
    <s v="theater/plays"/>
    <x v="3"/>
    <x v="3"/>
    <x v="8"/>
    <x v="8"/>
  </r>
  <r>
    <x v="9"/>
    <s v="Rangel, Holt and Jones"/>
    <s v="Open-source fresh-thinking model"/>
    <x v="8"/>
    <x v="9"/>
    <x v="9"/>
    <x v="0"/>
    <x v="9"/>
    <x v="9"/>
    <x v="1"/>
    <x v="1"/>
    <n v="1379566800"/>
    <n v="1383804000"/>
    <b v="0"/>
    <b v="0"/>
    <s v="music/electric music"/>
    <x v="1"/>
    <x v="5"/>
    <x v="9"/>
    <x v="9"/>
  </r>
  <r>
    <x v="10"/>
    <s v="Green Ltd"/>
    <s v="Monitored empowering installation"/>
    <x v="5"/>
    <x v="10"/>
    <x v="10"/>
    <x v="1"/>
    <x v="10"/>
    <x v="10"/>
    <x v="1"/>
    <x v="1"/>
    <n v="1281762000"/>
    <n v="1285909200"/>
    <b v="0"/>
    <b v="0"/>
    <s v="film &amp; video/drama"/>
    <x v="4"/>
    <x v="6"/>
    <x v="10"/>
    <x v="10"/>
  </r>
  <r>
    <x v="11"/>
    <s v="Perez, Johnson and Gardner"/>
    <s v="Grass-roots zero administration system engine"/>
    <x v="9"/>
    <x v="11"/>
    <x v="11"/>
    <x v="0"/>
    <x v="11"/>
    <x v="11"/>
    <x v="1"/>
    <x v="1"/>
    <n v="1285045200"/>
    <n v="1285563600"/>
    <b v="0"/>
    <b v="1"/>
    <s v="theater/plays"/>
    <x v="3"/>
    <x v="3"/>
    <x v="11"/>
    <x v="11"/>
  </r>
  <r>
    <x v="12"/>
    <s v="Kim Ltd"/>
    <s v="Assimilated hybrid intranet"/>
    <x v="9"/>
    <x v="12"/>
    <x v="12"/>
    <x v="0"/>
    <x v="12"/>
    <x v="12"/>
    <x v="1"/>
    <x v="1"/>
    <n v="1571720400"/>
    <n v="1572411600"/>
    <b v="0"/>
    <b v="0"/>
    <s v="film &amp; video/drama"/>
    <x v="4"/>
    <x v="6"/>
    <x v="12"/>
    <x v="12"/>
  </r>
  <r>
    <x v="13"/>
    <s v="Walker, Taylor and Coleman"/>
    <s v="Multi-tiered directional open architecture"/>
    <x v="3"/>
    <x v="13"/>
    <x v="13"/>
    <x v="1"/>
    <x v="13"/>
    <x v="13"/>
    <x v="1"/>
    <x v="1"/>
    <n v="1465621200"/>
    <n v="1466658000"/>
    <b v="0"/>
    <b v="0"/>
    <s v="music/indie rock"/>
    <x v="1"/>
    <x v="7"/>
    <x v="13"/>
    <x v="13"/>
  </r>
  <r>
    <x v="14"/>
    <s v="Rodriguez, Rose and Stewart"/>
    <s v="Cloned directional synergy"/>
    <x v="10"/>
    <x v="14"/>
    <x v="14"/>
    <x v="0"/>
    <x v="14"/>
    <x v="14"/>
    <x v="1"/>
    <x v="1"/>
    <n v="1331013600"/>
    <n v="1333342800"/>
    <b v="0"/>
    <b v="0"/>
    <s v="music/indie rock"/>
    <x v="1"/>
    <x v="7"/>
    <x v="14"/>
    <x v="14"/>
  </r>
  <r>
    <x v="15"/>
    <s v="Wright, Hunt and Rowe"/>
    <s v="Extended eco-centric pricing structure"/>
    <x v="11"/>
    <x v="15"/>
    <x v="15"/>
    <x v="0"/>
    <x v="15"/>
    <x v="15"/>
    <x v="1"/>
    <x v="1"/>
    <n v="1575957600"/>
    <n v="1576303200"/>
    <b v="0"/>
    <b v="0"/>
    <s v="technology/wearables"/>
    <x v="2"/>
    <x v="8"/>
    <x v="15"/>
    <x v="15"/>
  </r>
  <r>
    <x v="16"/>
    <s v="Hines Inc"/>
    <s v="Cross-platform systemic adapter"/>
    <x v="12"/>
    <x v="16"/>
    <x v="16"/>
    <x v="1"/>
    <x v="16"/>
    <x v="16"/>
    <x v="1"/>
    <x v="1"/>
    <n v="1390370400"/>
    <n v="1392271200"/>
    <b v="0"/>
    <b v="0"/>
    <s v="publishing/nonfiction"/>
    <x v="5"/>
    <x v="9"/>
    <x v="16"/>
    <x v="16"/>
  </r>
  <r>
    <x v="17"/>
    <s v="Cochran-Nguyen"/>
    <s v="Seamless 4thgeneration methodology"/>
    <x v="13"/>
    <x v="17"/>
    <x v="17"/>
    <x v="1"/>
    <x v="17"/>
    <x v="17"/>
    <x v="1"/>
    <x v="1"/>
    <n v="1294812000"/>
    <n v="1294898400"/>
    <b v="0"/>
    <b v="0"/>
    <s v="film &amp; video/animation"/>
    <x v="4"/>
    <x v="10"/>
    <x v="17"/>
    <x v="17"/>
  </r>
  <r>
    <x v="18"/>
    <s v="Johnson-Gould"/>
    <s v="Exclusive needs-based adapter"/>
    <x v="14"/>
    <x v="18"/>
    <x v="18"/>
    <x v="3"/>
    <x v="18"/>
    <x v="18"/>
    <x v="1"/>
    <x v="1"/>
    <n v="1536382800"/>
    <n v="1537074000"/>
    <b v="0"/>
    <b v="0"/>
    <s v="theater/plays"/>
    <x v="3"/>
    <x v="3"/>
    <x v="18"/>
    <x v="18"/>
  </r>
  <r>
    <x v="19"/>
    <s v="Perez-Hess"/>
    <s v="Down-sized cohesive archive"/>
    <x v="15"/>
    <x v="19"/>
    <x v="19"/>
    <x v="0"/>
    <x v="19"/>
    <x v="19"/>
    <x v="1"/>
    <x v="1"/>
    <n v="1551679200"/>
    <n v="1553490000"/>
    <b v="0"/>
    <b v="1"/>
    <s v="theater/plays"/>
    <x v="3"/>
    <x v="3"/>
    <x v="19"/>
    <x v="19"/>
  </r>
  <r>
    <x v="20"/>
    <s v="Reeves, Thompson and Richardson"/>
    <s v="Proactive composite alliance"/>
    <x v="16"/>
    <x v="20"/>
    <x v="20"/>
    <x v="1"/>
    <x v="20"/>
    <x v="20"/>
    <x v="1"/>
    <x v="1"/>
    <n v="1406523600"/>
    <n v="1406523600"/>
    <b v="0"/>
    <b v="0"/>
    <s v="film &amp; video/drama"/>
    <x v="4"/>
    <x v="6"/>
    <x v="20"/>
    <x v="20"/>
  </r>
  <r>
    <x v="21"/>
    <s v="Simmons-Reynolds"/>
    <s v="Re-engineered intangible definition"/>
    <x v="17"/>
    <x v="21"/>
    <x v="21"/>
    <x v="0"/>
    <x v="21"/>
    <x v="21"/>
    <x v="1"/>
    <x v="1"/>
    <n v="1313384400"/>
    <n v="1316322000"/>
    <b v="0"/>
    <b v="0"/>
    <s v="theater/plays"/>
    <x v="3"/>
    <x v="3"/>
    <x v="21"/>
    <x v="21"/>
  </r>
  <r>
    <x v="22"/>
    <s v="Collier Inc"/>
    <s v="Enhanced dynamic definition"/>
    <x v="18"/>
    <x v="22"/>
    <x v="22"/>
    <x v="1"/>
    <x v="22"/>
    <x v="22"/>
    <x v="1"/>
    <x v="1"/>
    <n v="1522731600"/>
    <n v="1524027600"/>
    <b v="0"/>
    <b v="0"/>
    <s v="theater/plays"/>
    <x v="3"/>
    <x v="3"/>
    <x v="22"/>
    <x v="22"/>
  </r>
  <r>
    <x v="23"/>
    <s v="Gray-Jenkins"/>
    <s v="Devolved next generation adapter"/>
    <x v="6"/>
    <x v="23"/>
    <x v="23"/>
    <x v="1"/>
    <x v="23"/>
    <x v="23"/>
    <x v="4"/>
    <x v="4"/>
    <n v="1550124000"/>
    <n v="1554699600"/>
    <b v="0"/>
    <b v="0"/>
    <s v="film &amp; video/documentary"/>
    <x v="4"/>
    <x v="4"/>
    <x v="23"/>
    <x v="23"/>
  </r>
  <r>
    <x v="24"/>
    <s v="Scott, Wilson and Martin"/>
    <s v="Cross-platform intermediate frame"/>
    <x v="19"/>
    <x v="24"/>
    <x v="24"/>
    <x v="1"/>
    <x v="24"/>
    <x v="24"/>
    <x v="1"/>
    <x v="1"/>
    <n v="1403326800"/>
    <n v="1403499600"/>
    <b v="0"/>
    <b v="0"/>
    <s v="technology/wearables"/>
    <x v="2"/>
    <x v="8"/>
    <x v="24"/>
    <x v="24"/>
  </r>
  <r>
    <x v="25"/>
    <s v="Caldwell, Velazquez and Wilson"/>
    <s v="Monitored impactful analyzer"/>
    <x v="20"/>
    <x v="25"/>
    <x v="25"/>
    <x v="1"/>
    <x v="25"/>
    <x v="25"/>
    <x v="1"/>
    <x v="1"/>
    <n v="1305694800"/>
    <n v="1307422800"/>
    <b v="0"/>
    <b v="1"/>
    <s v="games/video games"/>
    <x v="6"/>
    <x v="11"/>
    <x v="25"/>
    <x v="25"/>
  </r>
  <r>
    <x v="26"/>
    <s v="Spencer-Bates"/>
    <s v="Optional responsive customer loyalty"/>
    <x v="21"/>
    <x v="26"/>
    <x v="26"/>
    <x v="3"/>
    <x v="26"/>
    <x v="26"/>
    <x v="1"/>
    <x v="1"/>
    <n v="1533013200"/>
    <n v="1535346000"/>
    <b v="0"/>
    <b v="0"/>
    <s v="theater/plays"/>
    <x v="3"/>
    <x v="3"/>
    <x v="26"/>
    <x v="26"/>
  </r>
  <r>
    <x v="27"/>
    <s v="Best, Carr and Williams"/>
    <s v="Diverse transitional migration"/>
    <x v="22"/>
    <x v="27"/>
    <x v="27"/>
    <x v="0"/>
    <x v="27"/>
    <x v="27"/>
    <x v="1"/>
    <x v="1"/>
    <n v="1443848400"/>
    <n v="1444539600"/>
    <b v="0"/>
    <b v="0"/>
    <s v="music/rock"/>
    <x v="1"/>
    <x v="1"/>
    <x v="27"/>
    <x v="27"/>
  </r>
  <r>
    <x v="28"/>
    <s v="Campbell, Brown and Powell"/>
    <s v="Synchronized global task-force"/>
    <x v="23"/>
    <x v="28"/>
    <x v="28"/>
    <x v="1"/>
    <x v="28"/>
    <x v="28"/>
    <x v="1"/>
    <x v="1"/>
    <n v="1265695200"/>
    <n v="1267682400"/>
    <b v="0"/>
    <b v="1"/>
    <s v="theater/plays"/>
    <x v="3"/>
    <x v="3"/>
    <x v="28"/>
    <x v="28"/>
  </r>
  <r>
    <x v="29"/>
    <s v="Johnson, Parker and Haynes"/>
    <s v="Focused 6thgeneration forecast"/>
    <x v="24"/>
    <x v="29"/>
    <x v="29"/>
    <x v="1"/>
    <x v="29"/>
    <x v="29"/>
    <x v="5"/>
    <x v="5"/>
    <n v="1532062800"/>
    <n v="1535518800"/>
    <b v="0"/>
    <b v="0"/>
    <s v="film &amp; video/shorts"/>
    <x v="4"/>
    <x v="12"/>
    <x v="29"/>
    <x v="29"/>
  </r>
  <r>
    <x v="30"/>
    <s v="Clark-Cooke"/>
    <s v="Down-sized analyzing challenge"/>
    <x v="25"/>
    <x v="30"/>
    <x v="30"/>
    <x v="1"/>
    <x v="30"/>
    <x v="30"/>
    <x v="1"/>
    <x v="1"/>
    <n v="1558674000"/>
    <n v="1559106000"/>
    <b v="0"/>
    <b v="0"/>
    <s v="film &amp; video/animation"/>
    <x v="4"/>
    <x v="10"/>
    <x v="30"/>
    <x v="30"/>
  </r>
  <r>
    <x v="31"/>
    <s v="Schroeder Ltd"/>
    <s v="Progressive needs-based focus group"/>
    <x v="26"/>
    <x v="31"/>
    <x v="31"/>
    <x v="1"/>
    <x v="31"/>
    <x v="31"/>
    <x v="4"/>
    <x v="4"/>
    <n v="1451973600"/>
    <n v="1454392800"/>
    <b v="0"/>
    <b v="0"/>
    <s v="games/video games"/>
    <x v="6"/>
    <x v="11"/>
    <x v="31"/>
    <x v="31"/>
  </r>
  <r>
    <x v="32"/>
    <s v="Jackson PLC"/>
    <s v="Ergonomic 6thgeneration success"/>
    <x v="27"/>
    <x v="32"/>
    <x v="32"/>
    <x v="0"/>
    <x v="32"/>
    <x v="32"/>
    <x v="6"/>
    <x v="6"/>
    <n v="1515564000"/>
    <n v="1517896800"/>
    <b v="0"/>
    <b v="0"/>
    <s v="film &amp; video/documentary"/>
    <x v="4"/>
    <x v="4"/>
    <x v="32"/>
    <x v="32"/>
  </r>
  <r>
    <x v="33"/>
    <s v="Blair, Collins and Carter"/>
    <s v="Exclusive interactive approach"/>
    <x v="28"/>
    <x v="33"/>
    <x v="33"/>
    <x v="1"/>
    <x v="33"/>
    <x v="33"/>
    <x v="1"/>
    <x v="1"/>
    <n v="1412485200"/>
    <n v="1415685600"/>
    <b v="0"/>
    <b v="0"/>
    <s v="theater/plays"/>
    <x v="3"/>
    <x v="3"/>
    <x v="33"/>
    <x v="33"/>
  </r>
  <r>
    <x v="34"/>
    <s v="Maldonado and Sons"/>
    <s v="Reverse-engineered asynchronous archive"/>
    <x v="29"/>
    <x v="34"/>
    <x v="34"/>
    <x v="1"/>
    <x v="34"/>
    <x v="34"/>
    <x v="1"/>
    <x v="1"/>
    <n v="1490245200"/>
    <n v="1490677200"/>
    <b v="0"/>
    <b v="0"/>
    <s v="film &amp; video/documentary"/>
    <x v="4"/>
    <x v="4"/>
    <x v="34"/>
    <x v="34"/>
  </r>
  <r>
    <x v="35"/>
    <s v="Mitchell and Sons"/>
    <s v="Synergized intangible challenge"/>
    <x v="30"/>
    <x v="35"/>
    <x v="35"/>
    <x v="1"/>
    <x v="35"/>
    <x v="35"/>
    <x v="3"/>
    <x v="3"/>
    <n v="1547877600"/>
    <n v="1551506400"/>
    <b v="0"/>
    <b v="1"/>
    <s v="film &amp; video/drama"/>
    <x v="4"/>
    <x v="6"/>
    <x v="35"/>
    <x v="35"/>
  </r>
  <r>
    <x v="36"/>
    <s v="Jackson-Lewis"/>
    <s v="Monitored multi-state encryption"/>
    <x v="31"/>
    <x v="36"/>
    <x v="36"/>
    <x v="1"/>
    <x v="36"/>
    <x v="36"/>
    <x v="1"/>
    <x v="1"/>
    <n v="1298700000"/>
    <n v="1300856400"/>
    <b v="0"/>
    <b v="0"/>
    <s v="theater/plays"/>
    <x v="3"/>
    <x v="3"/>
    <x v="36"/>
    <x v="36"/>
  </r>
  <r>
    <x v="37"/>
    <s v="Black, Armstrong and Anderson"/>
    <s v="Profound attitude-oriented functionalities"/>
    <x v="32"/>
    <x v="37"/>
    <x v="37"/>
    <x v="1"/>
    <x v="37"/>
    <x v="37"/>
    <x v="1"/>
    <x v="1"/>
    <n v="1570338000"/>
    <n v="1573192800"/>
    <b v="0"/>
    <b v="1"/>
    <s v="publishing/fiction"/>
    <x v="5"/>
    <x v="13"/>
    <x v="37"/>
    <x v="37"/>
  </r>
  <r>
    <x v="38"/>
    <s v="Maldonado-Gonzalez"/>
    <s v="Digitized client-driven database"/>
    <x v="33"/>
    <x v="38"/>
    <x v="38"/>
    <x v="1"/>
    <x v="38"/>
    <x v="38"/>
    <x v="1"/>
    <x v="1"/>
    <n v="1287378000"/>
    <n v="1287810000"/>
    <b v="0"/>
    <b v="0"/>
    <s v="photography/photography books"/>
    <x v="7"/>
    <x v="14"/>
    <x v="38"/>
    <x v="38"/>
  </r>
  <r>
    <x v="39"/>
    <s v="Kim-Rice"/>
    <s v="Organized bi-directional function"/>
    <x v="34"/>
    <x v="39"/>
    <x v="39"/>
    <x v="0"/>
    <x v="39"/>
    <x v="39"/>
    <x v="3"/>
    <x v="3"/>
    <n v="1361772000"/>
    <n v="1362978000"/>
    <b v="0"/>
    <b v="0"/>
    <s v="theater/plays"/>
    <x v="3"/>
    <x v="3"/>
    <x v="39"/>
    <x v="39"/>
  </r>
  <r>
    <x v="40"/>
    <s v="Garcia, Garcia and Lopez"/>
    <s v="Reduced stable middleware"/>
    <x v="35"/>
    <x v="40"/>
    <x v="40"/>
    <x v="1"/>
    <x v="40"/>
    <x v="40"/>
    <x v="1"/>
    <x v="1"/>
    <n v="1275714000"/>
    <n v="1277355600"/>
    <b v="0"/>
    <b v="1"/>
    <s v="technology/wearables"/>
    <x v="2"/>
    <x v="8"/>
    <x v="40"/>
    <x v="40"/>
  </r>
  <r>
    <x v="41"/>
    <s v="Watts Group"/>
    <s v="Universal 5thgeneration neural-net"/>
    <x v="36"/>
    <x v="41"/>
    <x v="41"/>
    <x v="1"/>
    <x v="41"/>
    <x v="41"/>
    <x v="6"/>
    <x v="6"/>
    <n v="1346734800"/>
    <n v="1348981200"/>
    <b v="0"/>
    <b v="1"/>
    <s v="music/rock"/>
    <x v="1"/>
    <x v="1"/>
    <x v="41"/>
    <x v="41"/>
  </r>
  <r>
    <x v="42"/>
    <s v="Werner-Bryant"/>
    <s v="Virtual uniform frame"/>
    <x v="37"/>
    <x v="42"/>
    <x v="42"/>
    <x v="1"/>
    <x v="42"/>
    <x v="42"/>
    <x v="1"/>
    <x v="1"/>
    <n v="1309755600"/>
    <n v="1310533200"/>
    <b v="0"/>
    <b v="0"/>
    <s v="food/food trucks"/>
    <x v="0"/>
    <x v="0"/>
    <x v="42"/>
    <x v="42"/>
  </r>
  <r>
    <x v="43"/>
    <s v="Schmitt-Mendoza"/>
    <s v="Profound explicit paradigm"/>
    <x v="38"/>
    <x v="43"/>
    <x v="43"/>
    <x v="1"/>
    <x v="43"/>
    <x v="43"/>
    <x v="1"/>
    <x v="1"/>
    <n v="1406178000"/>
    <n v="1407560400"/>
    <b v="0"/>
    <b v="0"/>
    <s v="publishing/radio &amp; podcasts"/>
    <x v="5"/>
    <x v="15"/>
    <x v="43"/>
    <x v="43"/>
  </r>
  <r>
    <x v="44"/>
    <s v="Reid-Mccullough"/>
    <s v="Visionary real-time groupware"/>
    <x v="39"/>
    <x v="44"/>
    <x v="44"/>
    <x v="1"/>
    <x v="13"/>
    <x v="44"/>
    <x v="3"/>
    <x v="3"/>
    <n v="1552798800"/>
    <n v="1552885200"/>
    <b v="0"/>
    <b v="0"/>
    <s v="publishing/fiction"/>
    <x v="5"/>
    <x v="13"/>
    <x v="44"/>
    <x v="44"/>
  </r>
  <r>
    <x v="45"/>
    <s v="Woods-Clark"/>
    <s v="Networked tertiary Graphical User Interface"/>
    <x v="40"/>
    <x v="45"/>
    <x v="45"/>
    <x v="0"/>
    <x v="44"/>
    <x v="45"/>
    <x v="1"/>
    <x v="1"/>
    <n v="1478062800"/>
    <n v="1479362400"/>
    <b v="0"/>
    <b v="1"/>
    <s v="theater/plays"/>
    <x v="3"/>
    <x v="3"/>
    <x v="45"/>
    <x v="45"/>
  </r>
  <r>
    <x v="46"/>
    <s v="Vaughn, Hunt and Caldwell"/>
    <s v="Virtual grid-enabled task-force"/>
    <x v="41"/>
    <x v="46"/>
    <x v="46"/>
    <x v="1"/>
    <x v="45"/>
    <x v="46"/>
    <x v="1"/>
    <x v="1"/>
    <n v="1278565200"/>
    <n v="1280552400"/>
    <b v="0"/>
    <b v="0"/>
    <s v="music/rock"/>
    <x v="1"/>
    <x v="1"/>
    <x v="46"/>
    <x v="46"/>
  </r>
  <r>
    <x v="47"/>
    <s v="Bennett and Sons"/>
    <s v="Function-based multi-state software"/>
    <x v="42"/>
    <x v="47"/>
    <x v="47"/>
    <x v="1"/>
    <x v="46"/>
    <x v="47"/>
    <x v="1"/>
    <x v="1"/>
    <n v="1396069200"/>
    <n v="1398661200"/>
    <b v="0"/>
    <b v="0"/>
    <s v="theater/plays"/>
    <x v="3"/>
    <x v="3"/>
    <x v="47"/>
    <x v="47"/>
  </r>
  <r>
    <x v="48"/>
    <s v="Lamb Inc"/>
    <s v="Optimized leadingedge concept"/>
    <x v="43"/>
    <x v="48"/>
    <x v="48"/>
    <x v="1"/>
    <x v="47"/>
    <x v="48"/>
    <x v="1"/>
    <x v="1"/>
    <n v="1435208400"/>
    <n v="1436245200"/>
    <b v="0"/>
    <b v="0"/>
    <s v="theater/plays"/>
    <x v="3"/>
    <x v="3"/>
    <x v="48"/>
    <x v="48"/>
  </r>
  <r>
    <x v="49"/>
    <s v="Casey-Kelly"/>
    <s v="Sharable holistic interface"/>
    <x v="44"/>
    <x v="49"/>
    <x v="49"/>
    <x v="1"/>
    <x v="48"/>
    <x v="49"/>
    <x v="1"/>
    <x v="1"/>
    <n v="1571547600"/>
    <n v="1575439200"/>
    <b v="0"/>
    <b v="0"/>
    <s v="music/rock"/>
    <x v="1"/>
    <x v="1"/>
    <x v="49"/>
    <x v="49"/>
  </r>
  <r>
    <x v="50"/>
    <s v="Jones, Taylor and Moore"/>
    <s v="Down-sized system-worthy secured line"/>
    <x v="0"/>
    <x v="50"/>
    <x v="50"/>
    <x v="0"/>
    <x v="49"/>
    <x v="50"/>
    <x v="6"/>
    <x v="6"/>
    <n v="1375333200"/>
    <n v="1377752400"/>
    <b v="0"/>
    <b v="0"/>
    <s v="music/metal"/>
    <x v="1"/>
    <x v="16"/>
    <x v="50"/>
    <x v="50"/>
  </r>
  <r>
    <x v="51"/>
    <s v="Bradshaw, Gill and Donovan"/>
    <s v="Inverse secondary infrastructure"/>
    <x v="45"/>
    <x v="51"/>
    <x v="51"/>
    <x v="0"/>
    <x v="50"/>
    <x v="51"/>
    <x v="4"/>
    <x v="4"/>
    <n v="1332824400"/>
    <n v="1334206800"/>
    <b v="0"/>
    <b v="1"/>
    <s v="technology/wearables"/>
    <x v="2"/>
    <x v="8"/>
    <x v="51"/>
    <x v="51"/>
  </r>
  <r>
    <x v="52"/>
    <s v="Hernandez, Rodriguez and Clark"/>
    <s v="Organic foreground leverage"/>
    <x v="44"/>
    <x v="52"/>
    <x v="52"/>
    <x v="0"/>
    <x v="51"/>
    <x v="52"/>
    <x v="1"/>
    <x v="1"/>
    <n v="1284526800"/>
    <n v="1284872400"/>
    <b v="0"/>
    <b v="0"/>
    <s v="theater/plays"/>
    <x v="3"/>
    <x v="3"/>
    <x v="52"/>
    <x v="52"/>
  </r>
  <r>
    <x v="53"/>
    <s v="Smith-Jones"/>
    <s v="Reverse-engineered static concept"/>
    <x v="35"/>
    <x v="53"/>
    <x v="53"/>
    <x v="1"/>
    <x v="52"/>
    <x v="53"/>
    <x v="1"/>
    <x v="1"/>
    <n v="1400562000"/>
    <n v="1403931600"/>
    <b v="0"/>
    <b v="0"/>
    <s v="film &amp; video/drama"/>
    <x v="4"/>
    <x v="6"/>
    <x v="53"/>
    <x v="53"/>
  </r>
  <r>
    <x v="54"/>
    <s v="Roy PLC"/>
    <s v="Multi-channeled neutral customer loyalty"/>
    <x v="46"/>
    <x v="54"/>
    <x v="54"/>
    <x v="0"/>
    <x v="53"/>
    <x v="54"/>
    <x v="1"/>
    <x v="1"/>
    <n v="1520748000"/>
    <n v="1521262800"/>
    <b v="0"/>
    <b v="0"/>
    <s v="technology/wearables"/>
    <x v="2"/>
    <x v="8"/>
    <x v="54"/>
    <x v="54"/>
  </r>
  <r>
    <x v="55"/>
    <s v="Wright, Brooks and Villarreal"/>
    <s v="Reverse-engineered bifurcated strategy"/>
    <x v="47"/>
    <x v="55"/>
    <x v="55"/>
    <x v="1"/>
    <x v="54"/>
    <x v="55"/>
    <x v="1"/>
    <x v="1"/>
    <n v="1532926800"/>
    <n v="1533358800"/>
    <b v="0"/>
    <b v="0"/>
    <s v="music/jazz"/>
    <x v="1"/>
    <x v="17"/>
    <x v="55"/>
    <x v="55"/>
  </r>
  <r>
    <x v="56"/>
    <s v="Flores, Miller and Johnson"/>
    <s v="Horizontal context-sensitive knowledge user"/>
    <x v="48"/>
    <x v="56"/>
    <x v="56"/>
    <x v="1"/>
    <x v="55"/>
    <x v="56"/>
    <x v="1"/>
    <x v="1"/>
    <n v="1420869600"/>
    <n v="1421474400"/>
    <b v="0"/>
    <b v="0"/>
    <s v="technology/wearables"/>
    <x v="2"/>
    <x v="8"/>
    <x v="56"/>
    <x v="56"/>
  </r>
  <r>
    <x v="57"/>
    <s v="Bridges, Freeman and Kim"/>
    <s v="Cross-group multi-state task-force"/>
    <x v="49"/>
    <x v="57"/>
    <x v="57"/>
    <x v="1"/>
    <x v="56"/>
    <x v="57"/>
    <x v="1"/>
    <x v="1"/>
    <n v="1504242000"/>
    <n v="1505278800"/>
    <b v="0"/>
    <b v="0"/>
    <s v="games/video games"/>
    <x v="6"/>
    <x v="11"/>
    <x v="57"/>
    <x v="57"/>
  </r>
  <r>
    <x v="58"/>
    <s v="Anderson-Perez"/>
    <s v="Expanded 3rdgeneration strategy"/>
    <x v="50"/>
    <x v="58"/>
    <x v="58"/>
    <x v="1"/>
    <x v="57"/>
    <x v="58"/>
    <x v="1"/>
    <x v="1"/>
    <n v="1442811600"/>
    <n v="1443934800"/>
    <b v="0"/>
    <b v="0"/>
    <s v="theater/plays"/>
    <x v="3"/>
    <x v="3"/>
    <x v="58"/>
    <x v="58"/>
  </r>
  <r>
    <x v="59"/>
    <s v="Wright, Fox and Marks"/>
    <s v="Assimilated real-time support"/>
    <x v="1"/>
    <x v="59"/>
    <x v="59"/>
    <x v="1"/>
    <x v="58"/>
    <x v="59"/>
    <x v="1"/>
    <x v="1"/>
    <n v="1497243600"/>
    <n v="1498539600"/>
    <b v="0"/>
    <b v="1"/>
    <s v="theater/plays"/>
    <x v="3"/>
    <x v="3"/>
    <x v="59"/>
    <x v="59"/>
  </r>
  <r>
    <x v="60"/>
    <s v="Crawford-Peters"/>
    <s v="User-centric regional database"/>
    <x v="51"/>
    <x v="60"/>
    <x v="60"/>
    <x v="1"/>
    <x v="59"/>
    <x v="60"/>
    <x v="0"/>
    <x v="0"/>
    <n v="1342501200"/>
    <n v="1342760400"/>
    <b v="0"/>
    <b v="0"/>
    <s v="theater/plays"/>
    <x v="3"/>
    <x v="3"/>
    <x v="60"/>
    <x v="60"/>
  </r>
  <r>
    <x v="61"/>
    <s v="Romero-Hoffman"/>
    <s v="Open-source zero administration complexity"/>
    <x v="52"/>
    <x v="61"/>
    <x v="61"/>
    <x v="0"/>
    <x v="60"/>
    <x v="61"/>
    <x v="0"/>
    <x v="0"/>
    <n v="1298268000"/>
    <n v="1301720400"/>
    <b v="0"/>
    <b v="0"/>
    <s v="theater/plays"/>
    <x v="3"/>
    <x v="3"/>
    <x v="61"/>
    <x v="61"/>
  </r>
  <r>
    <x v="62"/>
    <s v="Sparks-West"/>
    <s v="Organized incremental standardization"/>
    <x v="22"/>
    <x v="62"/>
    <x v="62"/>
    <x v="1"/>
    <x v="61"/>
    <x v="62"/>
    <x v="1"/>
    <x v="1"/>
    <n v="1433480400"/>
    <n v="1433566800"/>
    <b v="0"/>
    <b v="0"/>
    <s v="technology/web"/>
    <x v="2"/>
    <x v="2"/>
    <x v="62"/>
    <x v="62"/>
  </r>
  <r>
    <x v="63"/>
    <s v="Baker, Morgan and Brown"/>
    <s v="Assimilated didactic open system"/>
    <x v="53"/>
    <x v="63"/>
    <x v="63"/>
    <x v="0"/>
    <x v="62"/>
    <x v="63"/>
    <x v="1"/>
    <x v="1"/>
    <n v="1493355600"/>
    <n v="1493874000"/>
    <b v="0"/>
    <b v="0"/>
    <s v="theater/plays"/>
    <x v="3"/>
    <x v="3"/>
    <x v="63"/>
    <x v="63"/>
  </r>
  <r>
    <x v="64"/>
    <s v="Mosley-Gilbert"/>
    <s v="Vision-oriented logistical intranet"/>
    <x v="54"/>
    <x v="64"/>
    <x v="64"/>
    <x v="0"/>
    <x v="63"/>
    <x v="64"/>
    <x v="1"/>
    <x v="1"/>
    <n v="1530507600"/>
    <n v="1531803600"/>
    <b v="0"/>
    <b v="1"/>
    <s v="technology/web"/>
    <x v="2"/>
    <x v="2"/>
    <x v="64"/>
    <x v="64"/>
  </r>
  <r>
    <x v="65"/>
    <s v="Berry-Boyer"/>
    <s v="Mandatory incremental projection"/>
    <x v="55"/>
    <x v="65"/>
    <x v="65"/>
    <x v="1"/>
    <x v="64"/>
    <x v="65"/>
    <x v="1"/>
    <x v="1"/>
    <n v="1296108000"/>
    <n v="1296712800"/>
    <b v="0"/>
    <b v="0"/>
    <s v="theater/plays"/>
    <x v="3"/>
    <x v="3"/>
    <x v="65"/>
    <x v="65"/>
  </r>
  <r>
    <x v="66"/>
    <s v="Sanders-Allen"/>
    <s v="Grass-roots needs-based encryption"/>
    <x v="49"/>
    <x v="66"/>
    <x v="66"/>
    <x v="0"/>
    <x v="65"/>
    <x v="66"/>
    <x v="1"/>
    <x v="1"/>
    <n v="1428469200"/>
    <n v="1428901200"/>
    <b v="0"/>
    <b v="1"/>
    <s v="theater/plays"/>
    <x v="3"/>
    <x v="3"/>
    <x v="66"/>
    <x v="66"/>
  </r>
  <r>
    <x v="67"/>
    <s v="Lopez Inc"/>
    <s v="Team-oriented 6thgeneration middleware"/>
    <x v="56"/>
    <x v="67"/>
    <x v="67"/>
    <x v="1"/>
    <x v="66"/>
    <x v="67"/>
    <x v="4"/>
    <x v="4"/>
    <n v="1264399200"/>
    <n v="1264831200"/>
    <b v="0"/>
    <b v="1"/>
    <s v="technology/wearables"/>
    <x v="2"/>
    <x v="8"/>
    <x v="67"/>
    <x v="67"/>
  </r>
  <r>
    <x v="68"/>
    <s v="Moreno-Turner"/>
    <s v="Inverse multi-tasking installation"/>
    <x v="57"/>
    <x v="68"/>
    <x v="68"/>
    <x v="1"/>
    <x v="67"/>
    <x v="68"/>
    <x v="6"/>
    <x v="6"/>
    <n v="1501131600"/>
    <n v="1505192400"/>
    <b v="0"/>
    <b v="1"/>
    <s v="theater/plays"/>
    <x v="3"/>
    <x v="3"/>
    <x v="68"/>
    <x v="68"/>
  </r>
  <r>
    <x v="69"/>
    <s v="Jones-Watson"/>
    <s v="Switchable disintermediate moderator"/>
    <x v="58"/>
    <x v="69"/>
    <x v="69"/>
    <x v="3"/>
    <x v="68"/>
    <x v="69"/>
    <x v="1"/>
    <x v="1"/>
    <n v="1292738400"/>
    <n v="1295676000"/>
    <b v="0"/>
    <b v="0"/>
    <s v="theater/plays"/>
    <x v="3"/>
    <x v="3"/>
    <x v="69"/>
    <x v="69"/>
  </r>
  <r>
    <x v="70"/>
    <s v="Barker Inc"/>
    <s v="Re-engineered 24/7 task-force"/>
    <x v="59"/>
    <x v="70"/>
    <x v="70"/>
    <x v="1"/>
    <x v="69"/>
    <x v="70"/>
    <x v="6"/>
    <x v="6"/>
    <n v="1288674000"/>
    <n v="1292911200"/>
    <b v="0"/>
    <b v="1"/>
    <s v="theater/plays"/>
    <x v="3"/>
    <x v="3"/>
    <x v="70"/>
    <x v="70"/>
  </r>
  <r>
    <x v="71"/>
    <s v="Tate, Bass and House"/>
    <s v="Organic object-oriented budgetary management"/>
    <x v="46"/>
    <x v="71"/>
    <x v="71"/>
    <x v="1"/>
    <x v="70"/>
    <x v="71"/>
    <x v="1"/>
    <x v="1"/>
    <n v="1575093600"/>
    <n v="1575439200"/>
    <b v="0"/>
    <b v="0"/>
    <s v="theater/plays"/>
    <x v="3"/>
    <x v="3"/>
    <x v="71"/>
    <x v="49"/>
  </r>
  <r>
    <x v="72"/>
    <s v="Hampton, Lewis and Ray"/>
    <s v="Seamless coherent parallelism"/>
    <x v="60"/>
    <x v="72"/>
    <x v="72"/>
    <x v="1"/>
    <x v="71"/>
    <x v="72"/>
    <x v="1"/>
    <x v="1"/>
    <n v="1435726800"/>
    <n v="1438837200"/>
    <b v="0"/>
    <b v="0"/>
    <s v="film &amp; video/animation"/>
    <x v="4"/>
    <x v="10"/>
    <x v="72"/>
    <x v="71"/>
  </r>
  <r>
    <x v="73"/>
    <s v="Collins-Goodman"/>
    <s v="Cross-platform even-keeled initiative"/>
    <x v="1"/>
    <x v="73"/>
    <x v="73"/>
    <x v="1"/>
    <x v="39"/>
    <x v="73"/>
    <x v="1"/>
    <x v="1"/>
    <n v="1480226400"/>
    <n v="1480485600"/>
    <b v="0"/>
    <b v="0"/>
    <s v="music/jazz"/>
    <x v="1"/>
    <x v="17"/>
    <x v="73"/>
    <x v="72"/>
  </r>
  <r>
    <x v="74"/>
    <s v="Davis-Michael"/>
    <s v="Progressive tertiary framework"/>
    <x v="61"/>
    <x v="74"/>
    <x v="74"/>
    <x v="1"/>
    <x v="72"/>
    <x v="74"/>
    <x v="4"/>
    <x v="4"/>
    <n v="1459054800"/>
    <n v="1459141200"/>
    <b v="0"/>
    <b v="0"/>
    <s v="music/metal"/>
    <x v="1"/>
    <x v="16"/>
    <x v="74"/>
    <x v="73"/>
  </r>
  <r>
    <x v="75"/>
    <s v="White, Torres and Bishop"/>
    <s v="Multi-layered dynamic protocol"/>
    <x v="62"/>
    <x v="75"/>
    <x v="75"/>
    <x v="1"/>
    <x v="73"/>
    <x v="75"/>
    <x v="1"/>
    <x v="1"/>
    <n v="1531630800"/>
    <n v="1532322000"/>
    <b v="0"/>
    <b v="0"/>
    <s v="photography/photography books"/>
    <x v="7"/>
    <x v="14"/>
    <x v="75"/>
    <x v="74"/>
  </r>
  <r>
    <x v="76"/>
    <s v="Martin, Conway and Larsen"/>
    <s v="Horizontal next generation function"/>
    <x v="63"/>
    <x v="76"/>
    <x v="76"/>
    <x v="0"/>
    <x v="74"/>
    <x v="76"/>
    <x v="1"/>
    <x v="1"/>
    <n v="1421992800"/>
    <n v="1426222800"/>
    <b v="1"/>
    <b v="1"/>
    <s v="theater/plays"/>
    <x v="3"/>
    <x v="3"/>
    <x v="76"/>
    <x v="75"/>
  </r>
  <r>
    <x v="77"/>
    <s v="Acevedo-Huffman"/>
    <s v="Pre-emptive impactful model"/>
    <x v="40"/>
    <x v="77"/>
    <x v="77"/>
    <x v="0"/>
    <x v="75"/>
    <x v="77"/>
    <x v="1"/>
    <x v="1"/>
    <n v="1285563600"/>
    <n v="1286773200"/>
    <b v="0"/>
    <b v="1"/>
    <s v="film &amp; video/animation"/>
    <x v="4"/>
    <x v="10"/>
    <x v="77"/>
    <x v="76"/>
  </r>
  <r>
    <x v="78"/>
    <s v="Montgomery, Larson and Spencer"/>
    <s v="User-centric bifurcated knowledge user"/>
    <x v="6"/>
    <x v="78"/>
    <x v="78"/>
    <x v="1"/>
    <x v="76"/>
    <x v="78"/>
    <x v="1"/>
    <x v="1"/>
    <n v="1523854800"/>
    <n v="1523941200"/>
    <b v="0"/>
    <b v="0"/>
    <s v="publishing/translations"/>
    <x v="5"/>
    <x v="18"/>
    <x v="78"/>
    <x v="77"/>
  </r>
  <r>
    <x v="79"/>
    <s v="Soto LLC"/>
    <s v="Triple-buffered reciprocal project"/>
    <x v="64"/>
    <x v="79"/>
    <x v="79"/>
    <x v="0"/>
    <x v="77"/>
    <x v="79"/>
    <x v="1"/>
    <x v="1"/>
    <n v="1529125200"/>
    <n v="1529557200"/>
    <b v="0"/>
    <b v="0"/>
    <s v="theater/plays"/>
    <x v="3"/>
    <x v="3"/>
    <x v="79"/>
    <x v="78"/>
  </r>
  <r>
    <x v="80"/>
    <s v="Sutton, Barrett and Tucker"/>
    <s v="Cross-platform needs-based approach"/>
    <x v="65"/>
    <x v="80"/>
    <x v="80"/>
    <x v="1"/>
    <x v="78"/>
    <x v="80"/>
    <x v="1"/>
    <x v="1"/>
    <n v="1503982800"/>
    <n v="1506574800"/>
    <b v="0"/>
    <b v="0"/>
    <s v="games/video games"/>
    <x v="6"/>
    <x v="11"/>
    <x v="80"/>
    <x v="79"/>
  </r>
  <r>
    <x v="81"/>
    <s v="Gomez, Bailey and Flores"/>
    <s v="User-friendly static contingency"/>
    <x v="66"/>
    <x v="81"/>
    <x v="81"/>
    <x v="1"/>
    <x v="79"/>
    <x v="81"/>
    <x v="1"/>
    <x v="1"/>
    <n v="1511416800"/>
    <n v="1513576800"/>
    <b v="0"/>
    <b v="0"/>
    <s v="music/rock"/>
    <x v="1"/>
    <x v="1"/>
    <x v="81"/>
    <x v="80"/>
  </r>
  <r>
    <x v="82"/>
    <s v="Porter-George"/>
    <s v="Reactive content-based framework"/>
    <x v="67"/>
    <x v="82"/>
    <x v="82"/>
    <x v="1"/>
    <x v="80"/>
    <x v="82"/>
    <x v="4"/>
    <x v="4"/>
    <n v="1547704800"/>
    <n v="1548309600"/>
    <b v="0"/>
    <b v="1"/>
    <s v="games/video games"/>
    <x v="6"/>
    <x v="11"/>
    <x v="82"/>
    <x v="4"/>
  </r>
  <r>
    <x v="83"/>
    <s v="Fitzgerald PLC"/>
    <s v="Realigned user-facing concept"/>
    <x v="68"/>
    <x v="83"/>
    <x v="83"/>
    <x v="0"/>
    <x v="81"/>
    <x v="83"/>
    <x v="1"/>
    <x v="1"/>
    <n v="1469682000"/>
    <n v="1471582800"/>
    <b v="0"/>
    <b v="0"/>
    <s v="music/electric music"/>
    <x v="1"/>
    <x v="5"/>
    <x v="83"/>
    <x v="81"/>
  </r>
  <r>
    <x v="84"/>
    <s v="Cisneros-Burton"/>
    <s v="Public-key zero tolerance orchestration"/>
    <x v="69"/>
    <x v="84"/>
    <x v="84"/>
    <x v="1"/>
    <x v="82"/>
    <x v="84"/>
    <x v="1"/>
    <x v="1"/>
    <n v="1343451600"/>
    <n v="1344315600"/>
    <b v="0"/>
    <b v="0"/>
    <s v="technology/wearables"/>
    <x v="2"/>
    <x v="8"/>
    <x v="84"/>
    <x v="82"/>
  </r>
  <r>
    <x v="85"/>
    <s v="Hill, Lawson and Wilkinson"/>
    <s v="Multi-tiered eco-centric architecture"/>
    <x v="70"/>
    <x v="85"/>
    <x v="85"/>
    <x v="1"/>
    <x v="83"/>
    <x v="85"/>
    <x v="2"/>
    <x v="2"/>
    <n v="1315717200"/>
    <n v="1316408400"/>
    <b v="0"/>
    <b v="0"/>
    <s v="music/indie rock"/>
    <x v="1"/>
    <x v="7"/>
    <x v="85"/>
    <x v="83"/>
  </r>
  <r>
    <x v="86"/>
    <s v="Davis-Smith"/>
    <s v="Organic motivating firmware"/>
    <x v="71"/>
    <x v="86"/>
    <x v="86"/>
    <x v="1"/>
    <x v="84"/>
    <x v="86"/>
    <x v="1"/>
    <x v="1"/>
    <n v="1430715600"/>
    <n v="1431838800"/>
    <b v="1"/>
    <b v="0"/>
    <s v="theater/plays"/>
    <x v="3"/>
    <x v="3"/>
    <x v="86"/>
    <x v="84"/>
  </r>
  <r>
    <x v="87"/>
    <s v="Farrell and Sons"/>
    <s v="Synergized 4thgeneration conglomeration"/>
    <x v="72"/>
    <x v="87"/>
    <x v="87"/>
    <x v="0"/>
    <x v="85"/>
    <x v="87"/>
    <x v="2"/>
    <x v="2"/>
    <n v="1299564000"/>
    <n v="1300510800"/>
    <b v="0"/>
    <b v="1"/>
    <s v="music/rock"/>
    <x v="1"/>
    <x v="1"/>
    <x v="87"/>
    <x v="85"/>
  </r>
  <r>
    <x v="88"/>
    <s v="Clark Group"/>
    <s v="Grass-roots fault-tolerant policy"/>
    <x v="73"/>
    <x v="88"/>
    <x v="88"/>
    <x v="1"/>
    <x v="86"/>
    <x v="88"/>
    <x v="1"/>
    <x v="1"/>
    <n v="1429160400"/>
    <n v="1431061200"/>
    <b v="0"/>
    <b v="0"/>
    <s v="publishing/translations"/>
    <x v="5"/>
    <x v="18"/>
    <x v="88"/>
    <x v="86"/>
  </r>
  <r>
    <x v="89"/>
    <s v="White, Singleton and Zimmerman"/>
    <s v="Monitored scalable knowledgebase"/>
    <x v="74"/>
    <x v="89"/>
    <x v="89"/>
    <x v="1"/>
    <x v="87"/>
    <x v="89"/>
    <x v="1"/>
    <x v="1"/>
    <n v="1271307600"/>
    <n v="1271480400"/>
    <b v="0"/>
    <b v="0"/>
    <s v="theater/plays"/>
    <x v="3"/>
    <x v="3"/>
    <x v="89"/>
    <x v="87"/>
  </r>
  <r>
    <x v="90"/>
    <s v="Kramer Group"/>
    <s v="Synergistic explicit parallelism"/>
    <x v="75"/>
    <x v="58"/>
    <x v="90"/>
    <x v="0"/>
    <x v="88"/>
    <x v="90"/>
    <x v="1"/>
    <x v="1"/>
    <n v="1456380000"/>
    <n v="1456380000"/>
    <b v="0"/>
    <b v="1"/>
    <s v="theater/plays"/>
    <x v="3"/>
    <x v="3"/>
    <x v="90"/>
    <x v="88"/>
  </r>
  <r>
    <x v="91"/>
    <s v="Frazier, Patrick and Smith"/>
    <s v="Enhanced systemic analyzer"/>
    <x v="76"/>
    <x v="90"/>
    <x v="91"/>
    <x v="0"/>
    <x v="89"/>
    <x v="91"/>
    <x v="6"/>
    <x v="6"/>
    <n v="1470459600"/>
    <n v="1472878800"/>
    <b v="0"/>
    <b v="0"/>
    <s v="publishing/translations"/>
    <x v="5"/>
    <x v="18"/>
    <x v="91"/>
    <x v="89"/>
  </r>
  <r>
    <x v="92"/>
    <s v="Santos, Bell and Lloyd"/>
    <s v="Object-based analyzing knowledge user"/>
    <x v="77"/>
    <x v="91"/>
    <x v="92"/>
    <x v="1"/>
    <x v="90"/>
    <x v="92"/>
    <x v="5"/>
    <x v="5"/>
    <n v="1277269200"/>
    <n v="1277355600"/>
    <b v="0"/>
    <b v="1"/>
    <s v="games/video games"/>
    <x v="6"/>
    <x v="11"/>
    <x v="92"/>
    <x v="40"/>
  </r>
  <r>
    <x v="93"/>
    <s v="Hall and Sons"/>
    <s v="Pre-emptive radical architecture"/>
    <x v="78"/>
    <x v="92"/>
    <x v="93"/>
    <x v="3"/>
    <x v="91"/>
    <x v="93"/>
    <x v="1"/>
    <x v="1"/>
    <n v="1350709200"/>
    <n v="1351054800"/>
    <b v="0"/>
    <b v="1"/>
    <s v="theater/plays"/>
    <x v="3"/>
    <x v="3"/>
    <x v="93"/>
    <x v="90"/>
  </r>
  <r>
    <x v="94"/>
    <s v="Hanson Inc"/>
    <s v="Grass-roots web-enabled contingency"/>
    <x v="49"/>
    <x v="93"/>
    <x v="94"/>
    <x v="1"/>
    <x v="80"/>
    <x v="94"/>
    <x v="4"/>
    <x v="4"/>
    <n v="1554613200"/>
    <n v="1555563600"/>
    <b v="0"/>
    <b v="0"/>
    <s v="technology/web"/>
    <x v="2"/>
    <x v="2"/>
    <x v="94"/>
    <x v="91"/>
  </r>
  <r>
    <x v="95"/>
    <s v="Sanchez LLC"/>
    <s v="Stand-alone system-worthy standardization"/>
    <x v="79"/>
    <x v="94"/>
    <x v="95"/>
    <x v="1"/>
    <x v="11"/>
    <x v="95"/>
    <x v="1"/>
    <x v="1"/>
    <n v="1571029200"/>
    <n v="1571634000"/>
    <b v="0"/>
    <b v="0"/>
    <s v="film &amp; video/documentary"/>
    <x v="4"/>
    <x v="4"/>
    <x v="95"/>
    <x v="92"/>
  </r>
  <r>
    <x v="96"/>
    <s v="Howard Ltd"/>
    <s v="Down-sized systematic policy"/>
    <x v="80"/>
    <x v="95"/>
    <x v="96"/>
    <x v="1"/>
    <x v="92"/>
    <x v="96"/>
    <x v="1"/>
    <x v="1"/>
    <n v="1299736800"/>
    <n v="1300856400"/>
    <b v="0"/>
    <b v="0"/>
    <s v="theater/plays"/>
    <x v="3"/>
    <x v="3"/>
    <x v="96"/>
    <x v="36"/>
  </r>
  <r>
    <x v="97"/>
    <s v="Stewart LLC"/>
    <s v="Cloned bi-directional architecture"/>
    <x v="81"/>
    <x v="96"/>
    <x v="97"/>
    <x v="1"/>
    <x v="86"/>
    <x v="97"/>
    <x v="1"/>
    <x v="1"/>
    <n v="1435208400"/>
    <n v="1439874000"/>
    <b v="0"/>
    <b v="0"/>
    <s v="food/food trucks"/>
    <x v="0"/>
    <x v="0"/>
    <x v="48"/>
    <x v="93"/>
  </r>
  <r>
    <x v="98"/>
    <s v="Arias, Allen and Miller"/>
    <s v="Seamless transitional portal"/>
    <x v="82"/>
    <x v="97"/>
    <x v="98"/>
    <x v="0"/>
    <x v="93"/>
    <x v="98"/>
    <x v="2"/>
    <x v="2"/>
    <n v="1437973200"/>
    <n v="1438318800"/>
    <b v="0"/>
    <b v="0"/>
    <s v="games/video games"/>
    <x v="6"/>
    <x v="11"/>
    <x v="97"/>
    <x v="94"/>
  </r>
  <r>
    <x v="99"/>
    <s v="Baker-Morris"/>
    <s v="Fully-configurable motivating approach"/>
    <x v="4"/>
    <x v="98"/>
    <x v="99"/>
    <x v="1"/>
    <x v="55"/>
    <x v="99"/>
    <x v="1"/>
    <x v="1"/>
    <n v="1416895200"/>
    <n v="1419400800"/>
    <b v="0"/>
    <b v="0"/>
    <s v="theater/plays"/>
    <x v="3"/>
    <x v="3"/>
    <x v="98"/>
    <x v="95"/>
  </r>
  <r>
    <x v="100"/>
    <s v="Tucker, Fox and Green"/>
    <s v="Upgradable fault-tolerant approach"/>
    <x v="0"/>
    <x v="99"/>
    <x v="100"/>
    <x v="0"/>
    <x v="49"/>
    <x v="100"/>
    <x v="1"/>
    <x v="1"/>
    <n v="1319000400"/>
    <n v="1320555600"/>
    <b v="0"/>
    <b v="0"/>
    <s v="theater/plays"/>
    <x v="3"/>
    <x v="3"/>
    <x v="99"/>
    <x v="96"/>
  </r>
  <r>
    <x v="101"/>
    <s v="Douglas LLC"/>
    <s v="Reduced heuristic moratorium"/>
    <x v="79"/>
    <x v="100"/>
    <x v="101"/>
    <x v="1"/>
    <x v="55"/>
    <x v="101"/>
    <x v="1"/>
    <x v="1"/>
    <n v="1424498400"/>
    <n v="1425103200"/>
    <b v="0"/>
    <b v="1"/>
    <s v="music/electric music"/>
    <x v="1"/>
    <x v="5"/>
    <x v="100"/>
    <x v="97"/>
  </r>
  <r>
    <x v="102"/>
    <s v="Garcia Inc"/>
    <s v="Front-line web-enabled model"/>
    <x v="41"/>
    <x v="101"/>
    <x v="102"/>
    <x v="1"/>
    <x v="94"/>
    <x v="102"/>
    <x v="1"/>
    <x v="1"/>
    <n v="1526274000"/>
    <n v="1526878800"/>
    <b v="0"/>
    <b v="1"/>
    <s v="technology/wearables"/>
    <x v="2"/>
    <x v="8"/>
    <x v="101"/>
    <x v="98"/>
  </r>
  <r>
    <x v="103"/>
    <s v="Frye, Hunt and Powell"/>
    <s v="Polarized incremental emulation"/>
    <x v="83"/>
    <x v="102"/>
    <x v="103"/>
    <x v="0"/>
    <x v="95"/>
    <x v="103"/>
    <x v="6"/>
    <x v="6"/>
    <n v="1287896400"/>
    <n v="1288674000"/>
    <b v="0"/>
    <b v="0"/>
    <s v="music/electric music"/>
    <x v="1"/>
    <x v="5"/>
    <x v="102"/>
    <x v="99"/>
  </r>
  <r>
    <x v="104"/>
    <s v="Smith, Wells and Nguyen"/>
    <s v="Self-enabling grid-enabled initiative"/>
    <x v="84"/>
    <x v="103"/>
    <x v="104"/>
    <x v="1"/>
    <x v="96"/>
    <x v="104"/>
    <x v="1"/>
    <x v="1"/>
    <n v="1495515600"/>
    <n v="1495602000"/>
    <b v="0"/>
    <b v="0"/>
    <s v="music/indie rock"/>
    <x v="1"/>
    <x v="7"/>
    <x v="103"/>
    <x v="100"/>
  </r>
  <r>
    <x v="105"/>
    <s v="Charles-Johnson"/>
    <s v="Total fresh-thinking system engine"/>
    <x v="85"/>
    <x v="104"/>
    <x v="105"/>
    <x v="1"/>
    <x v="97"/>
    <x v="105"/>
    <x v="1"/>
    <x v="1"/>
    <n v="1364878800"/>
    <n v="1366434000"/>
    <b v="0"/>
    <b v="0"/>
    <s v="technology/web"/>
    <x v="2"/>
    <x v="2"/>
    <x v="104"/>
    <x v="101"/>
  </r>
  <r>
    <x v="106"/>
    <s v="Brandt, Carter and Wood"/>
    <s v="Ameliorated clear-thinking circuit"/>
    <x v="61"/>
    <x v="105"/>
    <x v="106"/>
    <x v="1"/>
    <x v="98"/>
    <x v="106"/>
    <x v="1"/>
    <x v="1"/>
    <n v="1567918800"/>
    <n v="1568350800"/>
    <b v="0"/>
    <b v="0"/>
    <s v="theater/plays"/>
    <x v="3"/>
    <x v="3"/>
    <x v="105"/>
    <x v="102"/>
  </r>
  <r>
    <x v="107"/>
    <s v="Tucker, Schmidt and Reid"/>
    <s v="Multi-layered encompassing installation"/>
    <x v="26"/>
    <x v="106"/>
    <x v="107"/>
    <x v="1"/>
    <x v="99"/>
    <x v="107"/>
    <x v="1"/>
    <x v="1"/>
    <n v="1524459600"/>
    <n v="1525928400"/>
    <b v="0"/>
    <b v="1"/>
    <s v="theater/plays"/>
    <x v="3"/>
    <x v="3"/>
    <x v="106"/>
    <x v="103"/>
  </r>
  <r>
    <x v="108"/>
    <s v="Decker Inc"/>
    <s v="Universal encompassing implementation"/>
    <x v="42"/>
    <x v="107"/>
    <x v="108"/>
    <x v="1"/>
    <x v="100"/>
    <x v="108"/>
    <x v="1"/>
    <x v="1"/>
    <n v="1333688400"/>
    <n v="1336885200"/>
    <b v="0"/>
    <b v="0"/>
    <s v="film &amp; video/documentary"/>
    <x v="4"/>
    <x v="4"/>
    <x v="107"/>
    <x v="104"/>
  </r>
  <r>
    <x v="109"/>
    <s v="Romero and Sons"/>
    <s v="Object-based client-server application"/>
    <x v="5"/>
    <x v="108"/>
    <x v="109"/>
    <x v="0"/>
    <x v="101"/>
    <x v="109"/>
    <x v="1"/>
    <x v="1"/>
    <n v="1389506400"/>
    <n v="1389679200"/>
    <b v="0"/>
    <b v="0"/>
    <s v="film &amp; video/television"/>
    <x v="4"/>
    <x v="19"/>
    <x v="108"/>
    <x v="105"/>
  </r>
  <r>
    <x v="110"/>
    <s v="Castillo-Carey"/>
    <s v="Cross-platform solution-oriented process improvement"/>
    <x v="86"/>
    <x v="109"/>
    <x v="110"/>
    <x v="0"/>
    <x v="102"/>
    <x v="110"/>
    <x v="1"/>
    <x v="1"/>
    <n v="1536642000"/>
    <n v="1538283600"/>
    <b v="0"/>
    <b v="0"/>
    <s v="food/food trucks"/>
    <x v="0"/>
    <x v="0"/>
    <x v="109"/>
    <x v="106"/>
  </r>
  <r>
    <x v="111"/>
    <s v="Hart-Briggs"/>
    <s v="Re-engineered user-facing approach"/>
    <x v="87"/>
    <x v="110"/>
    <x v="111"/>
    <x v="1"/>
    <x v="103"/>
    <x v="111"/>
    <x v="1"/>
    <x v="1"/>
    <n v="1348290000"/>
    <n v="1348808400"/>
    <b v="0"/>
    <b v="0"/>
    <s v="publishing/radio &amp; podcasts"/>
    <x v="5"/>
    <x v="15"/>
    <x v="110"/>
    <x v="107"/>
  </r>
  <r>
    <x v="112"/>
    <s v="Jones-Meyer"/>
    <s v="Re-engineered client-driven hub"/>
    <x v="53"/>
    <x v="111"/>
    <x v="112"/>
    <x v="1"/>
    <x v="104"/>
    <x v="112"/>
    <x v="2"/>
    <x v="2"/>
    <n v="1408856400"/>
    <n v="1410152400"/>
    <b v="0"/>
    <b v="0"/>
    <s v="technology/web"/>
    <x v="2"/>
    <x v="2"/>
    <x v="111"/>
    <x v="108"/>
  </r>
  <r>
    <x v="113"/>
    <s v="Wright, Hartman and Yu"/>
    <s v="User-friendly tertiary array"/>
    <x v="88"/>
    <x v="112"/>
    <x v="113"/>
    <x v="1"/>
    <x v="54"/>
    <x v="113"/>
    <x v="1"/>
    <x v="1"/>
    <n v="1505192400"/>
    <n v="1505797200"/>
    <b v="0"/>
    <b v="0"/>
    <s v="food/food trucks"/>
    <x v="0"/>
    <x v="0"/>
    <x v="112"/>
    <x v="109"/>
  </r>
  <r>
    <x v="114"/>
    <s v="Harper-Davis"/>
    <s v="Robust heuristic encoding"/>
    <x v="89"/>
    <x v="113"/>
    <x v="114"/>
    <x v="1"/>
    <x v="105"/>
    <x v="114"/>
    <x v="1"/>
    <x v="1"/>
    <n v="1554786000"/>
    <n v="1554872400"/>
    <b v="0"/>
    <b v="1"/>
    <s v="technology/wearables"/>
    <x v="2"/>
    <x v="8"/>
    <x v="113"/>
    <x v="110"/>
  </r>
  <r>
    <x v="115"/>
    <s v="Barrett PLC"/>
    <s v="Team-oriented clear-thinking capacity"/>
    <x v="90"/>
    <x v="114"/>
    <x v="115"/>
    <x v="0"/>
    <x v="106"/>
    <x v="115"/>
    <x v="6"/>
    <x v="6"/>
    <n v="1510898400"/>
    <n v="1513922400"/>
    <b v="0"/>
    <b v="0"/>
    <s v="publishing/fiction"/>
    <x v="5"/>
    <x v="13"/>
    <x v="114"/>
    <x v="111"/>
  </r>
  <r>
    <x v="116"/>
    <s v="David-Clark"/>
    <s v="De-engineered motivating standardization"/>
    <x v="44"/>
    <x v="115"/>
    <x v="116"/>
    <x v="0"/>
    <x v="107"/>
    <x v="116"/>
    <x v="1"/>
    <x v="1"/>
    <n v="1442552400"/>
    <n v="1442638800"/>
    <b v="0"/>
    <b v="0"/>
    <s v="theater/plays"/>
    <x v="3"/>
    <x v="3"/>
    <x v="115"/>
    <x v="112"/>
  </r>
  <r>
    <x v="117"/>
    <s v="Chaney-Dennis"/>
    <s v="Business-focused 24hour groupware"/>
    <x v="70"/>
    <x v="116"/>
    <x v="117"/>
    <x v="1"/>
    <x v="108"/>
    <x v="117"/>
    <x v="1"/>
    <x v="1"/>
    <n v="1316667600"/>
    <n v="1317186000"/>
    <b v="0"/>
    <b v="0"/>
    <s v="film &amp; video/television"/>
    <x v="4"/>
    <x v="19"/>
    <x v="116"/>
    <x v="113"/>
  </r>
  <r>
    <x v="118"/>
    <s v="Robinson, Lopez and Christensen"/>
    <s v="Organic next generation protocol"/>
    <x v="91"/>
    <x v="117"/>
    <x v="118"/>
    <x v="1"/>
    <x v="109"/>
    <x v="118"/>
    <x v="1"/>
    <x v="1"/>
    <n v="1390716000"/>
    <n v="1391234400"/>
    <b v="0"/>
    <b v="0"/>
    <s v="photography/photography books"/>
    <x v="7"/>
    <x v="14"/>
    <x v="117"/>
    <x v="114"/>
  </r>
  <r>
    <x v="119"/>
    <s v="Clark and Sons"/>
    <s v="Reverse-engineered full-range Internet solution"/>
    <x v="92"/>
    <x v="118"/>
    <x v="119"/>
    <x v="1"/>
    <x v="110"/>
    <x v="119"/>
    <x v="1"/>
    <x v="1"/>
    <n v="1402894800"/>
    <n v="1404363600"/>
    <b v="0"/>
    <b v="1"/>
    <s v="film &amp; video/documentary"/>
    <x v="4"/>
    <x v="4"/>
    <x v="118"/>
    <x v="115"/>
  </r>
  <r>
    <x v="120"/>
    <s v="Vega Group"/>
    <s v="Synchronized regional synergy"/>
    <x v="93"/>
    <x v="119"/>
    <x v="120"/>
    <x v="1"/>
    <x v="111"/>
    <x v="120"/>
    <x v="1"/>
    <x v="1"/>
    <n v="1429246800"/>
    <n v="1429592400"/>
    <b v="0"/>
    <b v="1"/>
    <s v="games/mobile games"/>
    <x v="6"/>
    <x v="20"/>
    <x v="119"/>
    <x v="116"/>
  </r>
  <r>
    <x v="121"/>
    <s v="Brown-Brown"/>
    <s v="Multi-lateral homogeneous success"/>
    <x v="94"/>
    <x v="120"/>
    <x v="121"/>
    <x v="1"/>
    <x v="112"/>
    <x v="121"/>
    <x v="1"/>
    <x v="1"/>
    <n v="1412485200"/>
    <n v="1413608400"/>
    <b v="0"/>
    <b v="0"/>
    <s v="games/video games"/>
    <x v="6"/>
    <x v="11"/>
    <x v="33"/>
    <x v="117"/>
  </r>
  <r>
    <x v="122"/>
    <s v="Taylor PLC"/>
    <s v="Seamless zero-defect solution"/>
    <x v="95"/>
    <x v="121"/>
    <x v="122"/>
    <x v="0"/>
    <x v="113"/>
    <x v="122"/>
    <x v="1"/>
    <x v="1"/>
    <n v="1417068000"/>
    <n v="1419400800"/>
    <b v="0"/>
    <b v="0"/>
    <s v="publishing/fiction"/>
    <x v="5"/>
    <x v="13"/>
    <x v="120"/>
    <x v="95"/>
  </r>
  <r>
    <x v="123"/>
    <s v="Edwards-Lewis"/>
    <s v="Enhanced scalable concept"/>
    <x v="96"/>
    <x v="122"/>
    <x v="123"/>
    <x v="0"/>
    <x v="114"/>
    <x v="123"/>
    <x v="0"/>
    <x v="0"/>
    <n v="1448344800"/>
    <n v="1448604000"/>
    <b v="1"/>
    <b v="0"/>
    <s v="theater/plays"/>
    <x v="3"/>
    <x v="3"/>
    <x v="121"/>
    <x v="118"/>
  </r>
  <r>
    <x v="124"/>
    <s v="Stanton, Neal and Rodriguez"/>
    <s v="Polarized uniform software"/>
    <x v="97"/>
    <x v="123"/>
    <x v="124"/>
    <x v="1"/>
    <x v="115"/>
    <x v="124"/>
    <x v="6"/>
    <x v="6"/>
    <n v="1557723600"/>
    <n v="1562302800"/>
    <b v="0"/>
    <b v="0"/>
    <s v="photography/photography books"/>
    <x v="7"/>
    <x v="14"/>
    <x v="122"/>
    <x v="119"/>
  </r>
  <r>
    <x v="125"/>
    <s v="Pratt LLC"/>
    <s v="Stand-alone web-enabled moderator"/>
    <x v="98"/>
    <x v="124"/>
    <x v="125"/>
    <x v="1"/>
    <x v="80"/>
    <x v="125"/>
    <x v="1"/>
    <x v="1"/>
    <n v="1537333200"/>
    <n v="1537678800"/>
    <b v="0"/>
    <b v="0"/>
    <s v="theater/plays"/>
    <x v="3"/>
    <x v="3"/>
    <x v="123"/>
    <x v="120"/>
  </r>
  <r>
    <x v="126"/>
    <s v="Gross PLC"/>
    <s v="Proactive methodical benchmark"/>
    <x v="99"/>
    <x v="125"/>
    <x v="126"/>
    <x v="0"/>
    <x v="116"/>
    <x v="126"/>
    <x v="1"/>
    <x v="1"/>
    <n v="1471150800"/>
    <n v="1473570000"/>
    <b v="0"/>
    <b v="1"/>
    <s v="theater/plays"/>
    <x v="3"/>
    <x v="3"/>
    <x v="124"/>
    <x v="121"/>
  </r>
  <r>
    <x v="127"/>
    <s v="Martinez, Gomez and Dalton"/>
    <s v="Team-oriented 6thgeneration matrix"/>
    <x v="100"/>
    <x v="126"/>
    <x v="127"/>
    <x v="0"/>
    <x v="117"/>
    <x v="127"/>
    <x v="0"/>
    <x v="0"/>
    <n v="1273640400"/>
    <n v="1273899600"/>
    <b v="0"/>
    <b v="0"/>
    <s v="theater/plays"/>
    <x v="3"/>
    <x v="3"/>
    <x v="125"/>
    <x v="122"/>
  </r>
  <r>
    <x v="128"/>
    <s v="Allen-Curtis"/>
    <s v="Phased human-resource core"/>
    <x v="101"/>
    <x v="127"/>
    <x v="128"/>
    <x v="3"/>
    <x v="118"/>
    <x v="128"/>
    <x v="1"/>
    <x v="1"/>
    <n v="1282885200"/>
    <n v="1284008400"/>
    <b v="0"/>
    <b v="0"/>
    <s v="music/rock"/>
    <x v="1"/>
    <x v="1"/>
    <x v="126"/>
    <x v="123"/>
  </r>
  <r>
    <x v="129"/>
    <s v="Morgan-Martinez"/>
    <s v="Mandatory tertiary implementation"/>
    <x v="102"/>
    <x v="128"/>
    <x v="129"/>
    <x v="3"/>
    <x v="12"/>
    <x v="129"/>
    <x v="2"/>
    <x v="2"/>
    <n v="1422943200"/>
    <n v="1425103200"/>
    <b v="0"/>
    <b v="0"/>
    <s v="food/food trucks"/>
    <x v="0"/>
    <x v="0"/>
    <x v="127"/>
    <x v="97"/>
  </r>
  <r>
    <x v="130"/>
    <s v="Luna, Anderson and Fox"/>
    <s v="Secured directional encryption"/>
    <x v="103"/>
    <x v="129"/>
    <x v="130"/>
    <x v="1"/>
    <x v="119"/>
    <x v="130"/>
    <x v="3"/>
    <x v="3"/>
    <n v="1319605200"/>
    <n v="1320991200"/>
    <b v="0"/>
    <b v="0"/>
    <s v="film &amp; video/drama"/>
    <x v="4"/>
    <x v="6"/>
    <x v="128"/>
    <x v="124"/>
  </r>
  <r>
    <x v="131"/>
    <s v="Fleming, Zhang and Henderson"/>
    <s v="Distributed 5thgeneration implementation"/>
    <x v="104"/>
    <x v="130"/>
    <x v="131"/>
    <x v="1"/>
    <x v="120"/>
    <x v="131"/>
    <x v="4"/>
    <x v="4"/>
    <n v="1385704800"/>
    <n v="1386828000"/>
    <b v="0"/>
    <b v="0"/>
    <s v="technology/web"/>
    <x v="2"/>
    <x v="2"/>
    <x v="129"/>
    <x v="125"/>
  </r>
  <r>
    <x v="132"/>
    <s v="Flowers and Sons"/>
    <s v="Virtual static core"/>
    <x v="88"/>
    <x v="131"/>
    <x v="132"/>
    <x v="1"/>
    <x v="121"/>
    <x v="132"/>
    <x v="1"/>
    <x v="1"/>
    <n v="1515736800"/>
    <n v="1517119200"/>
    <b v="0"/>
    <b v="1"/>
    <s v="theater/plays"/>
    <x v="3"/>
    <x v="3"/>
    <x v="130"/>
    <x v="126"/>
  </r>
  <r>
    <x v="133"/>
    <s v="Gates PLC"/>
    <s v="Secured content-based product"/>
    <x v="6"/>
    <x v="132"/>
    <x v="133"/>
    <x v="1"/>
    <x v="122"/>
    <x v="133"/>
    <x v="1"/>
    <x v="1"/>
    <n v="1313125200"/>
    <n v="1315026000"/>
    <b v="0"/>
    <b v="0"/>
    <s v="music/world music"/>
    <x v="1"/>
    <x v="21"/>
    <x v="131"/>
    <x v="127"/>
  </r>
  <r>
    <x v="134"/>
    <s v="Caldwell LLC"/>
    <s v="Secured executive concept"/>
    <x v="105"/>
    <x v="133"/>
    <x v="134"/>
    <x v="0"/>
    <x v="123"/>
    <x v="134"/>
    <x v="5"/>
    <x v="5"/>
    <n v="1308459600"/>
    <n v="1312693200"/>
    <b v="0"/>
    <b v="1"/>
    <s v="film &amp; video/documentary"/>
    <x v="4"/>
    <x v="4"/>
    <x v="132"/>
    <x v="128"/>
  </r>
  <r>
    <x v="135"/>
    <s v="Le, Burton and Evans"/>
    <s v="Balanced zero-defect software"/>
    <x v="106"/>
    <x v="134"/>
    <x v="135"/>
    <x v="0"/>
    <x v="124"/>
    <x v="135"/>
    <x v="1"/>
    <x v="1"/>
    <n v="1362636000"/>
    <n v="1363064400"/>
    <b v="0"/>
    <b v="1"/>
    <s v="theater/plays"/>
    <x v="3"/>
    <x v="3"/>
    <x v="133"/>
    <x v="129"/>
  </r>
  <r>
    <x v="136"/>
    <s v="Briggs PLC"/>
    <s v="Distributed context-sensitive flexibility"/>
    <x v="107"/>
    <x v="135"/>
    <x v="136"/>
    <x v="3"/>
    <x v="125"/>
    <x v="136"/>
    <x v="1"/>
    <x v="1"/>
    <n v="1402117200"/>
    <n v="1403154000"/>
    <b v="0"/>
    <b v="1"/>
    <s v="film &amp; video/drama"/>
    <x v="4"/>
    <x v="6"/>
    <x v="134"/>
    <x v="130"/>
  </r>
  <r>
    <x v="137"/>
    <s v="Hudson-Nguyen"/>
    <s v="Down-sized disintermediate support"/>
    <x v="37"/>
    <x v="136"/>
    <x v="137"/>
    <x v="1"/>
    <x v="126"/>
    <x v="137"/>
    <x v="1"/>
    <x v="1"/>
    <n v="1286341200"/>
    <n v="1286859600"/>
    <b v="0"/>
    <b v="0"/>
    <s v="publishing/nonfiction"/>
    <x v="5"/>
    <x v="9"/>
    <x v="135"/>
    <x v="131"/>
  </r>
  <r>
    <x v="138"/>
    <s v="Hogan Ltd"/>
    <s v="Stand-alone mission-critical moratorium"/>
    <x v="103"/>
    <x v="137"/>
    <x v="138"/>
    <x v="0"/>
    <x v="127"/>
    <x v="138"/>
    <x v="1"/>
    <x v="1"/>
    <n v="1348808400"/>
    <n v="1349326800"/>
    <b v="0"/>
    <b v="0"/>
    <s v="games/mobile games"/>
    <x v="6"/>
    <x v="20"/>
    <x v="136"/>
    <x v="132"/>
  </r>
  <r>
    <x v="139"/>
    <s v="Hamilton, Wright and Chavez"/>
    <s v="Down-sized empowering protocol"/>
    <x v="108"/>
    <x v="138"/>
    <x v="139"/>
    <x v="0"/>
    <x v="128"/>
    <x v="139"/>
    <x v="1"/>
    <x v="1"/>
    <n v="1429592400"/>
    <n v="1430974800"/>
    <b v="0"/>
    <b v="1"/>
    <s v="technology/wearables"/>
    <x v="2"/>
    <x v="8"/>
    <x v="137"/>
    <x v="133"/>
  </r>
  <r>
    <x v="140"/>
    <s v="Bautista-Cross"/>
    <s v="Fully-configurable coherent Internet solution"/>
    <x v="20"/>
    <x v="139"/>
    <x v="140"/>
    <x v="1"/>
    <x v="129"/>
    <x v="140"/>
    <x v="1"/>
    <x v="1"/>
    <n v="1519538400"/>
    <n v="1519970400"/>
    <b v="0"/>
    <b v="0"/>
    <s v="film &amp; video/documentary"/>
    <x v="4"/>
    <x v="4"/>
    <x v="138"/>
    <x v="134"/>
  </r>
  <r>
    <x v="141"/>
    <s v="Jackson LLC"/>
    <s v="Distributed motivating algorithm"/>
    <x v="109"/>
    <x v="140"/>
    <x v="141"/>
    <x v="1"/>
    <x v="130"/>
    <x v="141"/>
    <x v="1"/>
    <x v="1"/>
    <n v="1434085200"/>
    <n v="1434603600"/>
    <b v="0"/>
    <b v="0"/>
    <s v="technology/web"/>
    <x v="2"/>
    <x v="2"/>
    <x v="139"/>
    <x v="135"/>
  </r>
  <r>
    <x v="142"/>
    <s v="Figueroa Ltd"/>
    <s v="Expanded solution-oriented benchmark"/>
    <x v="92"/>
    <x v="141"/>
    <x v="142"/>
    <x v="1"/>
    <x v="124"/>
    <x v="142"/>
    <x v="1"/>
    <x v="1"/>
    <n v="1333688400"/>
    <n v="1337230800"/>
    <b v="0"/>
    <b v="0"/>
    <s v="technology/web"/>
    <x v="2"/>
    <x v="2"/>
    <x v="107"/>
    <x v="136"/>
  </r>
  <r>
    <x v="143"/>
    <s v="Avila-Jones"/>
    <s v="Implemented discrete secured line"/>
    <x v="91"/>
    <x v="142"/>
    <x v="143"/>
    <x v="1"/>
    <x v="131"/>
    <x v="143"/>
    <x v="1"/>
    <x v="1"/>
    <n v="1277701200"/>
    <n v="1279429200"/>
    <b v="0"/>
    <b v="0"/>
    <s v="music/indie rock"/>
    <x v="1"/>
    <x v="7"/>
    <x v="140"/>
    <x v="137"/>
  </r>
  <r>
    <x v="144"/>
    <s v="Martin, Lopez and Hunter"/>
    <s v="Multi-lateral actuating installation"/>
    <x v="25"/>
    <x v="143"/>
    <x v="144"/>
    <x v="1"/>
    <x v="18"/>
    <x v="144"/>
    <x v="1"/>
    <x v="1"/>
    <n v="1560747600"/>
    <n v="1561438800"/>
    <b v="0"/>
    <b v="0"/>
    <s v="theater/plays"/>
    <x v="3"/>
    <x v="3"/>
    <x v="141"/>
    <x v="138"/>
  </r>
  <r>
    <x v="145"/>
    <s v="Fields-Moore"/>
    <s v="Secured reciprocal array"/>
    <x v="110"/>
    <x v="144"/>
    <x v="145"/>
    <x v="1"/>
    <x v="132"/>
    <x v="145"/>
    <x v="5"/>
    <x v="5"/>
    <n v="1410066000"/>
    <n v="1410498000"/>
    <b v="0"/>
    <b v="0"/>
    <s v="technology/wearables"/>
    <x v="2"/>
    <x v="8"/>
    <x v="142"/>
    <x v="139"/>
  </r>
  <r>
    <x v="146"/>
    <s v="Harris-Golden"/>
    <s v="Optional bandwidth-monitored middleware"/>
    <x v="35"/>
    <x v="145"/>
    <x v="146"/>
    <x v="3"/>
    <x v="133"/>
    <x v="146"/>
    <x v="1"/>
    <x v="1"/>
    <n v="1320732000"/>
    <n v="1322460000"/>
    <b v="0"/>
    <b v="0"/>
    <s v="theater/plays"/>
    <x v="3"/>
    <x v="3"/>
    <x v="143"/>
    <x v="140"/>
  </r>
  <r>
    <x v="147"/>
    <s v="Moss, Norman and Dunlap"/>
    <s v="Upgradable upward-trending workforce"/>
    <x v="111"/>
    <x v="146"/>
    <x v="147"/>
    <x v="1"/>
    <x v="134"/>
    <x v="147"/>
    <x v="1"/>
    <x v="1"/>
    <n v="1465794000"/>
    <n v="1466312400"/>
    <b v="0"/>
    <b v="1"/>
    <s v="theater/plays"/>
    <x v="3"/>
    <x v="3"/>
    <x v="144"/>
    <x v="141"/>
  </r>
  <r>
    <x v="148"/>
    <s v="White, Larson and Wright"/>
    <s v="Upgradable hybrid capability"/>
    <x v="29"/>
    <x v="147"/>
    <x v="148"/>
    <x v="1"/>
    <x v="37"/>
    <x v="148"/>
    <x v="1"/>
    <x v="1"/>
    <n v="1500958800"/>
    <n v="1501736400"/>
    <b v="0"/>
    <b v="0"/>
    <s v="technology/wearables"/>
    <x v="2"/>
    <x v="8"/>
    <x v="145"/>
    <x v="142"/>
  </r>
  <r>
    <x v="149"/>
    <s v="Payne, Oliver and Burch"/>
    <s v="Managed fresh-thinking flexibility"/>
    <x v="8"/>
    <x v="148"/>
    <x v="149"/>
    <x v="1"/>
    <x v="135"/>
    <x v="149"/>
    <x v="1"/>
    <x v="1"/>
    <n v="1357020000"/>
    <n v="1361512800"/>
    <b v="0"/>
    <b v="0"/>
    <s v="music/indie rock"/>
    <x v="1"/>
    <x v="7"/>
    <x v="146"/>
    <x v="143"/>
  </r>
  <r>
    <x v="150"/>
    <s v="Brown, Palmer and Pace"/>
    <s v="Networked stable workforce"/>
    <x v="0"/>
    <x v="99"/>
    <x v="100"/>
    <x v="0"/>
    <x v="49"/>
    <x v="100"/>
    <x v="1"/>
    <x v="1"/>
    <n v="1544940000"/>
    <n v="1545026400"/>
    <b v="0"/>
    <b v="0"/>
    <s v="music/rock"/>
    <x v="1"/>
    <x v="1"/>
    <x v="147"/>
    <x v="144"/>
  </r>
  <r>
    <x v="151"/>
    <s v="Parker LLC"/>
    <s v="Customizable intermediate extranet"/>
    <x v="112"/>
    <x v="149"/>
    <x v="150"/>
    <x v="0"/>
    <x v="50"/>
    <x v="150"/>
    <x v="1"/>
    <x v="1"/>
    <n v="1402290000"/>
    <n v="1406696400"/>
    <b v="0"/>
    <b v="0"/>
    <s v="music/electric music"/>
    <x v="1"/>
    <x v="5"/>
    <x v="148"/>
    <x v="145"/>
  </r>
  <r>
    <x v="152"/>
    <s v="Bowen, Mcdonald and Hall"/>
    <s v="User-centric fault-tolerant task-force"/>
    <x v="113"/>
    <x v="150"/>
    <x v="151"/>
    <x v="1"/>
    <x v="136"/>
    <x v="151"/>
    <x v="1"/>
    <x v="1"/>
    <n v="1487311200"/>
    <n v="1487916000"/>
    <b v="0"/>
    <b v="0"/>
    <s v="music/indie rock"/>
    <x v="1"/>
    <x v="7"/>
    <x v="149"/>
    <x v="146"/>
  </r>
  <r>
    <x v="153"/>
    <s v="Whitehead, Bell and Hughes"/>
    <s v="Multi-tiered radical definition"/>
    <x v="114"/>
    <x v="151"/>
    <x v="152"/>
    <x v="0"/>
    <x v="137"/>
    <x v="152"/>
    <x v="1"/>
    <x v="1"/>
    <n v="1350622800"/>
    <n v="1351141200"/>
    <b v="0"/>
    <b v="0"/>
    <s v="theater/plays"/>
    <x v="3"/>
    <x v="3"/>
    <x v="150"/>
    <x v="147"/>
  </r>
  <r>
    <x v="154"/>
    <s v="Rodriguez-Brown"/>
    <s v="Devolved foreground benchmark"/>
    <x v="115"/>
    <x v="152"/>
    <x v="153"/>
    <x v="0"/>
    <x v="138"/>
    <x v="153"/>
    <x v="1"/>
    <x v="1"/>
    <n v="1463029200"/>
    <n v="1465016400"/>
    <b v="0"/>
    <b v="1"/>
    <s v="music/indie rock"/>
    <x v="1"/>
    <x v="7"/>
    <x v="151"/>
    <x v="148"/>
  </r>
  <r>
    <x v="155"/>
    <s v="Hall-Schaefer"/>
    <s v="Distributed eco-centric methodology"/>
    <x v="116"/>
    <x v="153"/>
    <x v="154"/>
    <x v="0"/>
    <x v="139"/>
    <x v="154"/>
    <x v="1"/>
    <x v="1"/>
    <n v="1269493200"/>
    <n v="1270789200"/>
    <b v="0"/>
    <b v="0"/>
    <s v="theater/plays"/>
    <x v="3"/>
    <x v="3"/>
    <x v="152"/>
    <x v="149"/>
  </r>
  <r>
    <x v="156"/>
    <s v="Meza-Rogers"/>
    <s v="Streamlined encompassing encryption"/>
    <x v="117"/>
    <x v="154"/>
    <x v="155"/>
    <x v="3"/>
    <x v="140"/>
    <x v="155"/>
    <x v="2"/>
    <x v="2"/>
    <n v="1570251600"/>
    <n v="1572325200"/>
    <b v="0"/>
    <b v="0"/>
    <s v="music/rock"/>
    <x v="1"/>
    <x v="1"/>
    <x v="153"/>
    <x v="150"/>
  </r>
  <r>
    <x v="157"/>
    <s v="Curtis-Curtis"/>
    <s v="User-friendly reciprocal initiative"/>
    <x v="3"/>
    <x v="155"/>
    <x v="156"/>
    <x v="0"/>
    <x v="141"/>
    <x v="156"/>
    <x v="2"/>
    <x v="2"/>
    <n v="1388383200"/>
    <n v="1389420000"/>
    <b v="0"/>
    <b v="0"/>
    <s v="photography/photography books"/>
    <x v="7"/>
    <x v="14"/>
    <x v="154"/>
    <x v="151"/>
  </r>
  <r>
    <x v="158"/>
    <s v="Carlson Inc"/>
    <s v="Ergonomic fresh-thinking installation"/>
    <x v="118"/>
    <x v="156"/>
    <x v="157"/>
    <x v="1"/>
    <x v="142"/>
    <x v="157"/>
    <x v="1"/>
    <x v="1"/>
    <n v="1449554400"/>
    <n v="1449640800"/>
    <b v="0"/>
    <b v="0"/>
    <s v="music/rock"/>
    <x v="1"/>
    <x v="1"/>
    <x v="155"/>
    <x v="152"/>
  </r>
  <r>
    <x v="159"/>
    <s v="Clarke, Anderson and Lee"/>
    <s v="Robust explicit hardware"/>
    <x v="119"/>
    <x v="157"/>
    <x v="158"/>
    <x v="1"/>
    <x v="143"/>
    <x v="158"/>
    <x v="1"/>
    <x v="1"/>
    <n v="1553662800"/>
    <n v="1555218000"/>
    <b v="0"/>
    <b v="1"/>
    <s v="theater/plays"/>
    <x v="3"/>
    <x v="3"/>
    <x v="156"/>
    <x v="153"/>
  </r>
  <r>
    <x v="160"/>
    <s v="Evans Group"/>
    <s v="Stand-alone actuating support"/>
    <x v="48"/>
    <x v="158"/>
    <x v="159"/>
    <x v="1"/>
    <x v="55"/>
    <x v="159"/>
    <x v="1"/>
    <x v="1"/>
    <n v="1556341200"/>
    <n v="1557723600"/>
    <b v="0"/>
    <b v="0"/>
    <s v="technology/wearables"/>
    <x v="2"/>
    <x v="8"/>
    <x v="157"/>
    <x v="154"/>
  </r>
  <r>
    <x v="161"/>
    <s v="Bruce Group"/>
    <s v="Cross-platform methodical process improvement"/>
    <x v="20"/>
    <x v="159"/>
    <x v="160"/>
    <x v="0"/>
    <x v="51"/>
    <x v="160"/>
    <x v="1"/>
    <x v="1"/>
    <n v="1442984400"/>
    <n v="1443502800"/>
    <b v="0"/>
    <b v="1"/>
    <s v="technology/web"/>
    <x v="2"/>
    <x v="2"/>
    <x v="158"/>
    <x v="155"/>
  </r>
  <r>
    <x v="162"/>
    <s v="Keith, Alvarez and Potter"/>
    <s v="Extended bottom-line open architecture"/>
    <x v="55"/>
    <x v="160"/>
    <x v="161"/>
    <x v="1"/>
    <x v="144"/>
    <x v="161"/>
    <x v="5"/>
    <x v="5"/>
    <n v="1544248800"/>
    <n v="1546840800"/>
    <b v="0"/>
    <b v="0"/>
    <s v="music/rock"/>
    <x v="1"/>
    <x v="1"/>
    <x v="159"/>
    <x v="156"/>
  </r>
  <r>
    <x v="163"/>
    <s v="Burton-Watkins"/>
    <s v="Extended reciprocal circuit"/>
    <x v="26"/>
    <x v="161"/>
    <x v="162"/>
    <x v="1"/>
    <x v="67"/>
    <x v="162"/>
    <x v="1"/>
    <x v="1"/>
    <n v="1508475600"/>
    <n v="1512712800"/>
    <b v="0"/>
    <b v="1"/>
    <s v="photography/photography books"/>
    <x v="7"/>
    <x v="14"/>
    <x v="160"/>
    <x v="157"/>
  </r>
  <r>
    <x v="164"/>
    <s v="Lopez and Sons"/>
    <s v="Polarized human-resource protocol"/>
    <x v="120"/>
    <x v="162"/>
    <x v="163"/>
    <x v="1"/>
    <x v="20"/>
    <x v="163"/>
    <x v="1"/>
    <x v="1"/>
    <n v="1507438800"/>
    <n v="1507525200"/>
    <b v="0"/>
    <b v="0"/>
    <s v="theater/plays"/>
    <x v="3"/>
    <x v="3"/>
    <x v="161"/>
    <x v="158"/>
  </r>
  <r>
    <x v="165"/>
    <s v="Cordova Ltd"/>
    <s v="Synergized radical product"/>
    <x v="121"/>
    <x v="163"/>
    <x v="164"/>
    <x v="1"/>
    <x v="145"/>
    <x v="164"/>
    <x v="1"/>
    <x v="1"/>
    <n v="1501563600"/>
    <n v="1504328400"/>
    <b v="0"/>
    <b v="0"/>
    <s v="technology/web"/>
    <x v="2"/>
    <x v="2"/>
    <x v="162"/>
    <x v="159"/>
  </r>
  <r>
    <x v="166"/>
    <s v="Brown-Vang"/>
    <s v="Robust heuristic artificial intelligence"/>
    <x v="122"/>
    <x v="164"/>
    <x v="165"/>
    <x v="1"/>
    <x v="146"/>
    <x v="165"/>
    <x v="1"/>
    <x v="1"/>
    <n v="1292997600"/>
    <n v="1293343200"/>
    <b v="0"/>
    <b v="0"/>
    <s v="photography/photography books"/>
    <x v="7"/>
    <x v="14"/>
    <x v="163"/>
    <x v="160"/>
  </r>
  <r>
    <x v="167"/>
    <s v="Cruz-Ward"/>
    <s v="Robust content-based emulation"/>
    <x v="97"/>
    <x v="165"/>
    <x v="166"/>
    <x v="1"/>
    <x v="147"/>
    <x v="166"/>
    <x v="2"/>
    <x v="2"/>
    <n v="1370840400"/>
    <n v="1371704400"/>
    <b v="0"/>
    <b v="0"/>
    <s v="theater/plays"/>
    <x v="3"/>
    <x v="3"/>
    <x v="164"/>
    <x v="161"/>
  </r>
  <r>
    <x v="168"/>
    <s v="Hernandez Group"/>
    <s v="Ergonomic uniform open system"/>
    <x v="123"/>
    <x v="166"/>
    <x v="167"/>
    <x v="0"/>
    <x v="148"/>
    <x v="167"/>
    <x v="3"/>
    <x v="3"/>
    <n v="1550815200"/>
    <n v="1552798800"/>
    <b v="0"/>
    <b v="1"/>
    <s v="music/indie rock"/>
    <x v="1"/>
    <x v="7"/>
    <x v="165"/>
    <x v="162"/>
  </r>
  <r>
    <x v="169"/>
    <s v="Tran, Steele and Wilson"/>
    <s v="Profit-focused modular product"/>
    <x v="124"/>
    <x v="167"/>
    <x v="168"/>
    <x v="1"/>
    <x v="149"/>
    <x v="168"/>
    <x v="1"/>
    <x v="1"/>
    <n v="1339909200"/>
    <n v="1342328400"/>
    <b v="0"/>
    <b v="1"/>
    <s v="film &amp; video/shorts"/>
    <x v="4"/>
    <x v="12"/>
    <x v="166"/>
    <x v="163"/>
  </r>
  <r>
    <x v="170"/>
    <s v="Summers, Gallegos and Stein"/>
    <s v="Mandatory mobile product"/>
    <x v="125"/>
    <x v="168"/>
    <x v="169"/>
    <x v="0"/>
    <x v="109"/>
    <x v="169"/>
    <x v="1"/>
    <x v="1"/>
    <n v="1501736400"/>
    <n v="1502341200"/>
    <b v="0"/>
    <b v="0"/>
    <s v="music/indie rock"/>
    <x v="1"/>
    <x v="7"/>
    <x v="167"/>
    <x v="164"/>
  </r>
  <r>
    <x v="171"/>
    <s v="Blair Group"/>
    <s v="Public-key 3rdgeneration budgetary management"/>
    <x v="70"/>
    <x v="169"/>
    <x v="170"/>
    <x v="0"/>
    <x v="62"/>
    <x v="170"/>
    <x v="1"/>
    <x v="1"/>
    <n v="1395291600"/>
    <n v="1397192400"/>
    <b v="0"/>
    <b v="0"/>
    <s v="publishing/translations"/>
    <x v="5"/>
    <x v="18"/>
    <x v="168"/>
    <x v="165"/>
  </r>
  <r>
    <x v="172"/>
    <s v="Nixon Inc"/>
    <s v="Centralized national firmware"/>
    <x v="126"/>
    <x v="170"/>
    <x v="171"/>
    <x v="0"/>
    <x v="150"/>
    <x v="171"/>
    <x v="1"/>
    <x v="1"/>
    <n v="1405746000"/>
    <n v="1407042000"/>
    <b v="0"/>
    <b v="1"/>
    <s v="film &amp; video/documentary"/>
    <x v="4"/>
    <x v="4"/>
    <x v="169"/>
    <x v="166"/>
  </r>
  <r>
    <x v="173"/>
    <s v="White LLC"/>
    <s v="Cross-group 4thgeneration middleware"/>
    <x v="127"/>
    <x v="171"/>
    <x v="172"/>
    <x v="1"/>
    <x v="151"/>
    <x v="172"/>
    <x v="1"/>
    <x v="1"/>
    <n v="1368853200"/>
    <n v="1369371600"/>
    <b v="0"/>
    <b v="0"/>
    <s v="theater/plays"/>
    <x v="3"/>
    <x v="3"/>
    <x v="170"/>
    <x v="167"/>
  </r>
  <r>
    <x v="174"/>
    <s v="Santos, Black and Donovan"/>
    <s v="Pre-emptive scalable access"/>
    <x v="60"/>
    <x v="172"/>
    <x v="173"/>
    <x v="1"/>
    <x v="44"/>
    <x v="173"/>
    <x v="1"/>
    <x v="1"/>
    <n v="1444021200"/>
    <n v="1444107600"/>
    <b v="0"/>
    <b v="1"/>
    <s v="technology/wearables"/>
    <x v="2"/>
    <x v="8"/>
    <x v="171"/>
    <x v="168"/>
  </r>
  <r>
    <x v="175"/>
    <s v="Jones, Contreras and Burnett"/>
    <s v="Sharable intangible migration"/>
    <x v="128"/>
    <x v="173"/>
    <x v="174"/>
    <x v="0"/>
    <x v="152"/>
    <x v="174"/>
    <x v="1"/>
    <x v="1"/>
    <n v="1472619600"/>
    <n v="1474261200"/>
    <b v="0"/>
    <b v="0"/>
    <s v="theater/plays"/>
    <x v="3"/>
    <x v="3"/>
    <x v="172"/>
    <x v="169"/>
  </r>
  <r>
    <x v="176"/>
    <s v="Stone-Orozco"/>
    <s v="Proactive scalable Graphical User Interface"/>
    <x v="129"/>
    <x v="174"/>
    <x v="175"/>
    <x v="0"/>
    <x v="153"/>
    <x v="175"/>
    <x v="1"/>
    <x v="1"/>
    <n v="1472878800"/>
    <n v="1473656400"/>
    <b v="0"/>
    <b v="0"/>
    <s v="theater/plays"/>
    <x v="3"/>
    <x v="3"/>
    <x v="173"/>
    <x v="170"/>
  </r>
  <r>
    <x v="177"/>
    <s v="Lee, Gibson and Morgan"/>
    <s v="Digitized solution-oriented product"/>
    <x v="130"/>
    <x v="175"/>
    <x v="176"/>
    <x v="1"/>
    <x v="154"/>
    <x v="176"/>
    <x v="1"/>
    <x v="1"/>
    <n v="1289800800"/>
    <n v="1291960800"/>
    <b v="0"/>
    <b v="0"/>
    <s v="theater/plays"/>
    <x v="3"/>
    <x v="3"/>
    <x v="174"/>
    <x v="171"/>
  </r>
  <r>
    <x v="178"/>
    <s v="Alexander-Williams"/>
    <s v="Triple-buffered cohesive structure"/>
    <x v="44"/>
    <x v="176"/>
    <x v="177"/>
    <x v="0"/>
    <x v="155"/>
    <x v="177"/>
    <x v="1"/>
    <x v="1"/>
    <n v="1505970000"/>
    <n v="1506747600"/>
    <b v="0"/>
    <b v="0"/>
    <s v="food/food trucks"/>
    <x v="0"/>
    <x v="0"/>
    <x v="175"/>
    <x v="172"/>
  </r>
  <r>
    <x v="179"/>
    <s v="Marks Ltd"/>
    <s v="Realigned human-resource orchestration"/>
    <x v="131"/>
    <x v="177"/>
    <x v="178"/>
    <x v="1"/>
    <x v="156"/>
    <x v="178"/>
    <x v="0"/>
    <x v="0"/>
    <n v="1363496400"/>
    <n v="1363582800"/>
    <b v="0"/>
    <b v="1"/>
    <s v="theater/plays"/>
    <x v="3"/>
    <x v="3"/>
    <x v="176"/>
    <x v="173"/>
  </r>
  <r>
    <x v="180"/>
    <s v="Olsen, Edwards and Reid"/>
    <s v="Optional clear-thinking software"/>
    <x v="132"/>
    <x v="178"/>
    <x v="179"/>
    <x v="1"/>
    <x v="157"/>
    <x v="179"/>
    <x v="2"/>
    <x v="2"/>
    <n v="1269234000"/>
    <n v="1269666000"/>
    <b v="0"/>
    <b v="0"/>
    <s v="technology/wearables"/>
    <x v="2"/>
    <x v="8"/>
    <x v="177"/>
    <x v="174"/>
  </r>
  <r>
    <x v="181"/>
    <s v="Daniels, Rose and Tyler"/>
    <s v="Centralized global approach"/>
    <x v="133"/>
    <x v="179"/>
    <x v="180"/>
    <x v="0"/>
    <x v="158"/>
    <x v="180"/>
    <x v="1"/>
    <x v="1"/>
    <n v="1507093200"/>
    <n v="1508648400"/>
    <b v="0"/>
    <b v="0"/>
    <s v="technology/web"/>
    <x v="2"/>
    <x v="2"/>
    <x v="178"/>
    <x v="175"/>
  </r>
  <r>
    <x v="182"/>
    <s v="Adams Group"/>
    <s v="Reverse-engineered bandwidth-monitored contingency"/>
    <x v="134"/>
    <x v="180"/>
    <x v="181"/>
    <x v="1"/>
    <x v="159"/>
    <x v="181"/>
    <x v="3"/>
    <x v="3"/>
    <n v="1560574800"/>
    <n v="1561957200"/>
    <b v="0"/>
    <b v="0"/>
    <s v="theater/plays"/>
    <x v="3"/>
    <x v="3"/>
    <x v="179"/>
    <x v="176"/>
  </r>
  <r>
    <x v="183"/>
    <s v="Rogers, Huerta and Medina"/>
    <s v="Pre-emptive bandwidth-monitored instruction set"/>
    <x v="135"/>
    <x v="181"/>
    <x v="182"/>
    <x v="0"/>
    <x v="99"/>
    <x v="182"/>
    <x v="0"/>
    <x v="0"/>
    <n v="1284008400"/>
    <n v="1285131600"/>
    <b v="0"/>
    <b v="0"/>
    <s v="music/rock"/>
    <x v="1"/>
    <x v="1"/>
    <x v="180"/>
    <x v="177"/>
  </r>
  <r>
    <x v="184"/>
    <s v="Howard, Carter and Griffith"/>
    <s v="Adaptive asynchronous emulation"/>
    <x v="136"/>
    <x v="182"/>
    <x v="183"/>
    <x v="1"/>
    <x v="160"/>
    <x v="183"/>
    <x v="1"/>
    <x v="1"/>
    <n v="1556859600"/>
    <n v="1556946000"/>
    <b v="0"/>
    <b v="0"/>
    <s v="theater/plays"/>
    <x v="3"/>
    <x v="3"/>
    <x v="181"/>
    <x v="178"/>
  </r>
  <r>
    <x v="185"/>
    <s v="Bailey PLC"/>
    <s v="Innovative actuating conglomeration"/>
    <x v="67"/>
    <x v="183"/>
    <x v="184"/>
    <x v="0"/>
    <x v="161"/>
    <x v="184"/>
    <x v="1"/>
    <x v="1"/>
    <n v="1526187600"/>
    <n v="1527138000"/>
    <b v="0"/>
    <b v="0"/>
    <s v="film &amp; video/television"/>
    <x v="4"/>
    <x v="19"/>
    <x v="182"/>
    <x v="179"/>
  </r>
  <r>
    <x v="186"/>
    <s v="Parker Group"/>
    <s v="Grass-roots foreground policy"/>
    <x v="137"/>
    <x v="184"/>
    <x v="185"/>
    <x v="0"/>
    <x v="162"/>
    <x v="185"/>
    <x v="1"/>
    <x v="1"/>
    <n v="1400821200"/>
    <n v="1402117200"/>
    <b v="0"/>
    <b v="0"/>
    <s v="theater/plays"/>
    <x v="3"/>
    <x v="3"/>
    <x v="183"/>
    <x v="180"/>
  </r>
  <r>
    <x v="187"/>
    <s v="Fox Group"/>
    <s v="Horizontal transitional paradigm"/>
    <x v="138"/>
    <x v="185"/>
    <x v="186"/>
    <x v="1"/>
    <x v="163"/>
    <x v="186"/>
    <x v="0"/>
    <x v="0"/>
    <n v="1361599200"/>
    <n v="1364014800"/>
    <b v="0"/>
    <b v="1"/>
    <s v="film &amp; video/shorts"/>
    <x v="4"/>
    <x v="12"/>
    <x v="184"/>
    <x v="181"/>
  </r>
  <r>
    <x v="188"/>
    <s v="Walker, Jones and Rodriguez"/>
    <s v="Networked didactic info-mediaries"/>
    <x v="139"/>
    <x v="186"/>
    <x v="187"/>
    <x v="0"/>
    <x v="164"/>
    <x v="187"/>
    <x v="6"/>
    <x v="6"/>
    <n v="1417500000"/>
    <n v="1417586400"/>
    <b v="0"/>
    <b v="0"/>
    <s v="theater/plays"/>
    <x v="3"/>
    <x v="3"/>
    <x v="185"/>
    <x v="182"/>
  </r>
  <r>
    <x v="189"/>
    <s v="Anthony-Shaw"/>
    <s v="Switchable contextually-based access"/>
    <x v="140"/>
    <x v="187"/>
    <x v="188"/>
    <x v="3"/>
    <x v="165"/>
    <x v="188"/>
    <x v="1"/>
    <x v="1"/>
    <n v="1457071200"/>
    <n v="1457071200"/>
    <b v="0"/>
    <b v="0"/>
    <s v="theater/plays"/>
    <x v="3"/>
    <x v="3"/>
    <x v="186"/>
    <x v="183"/>
  </r>
  <r>
    <x v="190"/>
    <s v="Cook LLC"/>
    <s v="Up-sized dynamic throughput"/>
    <x v="41"/>
    <x v="188"/>
    <x v="189"/>
    <x v="0"/>
    <x v="3"/>
    <x v="189"/>
    <x v="1"/>
    <x v="1"/>
    <n v="1370322000"/>
    <n v="1370408400"/>
    <b v="0"/>
    <b v="1"/>
    <s v="theater/plays"/>
    <x v="3"/>
    <x v="3"/>
    <x v="187"/>
    <x v="184"/>
  </r>
  <r>
    <x v="191"/>
    <s v="Sutton PLC"/>
    <s v="Mandatory reciprocal superstructure"/>
    <x v="141"/>
    <x v="189"/>
    <x v="190"/>
    <x v="0"/>
    <x v="99"/>
    <x v="190"/>
    <x v="6"/>
    <x v="6"/>
    <n v="1552366800"/>
    <n v="1552626000"/>
    <b v="0"/>
    <b v="0"/>
    <s v="theater/plays"/>
    <x v="3"/>
    <x v="3"/>
    <x v="188"/>
    <x v="185"/>
  </r>
  <r>
    <x v="192"/>
    <s v="Long, Morgan and Mitchell"/>
    <s v="Upgradable 4thgeneration productivity"/>
    <x v="142"/>
    <x v="190"/>
    <x v="191"/>
    <x v="0"/>
    <x v="166"/>
    <x v="191"/>
    <x v="1"/>
    <x v="1"/>
    <n v="1403845200"/>
    <n v="1404190800"/>
    <b v="0"/>
    <b v="0"/>
    <s v="music/rock"/>
    <x v="1"/>
    <x v="1"/>
    <x v="189"/>
    <x v="186"/>
  </r>
  <r>
    <x v="193"/>
    <s v="Calhoun, Rogers and Long"/>
    <s v="Progressive discrete hub"/>
    <x v="47"/>
    <x v="191"/>
    <x v="192"/>
    <x v="0"/>
    <x v="167"/>
    <x v="192"/>
    <x v="1"/>
    <x v="1"/>
    <n v="1523163600"/>
    <n v="1523509200"/>
    <b v="1"/>
    <b v="0"/>
    <s v="music/indie rock"/>
    <x v="1"/>
    <x v="7"/>
    <x v="190"/>
    <x v="187"/>
  </r>
  <r>
    <x v="194"/>
    <s v="Sandoval Group"/>
    <s v="Assimilated multi-tasking archive"/>
    <x v="143"/>
    <x v="192"/>
    <x v="193"/>
    <x v="1"/>
    <x v="105"/>
    <x v="193"/>
    <x v="1"/>
    <x v="1"/>
    <n v="1442206800"/>
    <n v="1443589200"/>
    <b v="0"/>
    <b v="0"/>
    <s v="music/metal"/>
    <x v="1"/>
    <x v="16"/>
    <x v="191"/>
    <x v="188"/>
  </r>
  <r>
    <x v="195"/>
    <s v="Smith and Sons"/>
    <s v="Upgradable high-level solution"/>
    <x v="144"/>
    <x v="193"/>
    <x v="194"/>
    <x v="1"/>
    <x v="168"/>
    <x v="194"/>
    <x v="1"/>
    <x v="1"/>
    <n v="1532840400"/>
    <n v="1533445200"/>
    <b v="0"/>
    <b v="0"/>
    <s v="music/electric music"/>
    <x v="1"/>
    <x v="5"/>
    <x v="192"/>
    <x v="189"/>
  </r>
  <r>
    <x v="196"/>
    <s v="King Inc"/>
    <s v="Organic bandwidth-monitored frame"/>
    <x v="139"/>
    <x v="194"/>
    <x v="195"/>
    <x v="0"/>
    <x v="16"/>
    <x v="195"/>
    <x v="3"/>
    <x v="3"/>
    <n v="1472878800"/>
    <n v="1474520400"/>
    <b v="0"/>
    <b v="0"/>
    <s v="technology/wearables"/>
    <x v="2"/>
    <x v="8"/>
    <x v="173"/>
    <x v="190"/>
  </r>
  <r>
    <x v="197"/>
    <s v="Perry and Sons"/>
    <s v="Business-focused logistical framework"/>
    <x v="145"/>
    <x v="195"/>
    <x v="196"/>
    <x v="1"/>
    <x v="169"/>
    <x v="196"/>
    <x v="1"/>
    <x v="1"/>
    <n v="1498194000"/>
    <n v="1499403600"/>
    <b v="0"/>
    <b v="0"/>
    <s v="film &amp; video/drama"/>
    <x v="4"/>
    <x v="6"/>
    <x v="193"/>
    <x v="191"/>
  </r>
  <r>
    <x v="198"/>
    <s v="Palmer Inc"/>
    <s v="Universal multi-state capability"/>
    <x v="146"/>
    <x v="196"/>
    <x v="197"/>
    <x v="0"/>
    <x v="170"/>
    <x v="197"/>
    <x v="1"/>
    <x v="1"/>
    <n v="1281070800"/>
    <n v="1283576400"/>
    <b v="0"/>
    <b v="0"/>
    <s v="music/electric music"/>
    <x v="1"/>
    <x v="5"/>
    <x v="194"/>
    <x v="192"/>
  </r>
  <r>
    <x v="199"/>
    <s v="Hull, Baker and Martinez"/>
    <s v="Digitized reciprocal infrastructure"/>
    <x v="37"/>
    <x v="197"/>
    <x v="198"/>
    <x v="0"/>
    <x v="171"/>
    <x v="198"/>
    <x v="1"/>
    <x v="1"/>
    <n v="1436245200"/>
    <n v="1436590800"/>
    <b v="0"/>
    <b v="0"/>
    <s v="music/rock"/>
    <x v="1"/>
    <x v="1"/>
    <x v="195"/>
    <x v="193"/>
  </r>
  <r>
    <x v="200"/>
    <s v="Becker, Rice and White"/>
    <s v="Reduced dedicated capability"/>
    <x v="0"/>
    <x v="50"/>
    <x v="50"/>
    <x v="0"/>
    <x v="49"/>
    <x v="50"/>
    <x v="0"/>
    <x v="0"/>
    <n v="1269493200"/>
    <n v="1270443600"/>
    <b v="0"/>
    <b v="0"/>
    <s v="theater/plays"/>
    <x v="3"/>
    <x v="3"/>
    <x v="152"/>
    <x v="194"/>
  </r>
  <r>
    <x v="201"/>
    <s v="Osborne, Perkins and Knox"/>
    <s v="Cross-platform bi-directional workforce"/>
    <x v="118"/>
    <x v="198"/>
    <x v="199"/>
    <x v="1"/>
    <x v="144"/>
    <x v="199"/>
    <x v="1"/>
    <x v="1"/>
    <n v="1406264400"/>
    <n v="1407819600"/>
    <b v="0"/>
    <b v="0"/>
    <s v="technology/web"/>
    <x v="2"/>
    <x v="2"/>
    <x v="196"/>
    <x v="195"/>
  </r>
  <r>
    <x v="202"/>
    <s v="Mcknight-Freeman"/>
    <s v="Upgradable scalable methodology"/>
    <x v="111"/>
    <x v="199"/>
    <x v="200"/>
    <x v="3"/>
    <x v="172"/>
    <x v="200"/>
    <x v="1"/>
    <x v="1"/>
    <n v="1317531600"/>
    <n v="1317877200"/>
    <b v="0"/>
    <b v="0"/>
    <s v="food/food trucks"/>
    <x v="0"/>
    <x v="0"/>
    <x v="197"/>
    <x v="196"/>
  </r>
  <r>
    <x v="203"/>
    <s v="Hayden, Shannon and Stein"/>
    <s v="Customer-focused client-server service-desk"/>
    <x v="147"/>
    <x v="200"/>
    <x v="201"/>
    <x v="1"/>
    <x v="173"/>
    <x v="201"/>
    <x v="2"/>
    <x v="2"/>
    <n v="1484632800"/>
    <n v="1484805600"/>
    <b v="0"/>
    <b v="0"/>
    <s v="theater/plays"/>
    <x v="3"/>
    <x v="3"/>
    <x v="198"/>
    <x v="197"/>
  </r>
  <r>
    <x v="204"/>
    <s v="Daniel-Luna"/>
    <s v="Mandatory multimedia leverage"/>
    <x v="148"/>
    <x v="201"/>
    <x v="202"/>
    <x v="0"/>
    <x v="174"/>
    <x v="202"/>
    <x v="1"/>
    <x v="1"/>
    <n v="1301806800"/>
    <n v="1302670800"/>
    <b v="0"/>
    <b v="0"/>
    <s v="music/jazz"/>
    <x v="1"/>
    <x v="17"/>
    <x v="199"/>
    <x v="198"/>
  </r>
  <r>
    <x v="205"/>
    <s v="Weaver-Marquez"/>
    <s v="Focused analyzing circuit"/>
    <x v="81"/>
    <x v="202"/>
    <x v="203"/>
    <x v="1"/>
    <x v="175"/>
    <x v="203"/>
    <x v="1"/>
    <x v="1"/>
    <n v="1539752400"/>
    <n v="1540789200"/>
    <b v="1"/>
    <b v="0"/>
    <s v="theater/plays"/>
    <x v="3"/>
    <x v="3"/>
    <x v="200"/>
    <x v="199"/>
  </r>
  <r>
    <x v="206"/>
    <s v="Austin, Baker and Kelley"/>
    <s v="Fundamental grid-enabled strategy"/>
    <x v="25"/>
    <x v="203"/>
    <x v="204"/>
    <x v="3"/>
    <x v="176"/>
    <x v="204"/>
    <x v="1"/>
    <x v="1"/>
    <n v="1267250400"/>
    <n v="1268028000"/>
    <b v="0"/>
    <b v="0"/>
    <s v="publishing/fiction"/>
    <x v="5"/>
    <x v="13"/>
    <x v="201"/>
    <x v="200"/>
  </r>
  <r>
    <x v="207"/>
    <s v="Carney-Anderson"/>
    <s v="Digitized 5thgeneration knowledgebase"/>
    <x v="67"/>
    <x v="204"/>
    <x v="205"/>
    <x v="1"/>
    <x v="177"/>
    <x v="205"/>
    <x v="1"/>
    <x v="1"/>
    <n v="1535432400"/>
    <n v="1537160400"/>
    <b v="0"/>
    <b v="1"/>
    <s v="music/rock"/>
    <x v="1"/>
    <x v="1"/>
    <x v="202"/>
    <x v="201"/>
  </r>
  <r>
    <x v="208"/>
    <s v="Jackson Inc"/>
    <s v="Mandatory multi-tasking encryption"/>
    <x v="149"/>
    <x v="205"/>
    <x v="206"/>
    <x v="1"/>
    <x v="178"/>
    <x v="206"/>
    <x v="1"/>
    <x v="1"/>
    <n v="1510207200"/>
    <n v="1512280800"/>
    <b v="0"/>
    <b v="0"/>
    <s v="film &amp; video/documentary"/>
    <x v="4"/>
    <x v="4"/>
    <x v="203"/>
    <x v="202"/>
  </r>
  <r>
    <x v="209"/>
    <s v="Warren Ltd"/>
    <s v="Distributed system-worthy application"/>
    <x v="150"/>
    <x v="206"/>
    <x v="207"/>
    <x v="2"/>
    <x v="179"/>
    <x v="207"/>
    <x v="2"/>
    <x v="2"/>
    <n v="1462510800"/>
    <n v="1463115600"/>
    <b v="0"/>
    <b v="0"/>
    <s v="film &amp; video/documentary"/>
    <x v="4"/>
    <x v="4"/>
    <x v="204"/>
    <x v="203"/>
  </r>
  <r>
    <x v="210"/>
    <s v="Schultz Inc"/>
    <s v="Synergistic tertiary time-frame"/>
    <x v="151"/>
    <x v="207"/>
    <x v="208"/>
    <x v="0"/>
    <x v="31"/>
    <x v="208"/>
    <x v="3"/>
    <x v="3"/>
    <n v="1488520800"/>
    <n v="1490850000"/>
    <b v="0"/>
    <b v="0"/>
    <s v="film &amp; video/science fiction"/>
    <x v="4"/>
    <x v="22"/>
    <x v="205"/>
    <x v="204"/>
  </r>
  <r>
    <x v="211"/>
    <s v="Thompson LLC"/>
    <s v="Customer-focused impactful benchmark"/>
    <x v="152"/>
    <x v="208"/>
    <x v="209"/>
    <x v="0"/>
    <x v="180"/>
    <x v="209"/>
    <x v="1"/>
    <x v="1"/>
    <n v="1377579600"/>
    <n v="1379653200"/>
    <b v="0"/>
    <b v="0"/>
    <s v="theater/plays"/>
    <x v="3"/>
    <x v="3"/>
    <x v="206"/>
    <x v="205"/>
  </r>
  <r>
    <x v="212"/>
    <s v="Johnson Inc"/>
    <s v="Profound next generation infrastructure"/>
    <x v="32"/>
    <x v="209"/>
    <x v="210"/>
    <x v="1"/>
    <x v="170"/>
    <x v="210"/>
    <x v="1"/>
    <x v="1"/>
    <n v="1576389600"/>
    <n v="1580364000"/>
    <b v="0"/>
    <b v="0"/>
    <s v="theater/plays"/>
    <x v="3"/>
    <x v="3"/>
    <x v="207"/>
    <x v="206"/>
  </r>
  <r>
    <x v="213"/>
    <s v="Morgan-Warren"/>
    <s v="Face-to-face encompassing info-mediaries"/>
    <x v="153"/>
    <x v="210"/>
    <x v="211"/>
    <x v="1"/>
    <x v="181"/>
    <x v="211"/>
    <x v="1"/>
    <x v="1"/>
    <n v="1289019600"/>
    <n v="1289714400"/>
    <b v="0"/>
    <b v="1"/>
    <s v="music/indie rock"/>
    <x v="1"/>
    <x v="7"/>
    <x v="208"/>
    <x v="207"/>
  </r>
  <r>
    <x v="214"/>
    <s v="Sullivan Group"/>
    <s v="Open-source fresh-thinking policy"/>
    <x v="1"/>
    <x v="211"/>
    <x v="212"/>
    <x v="1"/>
    <x v="34"/>
    <x v="212"/>
    <x v="1"/>
    <x v="1"/>
    <n v="1282194000"/>
    <n v="1282712400"/>
    <b v="0"/>
    <b v="0"/>
    <s v="music/rock"/>
    <x v="1"/>
    <x v="1"/>
    <x v="209"/>
    <x v="208"/>
  </r>
  <r>
    <x v="215"/>
    <s v="Vargas, Banks and Palmer"/>
    <s v="Extended 24/7 implementation"/>
    <x v="154"/>
    <x v="212"/>
    <x v="213"/>
    <x v="0"/>
    <x v="182"/>
    <x v="213"/>
    <x v="1"/>
    <x v="1"/>
    <n v="1550037600"/>
    <n v="1550210400"/>
    <b v="0"/>
    <b v="0"/>
    <s v="theater/plays"/>
    <x v="3"/>
    <x v="3"/>
    <x v="210"/>
    <x v="209"/>
  </r>
  <r>
    <x v="216"/>
    <s v="Johnson, Dixon and Zimmerman"/>
    <s v="Organic dynamic algorithm"/>
    <x v="155"/>
    <x v="213"/>
    <x v="214"/>
    <x v="1"/>
    <x v="183"/>
    <x v="214"/>
    <x v="1"/>
    <x v="1"/>
    <n v="1321941600"/>
    <n v="1322114400"/>
    <b v="0"/>
    <b v="0"/>
    <s v="theater/plays"/>
    <x v="3"/>
    <x v="3"/>
    <x v="211"/>
    <x v="210"/>
  </r>
  <r>
    <x v="217"/>
    <s v="Moore, Dudley and Navarro"/>
    <s v="Organic multi-tasking focus group"/>
    <x v="156"/>
    <x v="214"/>
    <x v="215"/>
    <x v="0"/>
    <x v="184"/>
    <x v="215"/>
    <x v="1"/>
    <x v="1"/>
    <n v="1556427600"/>
    <n v="1557205200"/>
    <b v="0"/>
    <b v="0"/>
    <s v="film &amp; video/science fiction"/>
    <x v="4"/>
    <x v="22"/>
    <x v="212"/>
    <x v="211"/>
  </r>
  <r>
    <x v="218"/>
    <s v="Price-Rodriguez"/>
    <s v="Adaptive logistical initiative"/>
    <x v="57"/>
    <x v="215"/>
    <x v="216"/>
    <x v="1"/>
    <x v="185"/>
    <x v="216"/>
    <x v="4"/>
    <x v="4"/>
    <n v="1320991200"/>
    <n v="1323928800"/>
    <b v="0"/>
    <b v="1"/>
    <s v="film &amp; video/shorts"/>
    <x v="4"/>
    <x v="12"/>
    <x v="213"/>
    <x v="212"/>
  </r>
  <r>
    <x v="219"/>
    <s v="Huang-Henderson"/>
    <s v="Stand-alone mobile customer loyalty"/>
    <x v="157"/>
    <x v="216"/>
    <x v="217"/>
    <x v="1"/>
    <x v="186"/>
    <x v="217"/>
    <x v="1"/>
    <x v="1"/>
    <n v="1345093200"/>
    <n v="1346130000"/>
    <b v="0"/>
    <b v="0"/>
    <s v="film &amp; video/animation"/>
    <x v="4"/>
    <x v="10"/>
    <x v="214"/>
    <x v="213"/>
  </r>
  <r>
    <x v="220"/>
    <s v="Owens-Le"/>
    <s v="Focused composite approach"/>
    <x v="58"/>
    <x v="217"/>
    <x v="218"/>
    <x v="0"/>
    <x v="68"/>
    <x v="218"/>
    <x v="1"/>
    <x v="1"/>
    <n v="1309496400"/>
    <n v="1311051600"/>
    <b v="1"/>
    <b v="0"/>
    <s v="theater/plays"/>
    <x v="3"/>
    <x v="3"/>
    <x v="215"/>
    <x v="214"/>
  </r>
  <r>
    <x v="221"/>
    <s v="Huff LLC"/>
    <s v="Face-to-face clear-thinking Local Area Network"/>
    <x v="158"/>
    <x v="218"/>
    <x v="219"/>
    <x v="0"/>
    <x v="187"/>
    <x v="219"/>
    <x v="1"/>
    <x v="1"/>
    <n v="1340254800"/>
    <n v="1340427600"/>
    <b v="1"/>
    <b v="0"/>
    <s v="food/food trucks"/>
    <x v="0"/>
    <x v="0"/>
    <x v="216"/>
    <x v="215"/>
  </r>
  <r>
    <x v="222"/>
    <s v="Johnson LLC"/>
    <s v="Cross-group cohesive circuit"/>
    <x v="73"/>
    <x v="219"/>
    <x v="220"/>
    <x v="1"/>
    <x v="188"/>
    <x v="220"/>
    <x v="1"/>
    <x v="1"/>
    <n v="1412226000"/>
    <n v="1412312400"/>
    <b v="0"/>
    <b v="0"/>
    <s v="photography/photography books"/>
    <x v="7"/>
    <x v="14"/>
    <x v="217"/>
    <x v="216"/>
  </r>
  <r>
    <x v="223"/>
    <s v="Chavez, Garcia and Cantu"/>
    <s v="Synergistic explicit capability"/>
    <x v="159"/>
    <x v="220"/>
    <x v="221"/>
    <x v="0"/>
    <x v="189"/>
    <x v="221"/>
    <x v="1"/>
    <x v="1"/>
    <n v="1458104400"/>
    <n v="1459314000"/>
    <b v="0"/>
    <b v="0"/>
    <s v="theater/plays"/>
    <x v="3"/>
    <x v="3"/>
    <x v="218"/>
    <x v="217"/>
  </r>
  <r>
    <x v="224"/>
    <s v="Lester-Moore"/>
    <s v="Diverse analyzing definition"/>
    <x v="160"/>
    <x v="221"/>
    <x v="222"/>
    <x v="1"/>
    <x v="190"/>
    <x v="222"/>
    <x v="1"/>
    <x v="1"/>
    <n v="1411534800"/>
    <n v="1415426400"/>
    <b v="0"/>
    <b v="0"/>
    <s v="film &amp; video/science fiction"/>
    <x v="4"/>
    <x v="22"/>
    <x v="219"/>
    <x v="218"/>
  </r>
  <r>
    <x v="225"/>
    <s v="Fox-Quinn"/>
    <s v="Enterprise-wide reciprocal success"/>
    <x v="161"/>
    <x v="222"/>
    <x v="223"/>
    <x v="1"/>
    <x v="191"/>
    <x v="223"/>
    <x v="1"/>
    <x v="1"/>
    <n v="1399093200"/>
    <n v="1399093200"/>
    <b v="1"/>
    <b v="0"/>
    <s v="music/rock"/>
    <x v="1"/>
    <x v="1"/>
    <x v="220"/>
    <x v="219"/>
  </r>
  <r>
    <x v="226"/>
    <s v="Garcia Inc"/>
    <s v="Progressive neutral middleware"/>
    <x v="162"/>
    <x v="223"/>
    <x v="224"/>
    <x v="1"/>
    <x v="192"/>
    <x v="224"/>
    <x v="1"/>
    <x v="1"/>
    <n v="1270702800"/>
    <n v="1273899600"/>
    <b v="0"/>
    <b v="0"/>
    <s v="photography/photography books"/>
    <x v="7"/>
    <x v="14"/>
    <x v="221"/>
    <x v="122"/>
  </r>
  <r>
    <x v="227"/>
    <s v="Johnson-Lee"/>
    <s v="Intuitive exuding process improvement"/>
    <x v="163"/>
    <x v="224"/>
    <x v="225"/>
    <x v="1"/>
    <x v="193"/>
    <x v="225"/>
    <x v="1"/>
    <x v="1"/>
    <n v="1431666000"/>
    <n v="1432184400"/>
    <b v="0"/>
    <b v="0"/>
    <s v="games/mobile games"/>
    <x v="6"/>
    <x v="20"/>
    <x v="222"/>
    <x v="220"/>
  </r>
  <r>
    <x v="228"/>
    <s v="Pineda Group"/>
    <s v="Exclusive real-time protocol"/>
    <x v="164"/>
    <x v="225"/>
    <x v="226"/>
    <x v="1"/>
    <x v="194"/>
    <x v="226"/>
    <x v="1"/>
    <x v="1"/>
    <n v="1472619600"/>
    <n v="1474779600"/>
    <b v="0"/>
    <b v="0"/>
    <s v="film &amp; video/animation"/>
    <x v="4"/>
    <x v="10"/>
    <x v="172"/>
    <x v="221"/>
  </r>
  <r>
    <x v="229"/>
    <s v="Hoffman-Howard"/>
    <s v="Extended encompassing application"/>
    <x v="165"/>
    <x v="226"/>
    <x v="227"/>
    <x v="1"/>
    <x v="195"/>
    <x v="227"/>
    <x v="1"/>
    <x v="1"/>
    <n v="1496293200"/>
    <n v="1500440400"/>
    <b v="0"/>
    <b v="1"/>
    <s v="games/mobile games"/>
    <x v="6"/>
    <x v="20"/>
    <x v="223"/>
    <x v="222"/>
  </r>
  <r>
    <x v="230"/>
    <s v="Miranda, Hall and Mcgrath"/>
    <s v="Progressive value-added ability"/>
    <x v="166"/>
    <x v="227"/>
    <x v="228"/>
    <x v="1"/>
    <x v="196"/>
    <x v="228"/>
    <x v="1"/>
    <x v="1"/>
    <n v="1575612000"/>
    <n v="1575612000"/>
    <b v="0"/>
    <b v="0"/>
    <s v="games/video games"/>
    <x v="6"/>
    <x v="11"/>
    <x v="224"/>
    <x v="223"/>
  </r>
  <r>
    <x v="231"/>
    <s v="Williams, Carter and Gonzalez"/>
    <s v="Cross-platform uniform hardware"/>
    <x v="44"/>
    <x v="228"/>
    <x v="229"/>
    <x v="3"/>
    <x v="109"/>
    <x v="229"/>
    <x v="1"/>
    <x v="1"/>
    <n v="1369112400"/>
    <n v="1374123600"/>
    <b v="0"/>
    <b v="0"/>
    <s v="theater/plays"/>
    <x v="3"/>
    <x v="3"/>
    <x v="225"/>
    <x v="224"/>
  </r>
  <r>
    <x v="232"/>
    <s v="Davis-Rodriguez"/>
    <s v="Progressive secondary portal"/>
    <x v="74"/>
    <x v="229"/>
    <x v="230"/>
    <x v="1"/>
    <x v="45"/>
    <x v="230"/>
    <x v="1"/>
    <x v="1"/>
    <n v="1469422800"/>
    <n v="1469509200"/>
    <b v="0"/>
    <b v="0"/>
    <s v="theater/plays"/>
    <x v="3"/>
    <x v="3"/>
    <x v="226"/>
    <x v="225"/>
  </r>
  <r>
    <x v="233"/>
    <s v="Reid, Rivera and Perry"/>
    <s v="Multi-lateral national adapter"/>
    <x v="167"/>
    <x v="230"/>
    <x v="231"/>
    <x v="1"/>
    <x v="197"/>
    <x v="231"/>
    <x v="1"/>
    <x v="1"/>
    <n v="1307854800"/>
    <n v="1309237200"/>
    <b v="0"/>
    <b v="0"/>
    <s v="film &amp; video/animation"/>
    <x v="4"/>
    <x v="10"/>
    <x v="227"/>
    <x v="226"/>
  </r>
  <r>
    <x v="234"/>
    <s v="Mendoza-Parker"/>
    <s v="Enterprise-wide motivating matrices"/>
    <x v="168"/>
    <x v="231"/>
    <x v="232"/>
    <x v="1"/>
    <x v="46"/>
    <x v="232"/>
    <x v="6"/>
    <x v="6"/>
    <n v="1503378000"/>
    <n v="1503982800"/>
    <b v="0"/>
    <b v="1"/>
    <s v="games/video games"/>
    <x v="6"/>
    <x v="11"/>
    <x v="228"/>
    <x v="227"/>
  </r>
  <r>
    <x v="235"/>
    <s v="Lee, Ali and Guzman"/>
    <s v="Polarized upward-trending Local Area Network"/>
    <x v="133"/>
    <x v="232"/>
    <x v="233"/>
    <x v="0"/>
    <x v="45"/>
    <x v="233"/>
    <x v="1"/>
    <x v="1"/>
    <n v="1486965600"/>
    <n v="1487397600"/>
    <b v="0"/>
    <b v="0"/>
    <s v="film &amp; video/animation"/>
    <x v="4"/>
    <x v="10"/>
    <x v="229"/>
    <x v="228"/>
  </r>
  <r>
    <x v="236"/>
    <s v="Gallegos-Cobb"/>
    <s v="Object-based directional function"/>
    <x v="169"/>
    <x v="233"/>
    <x v="234"/>
    <x v="0"/>
    <x v="176"/>
    <x v="234"/>
    <x v="2"/>
    <x v="2"/>
    <n v="1561438800"/>
    <n v="1562043600"/>
    <b v="0"/>
    <b v="1"/>
    <s v="music/rock"/>
    <x v="1"/>
    <x v="1"/>
    <x v="230"/>
    <x v="229"/>
  </r>
  <r>
    <x v="237"/>
    <s v="Ellison PLC"/>
    <s v="Re-contextualized tangible open architecture"/>
    <x v="29"/>
    <x v="234"/>
    <x v="235"/>
    <x v="1"/>
    <x v="198"/>
    <x v="235"/>
    <x v="1"/>
    <x v="1"/>
    <n v="1398402000"/>
    <n v="1398574800"/>
    <b v="0"/>
    <b v="0"/>
    <s v="film &amp; video/animation"/>
    <x v="4"/>
    <x v="10"/>
    <x v="231"/>
    <x v="230"/>
  </r>
  <r>
    <x v="238"/>
    <s v="Bolton, Sanchez and Carrillo"/>
    <s v="Distributed systemic adapter"/>
    <x v="166"/>
    <x v="235"/>
    <x v="236"/>
    <x v="1"/>
    <x v="199"/>
    <x v="236"/>
    <x v="3"/>
    <x v="3"/>
    <n v="1513231200"/>
    <n v="1515391200"/>
    <b v="0"/>
    <b v="1"/>
    <s v="theater/plays"/>
    <x v="3"/>
    <x v="3"/>
    <x v="232"/>
    <x v="231"/>
  </r>
  <r>
    <x v="239"/>
    <s v="Mason-Sanders"/>
    <s v="Networked web-enabled instruction set"/>
    <x v="170"/>
    <x v="236"/>
    <x v="237"/>
    <x v="0"/>
    <x v="142"/>
    <x v="237"/>
    <x v="1"/>
    <x v="1"/>
    <n v="1440824400"/>
    <n v="1441170000"/>
    <b v="0"/>
    <b v="0"/>
    <s v="technology/wearables"/>
    <x v="2"/>
    <x v="8"/>
    <x v="233"/>
    <x v="232"/>
  </r>
  <r>
    <x v="240"/>
    <s v="Pitts-Reed"/>
    <s v="Vision-oriented dynamic service-desk"/>
    <x v="171"/>
    <x v="237"/>
    <x v="238"/>
    <x v="1"/>
    <x v="200"/>
    <x v="238"/>
    <x v="1"/>
    <x v="1"/>
    <n v="1281070800"/>
    <n v="1281157200"/>
    <b v="0"/>
    <b v="0"/>
    <s v="theater/plays"/>
    <x v="3"/>
    <x v="3"/>
    <x v="194"/>
    <x v="233"/>
  </r>
  <r>
    <x v="241"/>
    <s v="Gonzalez-Martinez"/>
    <s v="Vision-oriented actuating open system"/>
    <x v="172"/>
    <x v="238"/>
    <x v="239"/>
    <x v="1"/>
    <x v="74"/>
    <x v="239"/>
    <x v="2"/>
    <x v="2"/>
    <n v="1397365200"/>
    <n v="1398229200"/>
    <b v="0"/>
    <b v="1"/>
    <s v="publishing/nonfiction"/>
    <x v="5"/>
    <x v="9"/>
    <x v="234"/>
    <x v="234"/>
  </r>
  <r>
    <x v="242"/>
    <s v="Hill, Martin and Garcia"/>
    <s v="Sharable scalable core"/>
    <x v="141"/>
    <x v="239"/>
    <x v="240"/>
    <x v="1"/>
    <x v="201"/>
    <x v="240"/>
    <x v="1"/>
    <x v="1"/>
    <n v="1494392400"/>
    <n v="1495256400"/>
    <b v="0"/>
    <b v="1"/>
    <s v="music/rock"/>
    <x v="1"/>
    <x v="1"/>
    <x v="235"/>
    <x v="235"/>
  </r>
  <r>
    <x v="243"/>
    <s v="Garcia PLC"/>
    <s v="Customer-focused attitude-oriented function"/>
    <x v="173"/>
    <x v="240"/>
    <x v="241"/>
    <x v="1"/>
    <x v="202"/>
    <x v="241"/>
    <x v="1"/>
    <x v="1"/>
    <n v="1520143200"/>
    <n v="1520402400"/>
    <b v="0"/>
    <b v="0"/>
    <s v="theater/plays"/>
    <x v="3"/>
    <x v="3"/>
    <x v="236"/>
    <x v="236"/>
  </r>
  <r>
    <x v="244"/>
    <s v="Herring-Bailey"/>
    <s v="Reverse-engineered system-worthy extranet"/>
    <x v="31"/>
    <x v="241"/>
    <x v="242"/>
    <x v="1"/>
    <x v="4"/>
    <x v="242"/>
    <x v="1"/>
    <x v="1"/>
    <n v="1405314000"/>
    <n v="1409806800"/>
    <b v="0"/>
    <b v="0"/>
    <s v="theater/plays"/>
    <x v="3"/>
    <x v="3"/>
    <x v="237"/>
    <x v="237"/>
  </r>
  <r>
    <x v="245"/>
    <s v="Russell-Gardner"/>
    <s v="Re-engineered systematic monitoring"/>
    <x v="49"/>
    <x v="242"/>
    <x v="243"/>
    <x v="1"/>
    <x v="203"/>
    <x v="243"/>
    <x v="1"/>
    <x v="1"/>
    <n v="1396846800"/>
    <n v="1396933200"/>
    <b v="0"/>
    <b v="0"/>
    <s v="theater/plays"/>
    <x v="3"/>
    <x v="3"/>
    <x v="238"/>
    <x v="238"/>
  </r>
  <r>
    <x v="246"/>
    <s v="Walters-Carter"/>
    <s v="Seamless value-added standardization"/>
    <x v="6"/>
    <x v="243"/>
    <x v="244"/>
    <x v="1"/>
    <x v="42"/>
    <x v="244"/>
    <x v="1"/>
    <x v="1"/>
    <n v="1375678800"/>
    <n v="1376024400"/>
    <b v="0"/>
    <b v="0"/>
    <s v="technology/web"/>
    <x v="2"/>
    <x v="2"/>
    <x v="239"/>
    <x v="239"/>
  </r>
  <r>
    <x v="247"/>
    <s v="Johnson, Patterson and Montoya"/>
    <s v="Triple-buffered fresh-thinking frame"/>
    <x v="174"/>
    <x v="244"/>
    <x v="245"/>
    <x v="1"/>
    <x v="204"/>
    <x v="245"/>
    <x v="1"/>
    <x v="1"/>
    <n v="1482386400"/>
    <n v="1483682400"/>
    <b v="0"/>
    <b v="1"/>
    <s v="publishing/fiction"/>
    <x v="5"/>
    <x v="13"/>
    <x v="240"/>
    <x v="240"/>
  </r>
  <r>
    <x v="248"/>
    <s v="Roberts and Sons"/>
    <s v="Streamlined holistic knowledgebase"/>
    <x v="8"/>
    <x v="245"/>
    <x v="246"/>
    <x v="1"/>
    <x v="205"/>
    <x v="246"/>
    <x v="2"/>
    <x v="2"/>
    <n v="1420005600"/>
    <n v="1420437600"/>
    <b v="0"/>
    <b v="0"/>
    <s v="games/mobile games"/>
    <x v="6"/>
    <x v="20"/>
    <x v="241"/>
    <x v="241"/>
  </r>
  <r>
    <x v="249"/>
    <s v="Avila-Nelson"/>
    <s v="Up-sized intermediate website"/>
    <x v="175"/>
    <x v="246"/>
    <x v="247"/>
    <x v="1"/>
    <x v="206"/>
    <x v="247"/>
    <x v="1"/>
    <x v="1"/>
    <n v="1420178400"/>
    <n v="1420783200"/>
    <b v="0"/>
    <b v="0"/>
    <s v="publishing/translations"/>
    <x v="5"/>
    <x v="18"/>
    <x v="242"/>
    <x v="242"/>
  </r>
  <r>
    <x v="250"/>
    <s v="Robbins and Sons"/>
    <s v="Future-proofed directional synergy"/>
    <x v="0"/>
    <x v="247"/>
    <x v="248"/>
    <x v="0"/>
    <x v="49"/>
    <x v="248"/>
    <x v="1"/>
    <x v="1"/>
    <n v="1264399200"/>
    <n v="1267423200"/>
    <b v="0"/>
    <b v="0"/>
    <s v="music/rock"/>
    <x v="1"/>
    <x v="1"/>
    <x v="67"/>
    <x v="243"/>
  </r>
  <r>
    <x v="251"/>
    <s v="Singleton Ltd"/>
    <s v="Enhanced user-facing function"/>
    <x v="143"/>
    <x v="248"/>
    <x v="249"/>
    <x v="0"/>
    <x v="196"/>
    <x v="249"/>
    <x v="1"/>
    <x v="1"/>
    <n v="1355032800"/>
    <n v="1355205600"/>
    <b v="0"/>
    <b v="0"/>
    <s v="theater/plays"/>
    <x v="3"/>
    <x v="3"/>
    <x v="243"/>
    <x v="244"/>
  </r>
  <r>
    <x v="252"/>
    <s v="Perez PLC"/>
    <s v="Operative bandwidth-monitored interface"/>
    <x v="67"/>
    <x v="249"/>
    <x v="250"/>
    <x v="1"/>
    <x v="207"/>
    <x v="250"/>
    <x v="1"/>
    <x v="1"/>
    <n v="1382677200"/>
    <n v="1383109200"/>
    <b v="0"/>
    <b v="0"/>
    <s v="theater/plays"/>
    <x v="3"/>
    <x v="3"/>
    <x v="244"/>
    <x v="245"/>
  </r>
  <r>
    <x v="253"/>
    <s v="Rogers, Jacobs and Jackson"/>
    <s v="Upgradable multi-state instruction set"/>
    <x v="158"/>
    <x v="250"/>
    <x v="251"/>
    <x v="0"/>
    <x v="208"/>
    <x v="251"/>
    <x v="0"/>
    <x v="0"/>
    <n v="1302238800"/>
    <n v="1303275600"/>
    <b v="0"/>
    <b v="0"/>
    <s v="film &amp; video/drama"/>
    <x v="4"/>
    <x v="6"/>
    <x v="245"/>
    <x v="246"/>
  </r>
  <r>
    <x v="254"/>
    <s v="Barry Group"/>
    <s v="De-engineered static Local Area Network"/>
    <x v="176"/>
    <x v="251"/>
    <x v="252"/>
    <x v="1"/>
    <x v="39"/>
    <x v="252"/>
    <x v="1"/>
    <x v="1"/>
    <n v="1487656800"/>
    <n v="1487829600"/>
    <b v="0"/>
    <b v="0"/>
    <s v="publishing/nonfiction"/>
    <x v="5"/>
    <x v="9"/>
    <x v="246"/>
    <x v="247"/>
  </r>
  <r>
    <x v="255"/>
    <s v="Rosales, Branch and Harmon"/>
    <s v="Upgradable grid-enabled superstructure"/>
    <x v="177"/>
    <x v="252"/>
    <x v="253"/>
    <x v="1"/>
    <x v="209"/>
    <x v="253"/>
    <x v="1"/>
    <x v="1"/>
    <n v="1297836000"/>
    <n v="1298268000"/>
    <b v="0"/>
    <b v="1"/>
    <s v="music/rock"/>
    <x v="1"/>
    <x v="1"/>
    <x v="247"/>
    <x v="248"/>
  </r>
  <r>
    <x v="256"/>
    <s v="Smith-Reid"/>
    <s v="Optimized actuating toolset"/>
    <x v="178"/>
    <x v="253"/>
    <x v="254"/>
    <x v="0"/>
    <x v="27"/>
    <x v="254"/>
    <x v="4"/>
    <x v="4"/>
    <n v="1453615200"/>
    <n v="1456812000"/>
    <b v="0"/>
    <b v="0"/>
    <s v="music/rock"/>
    <x v="1"/>
    <x v="1"/>
    <x v="248"/>
    <x v="249"/>
  </r>
  <r>
    <x v="257"/>
    <s v="Williams Inc"/>
    <s v="Decentralized exuding strategy"/>
    <x v="57"/>
    <x v="254"/>
    <x v="255"/>
    <x v="1"/>
    <x v="45"/>
    <x v="255"/>
    <x v="1"/>
    <x v="1"/>
    <n v="1362463200"/>
    <n v="1363669200"/>
    <b v="0"/>
    <b v="0"/>
    <s v="theater/plays"/>
    <x v="3"/>
    <x v="3"/>
    <x v="249"/>
    <x v="250"/>
  </r>
  <r>
    <x v="258"/>
    <s v="Duncan, Mcdonald and Miller"/>
    <s v="Assimilated coherent hardware"/>
    <x v="92"/>
    <x v="255"/>
    <x v="256"/>
    <x v="1"/>
    <x v="129"/>
    <x v="256"/>
    <x v="1"/>
    <x v="1"/>
    <n v="1481176800"/>
    <n v="1482904800"/>
    <b v="0"/>
    <b v="1"/>
    <s v="theater/plays"/>
    <x v="3"/>
    <x v="3"/>
    <x v="250"/>
    <x v="251"/>
  </r>
  <r>
    <x v="259"/>
    <s v="Watkins Ltd"/>
    <s v="Multi-channeled responsive implementation"/>
    <x v="37"/>
    <x v="256"/>
    <x v="257"/>
    <x v="1"/>
    <x v="188"/>
    <x v="257"/>
    <x v="1"/>
    <x v="1"/>
    <n v="1354946400"/>
    <n v="1356588000"/>
    <b v="1"/>
    <b v="0"/>
    <s v="photography/photography books"/>
    <x v="7"/>
    <x v="14"/>
    <x v="251"/>
    <x v="252"/>
  </r>
  <r>
    <x v="260"/>
    <s v="Allen-Jones"/>
    <s v="Centralized modular initiative"/>
    <x v="9"/>
    <x v="257"/>
    <x v="258"/>
    <x v="1"/>
    <x v="210"/>
    <x v="258"/>
    <x v="1"/>
    <x v="1"/>
    <n v="1348808400"/>
    <n v="1349845200"/>
    <b v="0"/>
    <b v="0"/>
    <s v="music/rock"/>
    <x v="1"/>
    <x v="1"/>
    <x v="136"/>
    <x v="253"/>
  </r>
  <r>
    <x v="261"/>
    <s v="Mason-Smith"/>
    <s v="Reverse-engineered cohesive migration"/>
    <x v="179"/>
    <x v="258"/>
    <x v="259"/>
    <x v="0"/>
    <x v="211"/>
    <x v="259"/>
    <x v="1"/>
    <x v="1"/>
    <n v="1282712400"/>
    <n v="1283058000"/>
    <b v="0"/>
    <b v="1"/>
    <s v="music/rock"/>
    <x v="1"/>
    <x v="1"/>
    <x v="252"/>
    <x v="254"/>
  </r>
  <r>
    <x v="262"/>
    <s v="Lloyd, Kennedy and Davis"/>
    <s v="Compatible multimedia hub"/>
    <x v="12"/>
    <x v="259"/>
    <x v="260"/>
    <x v="1"/>
    <x v="37"/>
    <x v="260"/>
    <x v="1"/>
    <x v="1"/>
    <n v="1301979600"/>
    <n v="1304226000"/>
    <b v="0"/>
    <b v="1"/>
    <s v="music/indie rock"/>
    <x v="1"/>
    <x v="7"/>
    <x v="253"/>
    <x v="255"/>
  </r>
  <r>
    <x v="263"/>
    <s v="Walker Ltd"/>
    <s v="Organic eco-centric success"/>
    <x v="49"/>
    <x v="260"/>
    <x v="261"/>
    <x v="1"/>
    <x v="134"/>
    <x v="261"/>
    <x v="1"/>
    <x v="1"/>
    <n v="1263016800"/>
    <n v="1263016800"/>
    <b v="0"/>
    <b v="0"/>
    <s v="photography/photography books"/>
    <x v="7"/>
    <x v="14"/>
    <x v="254"/>
    <x v="256"/>
  </r>
  <r>
    <x v="264"/>
    <s v="Gordon PLC"/>
    <s v="Virtual reciprocal policy"/>
    <x v="180"/>
    <x v="261"/>
    <x v="262"/>
    <x v="1"/>
    <x v="212"/>
    <x v="262"/>
    <x v="1"/>
    <x v="1"/>
    <n v="1360648800"/>
    <n v="1362031200"/>
    <b v="0"/>
    <b v="0"/>
    <s v="theater/plays"/>
    <x v="3"/>
    <x v="3"/>
    <x v="255"/>
    <x v="257"/>
  </r>
  <r>
    <x v="265"/>
    <s v="Lee and Sons"/>
    <s v="Persevering interactive emulation"/>
    <x v="70"/>
    <x v="262"/>
    <x v="263"/>
    <x v="1"/>
    <x v="99"/>
    <x v="263"/>
    <x v="1"/>
    <x v="1"/>
    <n v="1451800800"/>
    <n v="1455602400"/>
    <b v="0"/>
    <b v="0"/>
    <s v="theater/plays"/>
    <x v="3"/>
    <x v="3"/>
    <x v="256"/>
    <x v="258"/>
  </r>
  <r>
    <x v="266"/>
    <s v="Cole LLC"/>
    <s v="Proactive responsive emulation"/>
    <x v="181"/>
    <x v="263"/>
    <x v="264"/>
    <x v="0"/>
    <x v="213"/>
    <x v="264"/>
    <x v="6"/>
    <x v="6"/>
    <n v="1415340000"/>
    <n v="1418191200"/>
    <b v="0"/>
    <b v="1"/>
    <s v="music/jazz"/>
    <x v="1"/>
    <x v="17"/>
    <x v="257"/>
    <x v="259"/>
  </r>
  <r>
    <x v="267"/>
    <s v="Acosta PLC"/>
    <s v="Extended eco-centric function"/>
    <x v="182"/>
    <x v="264"/>
    <x v="265"/>
    <x v="1"/>
    <x v="214"/>
    <x v="265"/>
    <x v="2"/>
    <x v="2"/>
    <n v="1351054800"/>
    <n v="1352440800"/>
    <b v="0"/>
    <b v="0"/>
    <s v="theater/plays"/>
    <x v="3"/>
    <x v="3"/>
    <x v="258"/>
    <x v="260"/>
  </r>
  <r>
    <x v="268"/>
    <s v="Brown-Mckee"/>
    <s v="Networked optimal productivity"/>
    <x v="42"/>
    <x v="265"/>
    <x v="266"/>
    <x v="1"/>
    <x v="44"/>
    <x v="266"/>
    <x v="1"/>
    <x v="1"/>
    <n v="1349326800"/>
    <n v="1353304800"/>
    <b v="0"/>
    <b v="0"/>
    <s v="film &amp; video/documentary"/>
    <x v="4"/>
    <x v="4"/>
    <x v="259"/>
    <x v="261"/>
  </r>
  <r>
    <x v="269"/>
    <s v="Miles and Sons"/>
    <s v="Persistent attitude-oriented approach"/>
    <x v="26"/>
    <x v="266"/>
    <x v="267"/>
    <x v="1"/>
    <x v="215"/>
    <x v="267"/>
    <x v="1"/>
    <x v="1"/>
    <n v="1548914400"/>
    <n v="1550728800"/>
    <b v="0"/>
    <b v="0"/>
    <s v="film &amp; video/television"/>
    <x v="4"/>
    <x v="19"/>
    <x v="260"/>
    <x v="262"/>
  </r>
  <r>
    <x v="270"/>
    <s v="Sawyer, Horton and Williams"/>
    <s v="Triple-buffered 4thgeneration toolset"/>
    <x v="183"/>
    <x v="267"/>
    <x v="268"/>
    <x v="3"/>
    <x v="216"/>
    <x v="268"/>
    <x v="1"/>
    <x v="1"/>
    <n v="1291269600"/>
    <n v="1291442400"/>
    <b v="0"/>
    <b v="0"/>
    <s v="games/video games"/>
    <x v="6"/>
    <x v="11"/>
    <x v="261"/>
    <x v="263"/>
  </r>
  <r>
    <x v="271"/>
    <s v="Foley-Cox"/>
    <s v="Progressive zero administration leverage"/>
    <x v="184"/>
    <x v="268"/>
    <x v="269"/>
    <x v="2"/>
    <x v="217"/>
    <x v="269"/>
    <x v="1"/>
    <x v="1"/>
    <n v="1449468000"/>
    <n v="1452146400"/>
    <b v="0"/>
    <b v="0"/>
    <s v="photography/photography books"/>
    <x v="7"/>
    <x v="14"/>
    <x v="262"/>
    <x v="264"/>
  </r>
  <r>
    <x v="272"/>
    <s v="Horton, Morrison and Clark"/>
    <s v="Networked radical neural-net"/>
    <x v="185"/>
    <x v="269"/>
    <x v="270"/>
    <x v="1"/>
    <x v="218"/>
    <x v="270"/>
    <x v="1"/>
    <x v="1"/>
    <n v="1562734800"/>
    <n v="1564894800"/>
    <b v="0"/>
    <b v="1"/>
    <s v="theater/plays"/>
    <x v="3"/>
    <x v="3"/>
    <x v="263"/>
    <x v="265"/>
  </r>
  <r>
    <x v="273"/>
    <s v="Thomas and Sons"/>
    <s v="Re-engineered heuristic forecast"/>
    <x v="75"/>
    <x v="270"/>
    <x v="271"/>
    <x v="1"/>
    <x v="219"/>
    <x v="271"/>
    <x v="0"/>
    <x v="0"/>
    <n v="1505624400"/>
    <n v="1505883600"/>
    <b v="0"/>
    <b v="0"/>
    <s v="theater/plays"/>
    <x v="3"/>
    <x v="3"/>
    <x v="264"/>
    <x v="266"/>
  </r>
  <r>
    <x v="274"/>
    <s v="Morgan-Jenkins"/>
    <s v="Fully-configurable background algorithm"/>
    <x v="166"/>
    <x v="271"/>
    <x v="272"/>
    <x v="0"/>
    <x v="27"/>
    <x v="272"/>
    <x v="1"/>
    <x v="1"/>
    <n v="1509948000"/>
    <n v="1510380000"/>
    <b v="0"/>
    <b v="0"/>
    <s v="theater/plays"/>
    <x v="3"/>
    <x v="3"/>
    <x v="265"/>
    <x v="267"/>
  </r>
  <r>
    <x v="275"/>
    <s v="Ward, Sanchez and Kemp"/>
    <s v="Stand-alone discrete Graphical User Interface"/>
    <x v="61"/>
    <x v="272"/>
    <x v="273"/>
    <x v="1"/>
    <x v="220"/>
    <x v="273"/>
    <x v="1"/>
    <x v="1"/>
    <n v="1554526800"/>
    <n v="1555218000"/>
    <b v="0"/>
    <b v="0"/>
    <s v="publishing/translations"/>
    <x v="5"/>
    <x v="18"/>
    <x v="266"/>
    <x v="153"/>
  </r>
  <r>
    <x v="276"/>
    <s v="Fields Ltd"/>
    <s v="Front-line foreground project"/>
    <x v="20"/>
    <x v="273"/>
    <x v="274"/>
    <x v="0"/>
    <x v="221"/>
    <x v="274"/>
    <x v="1"/>
    <x v="1"/>
    <n v="1334811600"/>
    <n v="1335243600"/>
    <b v="0"/>
    <b v="1"/>
    <s v="games/video games"/>
    <x v="6"/>
    <x v="11"/>
    <x v="267"/>
    <x v="268"/>
  </r>
  <r>
    <x v="277"/>
    <s v="Ramos-Mitchell"/>
    <s v="Persevering system-worthy info-mediaries"/>
    <x v="31"/>
    <x v="274"/>
    <x v="275"/>
    <x v="1"/>
    <x v="100"/>
    <x v="275"/>
    <x v="1"/>
    <x v="1"/>
    <n v="1279515600"/>
    <n v="1279688400"/>
    <b v="0"/>
    <b v="0"/>
    <s v="theater/plays"/>
    <x v="3"/>
    <x v="3"/>
    <x v="268"/>
    <x v="269"/>
  </r>
  <r>
    <x v="278"/>
    <s v="Higgins, Davis and Salazar"/>
    <s v="Distributed multi-tasking strategy"/>
    <x v="50"/>
    <x v="275"/>
    <x v="276"/>
    <x v="1"/>
    <x v="222"/>
    <x v="276"/>
    <x v="1"/>
    <x v="1"/>
    <n v="1353909600"/>
    <n v="1356069600"/>
    <b v="0"/>
    <b v="0"/>
    <s v="technology/web"/>
    <x v="2"/>
    <x v="2"/>
    <x v="269"/>
    <x v="270"/>
  </r>
  <r>
    <x v="279"/>
    <s v="Smith-Jenkins"/>
    <s v="Vision-oriented methodical application"/>
    <x v="48"/>
    <x v="276"/>
    <x v="277"/>
    <x v="1"/>
    <x v="223"/>
    <x v="277"/>
    <x v="1"/>
    <x v="1"/>
    <n v="1535950800"/>
    <n v="1536210000"/>
    <b v="0"/>
    <b v="0"/>
    <s v="theater/plays"/>
    <x v="3"/>
    <x v="3"/>
    <x v="270"/>
    <x v="271"/>
  </r>
  <r>
    <x v="280"/>
    <s v="Braun PLC"/>
    <s v="Function-based high-level infrastructure"/>
    <x v="186"/>
    <x v="277"/>
    <x v="278"/>
    <x v="1"/>
    <x v="224"/>
    <x v="278"/>
    <x v="1"/>
    <x v="1"/>
    <n v="1511244000"/>
    <n v="1511762400"/>
    <b v="0"/>
    <b v="0"/>
    <s v="film &amp; video/animation"/>
    <x v="4"/>
    <x v="10"/>
    <x v="271"/>
    <x v="272"/>
  </r>
  <r>
    <x v="281"/>
    <s v="Drake PLC"/>
    <s v="Profound object-oriented paradigm"/>
    <x v="187"/>
    <x v="278"/>
    <x v="279"/>
    <x v="0"/>
    <x v="225"/>
    <x v="279"/>
    <x v="1"/>
    <x v="1"/>
    <n v="1331445600"/>
    <n v="1333256400"/>
    <b v="0"/>
    <b v="1"/>
    <s v="theater/plays"/>
    <x v="3"/>
    <x v="3"/>
    <x v="272"/>
    <x v="273"/>
  </r>
  <r>
    <x v="282"/>
    <s v="Ross, Kelly and Brown"/>
    <s v="Virtual contextually-based circuit"/>
    <x v="141"/>
    <x v="279"/>
    <x v="280"/>
    <x v="1"/>
    <x v="221"/>
    <x v="280"/>
    <x v="1"/>
    <x v="1"/>
    <n v="1480226400"/>
    <n v="1480744800"/>
    <b v="0"/>
    <b v="1"/>
    <s v="film &amp; video/television"/>
    <x v="4"/>
    <x v="19"/>
    <x v="73"/>
    <x v="274"/>
  </r>
  <r>
    <x v="283"/>
    <s v="Lucas-Mullins"/>
    <s v="Business-focused dynamic instruction set"/>
    <x v="32"/>
    <x v="280"/>
    <x v="281"/>
    <x v="0"/>
    <x v="226"/>
    <x v="281"/>
    <x v="3"/>
    <x v="3"/>
    <n v="1464584400"/>
    <n v="1465016400"/>
    <b v="0"/>
    <b v="0"/>
    <s v="music/rock"/>
    <x v="1"/>
    <x v="1"/>
    <x v="273"/>
    <x v="148"/>
  </r>
  <r>
    <x v="284"/>
    <s v="Tran LLC"/>
    <s v="Ameliorated fresh-thinking protocol"/>
    <x v="122"/>
    <x v="281"/>
    <x v="282"/>
    <x v="0"/>
    <x v="227"/>
    <x v="282"/>
    <x v="1"/>
    <x v="1"/>
    <n v="1335848400"/>
    <n v="1336280400"/>
    <b v="0"/>
    <b v="0"/>
    <s v="technology/web"/>
    <x v="2"/>
    <x v="2"/>
    <x v="274"/>
    <x v="275"/>
  </r>
  <r>
    <x v="285"/>
    <s v="Dawson, Brady and Gilbert"/>
    <s v="Front-line optimizing emulation"/>
    <x v="79"/>
    <x v="282"/>
    <x v="283"/>
    <x v="1"/>
    <x v="228"/>
    <x v="283"/>
    <x v="1"/>
    <x v="1"/>
    <n v="1473483600"/>
    <n v="1476766800"/>
    <b v="0"/>
    <b v="0"/>
    <s v="theater/plays"/>
    <x v="3"/>
    <x v="3"/>
    <x v="275"/>
    <x v="276"/>
  </r>
  <r>
    <x v="286"/>
    <s v="Obrien-Aguirre"/>
    <s v="Devolved uniform complexity"/>
    <x v="188"/>
    <x v="283"/>
    <x v="284"/>
    <x v="3"/>
    <x v="229"/>
    <x v="284"/>
    <x v="1"/>
    <x v="1"/>
    <n v="1479880800"/>
    <n v="1480485600"/>
    <b v="0"/>
    <b v="0"/>
    <s v="theater/plays"/>
    <x v="3"/>
    <x v="3"/>
    <x v="276"/>
    <x v="72"/>
  </r>
  <r>
    <x v="287"/>
    <s v="Ferguson PLC"/>
    <s v="Public-key intangible superstructure"/>
    <x v="9"/>
    <x v="284"/>
    <x v="285"/>
    <x v="1"/>
    <x v="230"/>
    <x v="285"/>
    <x v="1"/>
    <x v="1"/>
    <n v="1430197200"/>
    <n v="1430197200"/>
    <b v="0"/>
    <b v="0"/>
    <s v="music/electric music"/>
    <x v="1"/>
    <x v="5"/>
    <x v="277"/>
    <x v="277"/>
  </r>
  <r>
    <x v="288"/>
    <s v="Garcia Ltd"/>
    <s v="Secured global success"/>
    <x v="36"/>
    <x v="285"/>
    <x v="286"/>
    <x v="0"/>
    <x v="231"/>
    <x v="286"/>
    <x v="3"/>
    <x v="3"/>
    <n v="1331701200"/>
    <n v="1331787600"/>
    <b v="0"/>
    <b v="1"/>
    <s v="music/metal"/>
    <x v="1"/>
    <x v="16"/>
    <x v="278"/>
    <x v="278"/>
  </r>
  <r>
    <x v="289"/>
    <s v="Smith, Love and Smith"/>
    <s v="Grass-roots mission-critical capability"/>
    <x v="126"/>
    <x v="286"/>
    <x v="287"/>
    <x v="1"/>
    <x v="232"/>
    <x v="287"/>
    <x v="0"/>
    <x v="0"/>
    <n v="1438578000"/>
    <n v="1438837200"/>
    <b v="0"/>
    <b v="0"/>
    <s v="theater/plays"/>
    <x v="3"/>
    <x v="3"/>
    <x v="279"/>
    <x v="71"/>
  </r>
  <r>
    <x v="290"/>
    <s v="Wilson, Hall and Osborne"/>
    <s v="Advanced global data-warehouse"/>
    <x v="189"/>
    <x v="287"/>
    <x v="288"/>
    <x v="0"/>
    <x v="233"/>
    <x v="288"/>
    <x v="1"/>
    <x v="1"/>
    <n v="1368162000"/>
    <n v="1370926800"/>
    <b v="0"/>
    <b v="1"/>
    <s v="film &amp; video/documentary"/>
    <x v="4"/>
    <x v="4"/>
    <x v="280"/>
    <x v="279"/>
  </r>
  <r>
    <x v="291"/>
    <s v="Bell, Grimes and Kerr"/>
    <s v="Self-enabling uniform complexity"/>
    <x v="37"/>
    <x v="288"/>
    <x v="289"/>
    <x v="1"/>
    <x v="37"/>
    <x v="289"/>
    <x v="1"/>
    <x v="1"/>
    <n v="1318654800"/>
    <n v="1319000400"/>
    <b v="1"/>
    <b v="0"/>
    <s v="technology/web"/>
    <x v="2"/>
    <x v="2"/>
    <x v="281"/>
    <x v="280"/>
  </r>
  <r>
    <x v="292"/>
    <s v="Ho-Harris"/>
    <s v="Versatile cohesive encoding"/>
    <x v="190"/>
    <x v="289"/>
    <x v="290"/>
    <x v="0"/>
    <x v="234"/>
    <x v="290"/>
    <x v="1"/>
    <x v="1"/>
    <n v="1331874000"/>
    <n v="1333429200"/>
    <b v="0"/>
    <b v="0"/>
    <s v="food/food trucks"/>
    <x v="0"/>
    <x v="0"/>
    <x v="282"/>
    <x v="281"/>
  </r>
  <r>
    <x v="293"/>
    <s v="Ross Group"/>
    <s v="Organized executive solution"/>
    <x v="191"/>
    <x v="290"/>
    <x v="291"/>
    <x v="3"/>
    <x v="235"/>
    <x v="291"/>
    <x v="6"/>
    <x v="6"/>
    <n v="1286254800"/>
    <n v="1287032400"/>
    <b v="0"/>
    <b v="0"/>
    <s v="theater/plays"/>
    <x v="3"/>
    <x v="3"/>
    <x v="283"/>
    <x v="282"/>
  </r>
  <r>
    <x v="294"/>
    <s v="Turner-Davis"/>
    <s v="Automated local emulation"/>
    <x v="60"/>
    <x v="291"/>
    <x v="292"/>
    <x v="1"/>
    <x v="236"/>
    <x v="292"/>
    <x v="1"/>
    <x v="1"/>
    <n v="1540530000"/>
    <n v="1541570400"/>
    <b v="0"/>
    <b v="0"/>
    <s v="theater/plays"/>
    <x v="3"/>
    <x v="3"/>
    <x v="284"/>
    <x v="283"/>
  </r>
  <r>
    <x v="295"/>
    <s v="Smith, Jackson and Herrera"/>
    <s v="Enterprise-wide intermediate middleware"/>
    <x v="192"/>
    <x v="292"/>
    <x v="293"/>
    <x v="0"/>
    <x v="237"/>
    <x v="293"/>
    <x v="5"/>
    <x v="5"/>
    <n v="1381813200"/>
    <n v="1383976800"/>
    <b v="0"/>
    <b v="0"/>
    <s v="theater/plays"/>
    <x v="3"/>
    <x v="3"/>
    <x v="285"/>
    <x v="284"/>
  </r>
  <r>
    <x v="296"/>
    <s v="Smith-Hess"/>
    <s v="Grass-roots real-time Local Area Network"/>
    <x v="55"/>
    <x v="293"/>
    <x v="294"/>
    <x v="0"/>
    <x v="63"/>
    <x v="294"/>
    <x v="2"/>
    <x v="2"/>
    <n v="1548655200"/>
    <n v="1550556000"/>
    <b v="0"/>
    <b v="0"/>
    <s v="theater/plays"/>
    <x v="3"/>
    <x v="3"/>
    <x v="286"/>
    <x v="285"/>
  </r>
  <r>
    <x v="297"/>
    <s v="Brown, Herring and Bass"/>
    <s v="Organized client-driven capacity"/>
    <x v="44"/>
    <x v="294"/>
    <x v="295"/>
    <x v="0"/>
    <x v="238"/>
    <x v="295"/>
    <x v="2"/>
    <x v="2"/>
    <n v="1389679200"/>
    <n v="1390456800"/>
    <b v="0"/>
    <b v="1"/>
    <s v="theater/plays"/>
    <x v="3"/>
    <x v="3"/>
    <x v="287"/>
    <x v="286"/>
  </r>
  <r>
    <x v="298"/>
    <s v="Chase, Garcia and Johnson"/>
    <s v="Adaptive intangible database"/>
    <x v="26"/>
    <x v="295"/>
    <x v="296"/>
    <x v="1"/>
    <x v="239"/>
    <x v="296"/>
    <x v="1"/>
    <x v="1"/>
    <n v="1456466400"/>
    <n v="1458018000"/>
    <b v="0"/>
    <b v="1"/>
    <s v="music/rock"/>
    <x v="1"/>
    <x v="1"/>
    <x v="288"/>
    <x v="287"/>
  </r>
  <r>
    <x v="299"/>
    <s v="Ramsey and Sons"/>
    <s v="Grass-roots contextually-based algorithm"/>
    <x v="167"/>
    <x v="296"/>
    <x v="297"/>
    <x v="0"/>
    <x v="240"/>
    <x v="297"/>
    <x v="1"/>
    <x v="1"/>
    <n v="1456984800"/>
    <n v="1461819600"/>
    <b v="0"/>
    <b v="0"/>
    <s v="food/food trucks"/>
    <x v="0"/>
    <x v="0"/>
    <x v="289"/>
    <x v="288"/>
  </r>
  <r>
    <x v="300"/>
    <s v="Cooke PLC"/>
    <s v="Focused executive core"/>
    <x v="0"/>
    <x v="297"/>
    <x v="298"/>
    <x v="0"/>
    <x v="49"/>
    <x v="298"/>
    <x v="3"/>
    <x v="3"/>
    <n v="1504069200"/>
    <n v="1504155600"/>
    <b v="0"/>
    <b v="1"/>
    <s v="publishing/nonfiction"/>
    <x v="5"/>
    <x v="9"/>
    <x v="290"/>
    <x v="289"/>
  </r>
  <r>
    <x v="301"/>
    <s v="Wong-Walker"/>
    <s v="Multi-channeled disintermediate policy"/>
    <x v="79"/>
    <x v="298"/>
    <x v="299"/>
    <x v="1"/>
    <x v="241"/>
    <x v="299"/>
    <x v="1"/>
    <x v="1"/>
    <n v="1424930400"/>
    <n v="1426395600"/>
    <b v="0"/>
    <b v="0"/>
    <s v="film &amp; video/documentary"/>
    <x v="4"/>
    <x v="4"/>
    <x v="291"/>
    <x v="290"/>
  </r>
  <r>
    <x v="302"/>
    <s v="Ferguson, Collins and Mata"/>
    <s v="Customizable bi-directional hardware"/>
    <x v="193"/>
    <x v="299"/>
    <x v="300"/>
    <x v="0"/>
    <x v="242"/>
    <x v="300"/>
    <x v="1"/>
    <x v="1"/>
    <n v="1535864400"/>
    <n v="1537074000"/>
    <b v="0"/>
    <b v="0"/>
    <s v="theater/plays"/>
    <x v="3"/>
    <x v="3"/>
    <x v="292"/>
    <x v="18"/>
  </r>
  <r>
    <x v="303"/>
    <s v="Guerrero, Flores and Jenkins"/>
    <s v="Networked optimal architecture"/>
    <x v="74"/>
    <x v="300"/>
    <x v="301"/>
    <x v="0"/>
    <x v="235"/>
    <x v="301"/>
    <x v="1"/>
    <x v="1"/>
    <n v="1452146400"/>
    <n v="1452578400"/>
    <b v="0"/>
    <b v="0"/>
    <s v="music/indie rock"/>
    <x v="1"/>
    <x v="7"/>
    <x v="293"/>
    <x v="291"/>
  </r>
  <r>
    <x v="304"/>
    <s v="Peterson PLC"/>
    <s v="User-friendly discrete benchmark"/>
    <x v="118"/>
    <x v="301"/>
    <x v="302"/>
    <x v="1"/>
    <x v="23"/>
    <x v="302"/>
    <x v="1"/>
    <x v="1"/>
    <n v="1470546000"/>
    <n v="1474088400"/>
    <b v="0"/>
    <b v="0"/>
    <s v="film &amp; video/documentary"/>
    <x v="4"/>
    <x v="4"/>
    <x v="294"/>
    <x v="292"/>
  </r>
  <r>
    <x v="305"/>
    <s v="Townsend Ltd"/>
    <s v="Grass-roots actuating policy"/>
    <x v="54"/>
    <x v="302"/>
    <x v="303"/>
    <x v="1"/>
    <x v="72"/>
    <x v="303"/>
    <x v="1"/>
    <x v="1"/>
    <n v="1458363600"/>
    <n v="1461906000"/>
    <b v="0"/>
    <b v="0"/>
    <s v="theater/plays"/>
    <x v="3"/>
    <x v="3"/>
    <x v="295"/>
    <x v="293"/>
  </r>
  <r>
    <x v="306"/>
    <s v="Rush, Reed and Hall"/>
    <s v="Enterprise-wide 3rdgeneration knowledge user"/>
    <x v="191"/>
    <x v="303"/>
    <x v="304"/>
    <x v="0"/>
    <x v="243"/>
    <x v="304"/>
    <x v="1"/>
    <x v="1"/>
    <n v="1500008400"/>
    <n v="1500267600"/>
    <b v="0"/>
    <b v="1"/>
    <s v="theater/plays"/>
    <x v="3"/>
    <x v="3"/>
    <x v="296"/>
    <x v="294"/>
  </r>
  <r>
    <x v="307"/>
    <s v="Salazar-Dodson"/>
    <s v="Face-to-face zero tolerance moderator"/>
    <x v="194"/>
    <x v="304"/>
    <x v="305"/>
    <x v="1"/>
    <x v="244"/>
    <x v="305"/>
    <x v="3"/>
    <x v="3"/>
    <n v="1338958800"/>
    <n v="1340686800"/>
    <b v="0"/>
    <b v="1"/>
    <s v="publishing/fiction"/>
    <x v="5"/>
    <x v="13"/>
    <x v="297"/>
    <x v="295"/>
  </r>
  <r>
    <x v="308"/>
    <s v="Davis Ltd"/>
    <s v="Grass-roots optimizing projection"/>
    <x v="195"/>
    <x v="305"/>
    <x v="306"/>
    <x v="0"/>
    <x v="245"/>
    <x v="306"/>
    <x v="1"/>
    <x v="1"/>
    <n v="1303102800"/>
    <n v="1303189200"/>
    <b v="0"/>
    <b v="0"/>
    <s v="theater/plays"/>
    <x v="3"/>
    <x v="3"/>
    <x v="298"/>
    <x v="296"/>
  </r>
  <r>
    <x v="309"/>
    <s v="Harris-Perry"/>
    <s v="User-centric 6thgeneration attitude"/>
    <x v="178"/>
    <x v="306"/>
    <x v="307"/>
    <x v="3"/>
    <x v="51"/>
    <x v="307"/>
    <x v="1"/>
    <x v="1"/>
    <n v="1316581200"/>
    <n v="1318309200"/>
    <b v="0"/>
    <b v="1"/>
    <s v="music/indie rock"/>
    <x v="1"/>
    <x v="7"/>
    <x v="299"/>
    <x v="297"/>
  </r>
  <r>
    <x v="310"/>
    <s v="Velazquez, Hunt and Ortiz"/>
    <s v="Switchable zero tolerance website"/>
    <x v="75"/>
    <x v="307"/>
    <x v="308"/>
    <x v="0"/>
    <x v="36"/>
    <x v="308"/>
    <x v="1"/>
    <x v="1"/>
    <n v="1270789200"/>
    <n v="1272171600"/>
    <b v="0"/>
    <b v="0"/>
    <s v="games/video games"/>
    <x v="6"/>
    <x v="11"/>
    <x v="300"/>
    <x v="298"/>
  </r>
  <r>
    <x v="311"/>
    <s v="Flores PLC"/>
    <s v="Focused real-time help-desk"/>
    <x v="9"/>
    <x v="308"/>
    <x v="309"/>
    <x v="1"/>
    <x v="246"/>
    <x v="309"/>
    <x v="1"/>
    <x v="1"/>
    <n v="1297836000"/>
    <n v="1298872800"/>
    <b v="0"/>
    <b v="0"/>
    <s v="theater/plays"/>
    <x v="3"/>
    <x v="3"/>
    <x v="247"/>
    <x v="299"/>
  </r>
  <r>
    <x v="312"/>
    <s v="Martinez LLC"/>
    <s v="Robust impactful approach"/>
    <x v="18"/>
    <x v="309"/>
    <x v="310"/>
    <x v="1"/>
    <x v="247"/>
    <x v="310"/>
    <x v="1"/>
    <x v="1"/>
    <n v="1382677200"/>
    <n v="1383282000"/>
    <b v="0"/>
    <b v="0"/>
    <s v="theater/plays"/>
    <x v="3"/>
    <x v="3"/>
    <x v="244"/>
    <x v="300"/>
  </r>
  <r>
    <x v="313"/>
    <s v="Miller-Irwin"/>
    <s v="Secured maximized policy"/>
    <x v="196"/>
    <x v="310"/>
    <x v="311"/>
    <x v="1"/>
    <x v="248"/>
    <x v="311"/>
    <x v="1"/>
    <x v="1"/>
    <n v="1330322400"/>
    <n v="1330495200"/>
    <b v="0"/>
    <b v="0"/>
    <s v="music/rock"/>
    <x v="1"/>
    <x v="1"/>
    <x v="301"/>
    <x v="301"/>
  </r>
  <r>
    <x v="314"/>
    <s v="Sanchez-Morgan"/>
    <s v="Realigned upward-trending strategy"/>
    <x v="1"/>
    <x v="311"/>
    <x v="312"/>
    <x v="1"/>
    <x v="221"/>
    <x v="312"/>
    <x v="1"/>
    <x v="1"/>
    <n v="1552366800"/>
    <n v="1552798800"/>
    <b v="0"/>
    <b v="1"/>
    <s v="film &amp; video/documentary"/>
    <x v="4"/>
    <x v="4"/>
    <x v="188"/>
    <x v="162"/>
  </r>
  <r>
    <x v="315"/>
    <s v="Lopez, Adams and Johnson"/>
    <s v="Open-source interactive knowledge user"/>
    <x v="40"/>
    <x v="312"/>
    <x v="313"/>
    <x v="0"/>
    <x v="249"/>
    <x v="313"/>
    <x v="1"/>
    <x v="1"/>
    <n v="1400907600"/>
    <n v="1403413200"/>
    <b v="0"/>
    <b v="0"/>
    <s v="theater/plays"/>
    <x v="3"/>
    <x v="3"/>
    <x v="302"/>
    <x v="302"/>
  </r>
  <r>
    <x v="316"/>
    <s v="Martin-Marshall"/>
    <s v="Configurable demand-driven matrix"/>
    <x v="103"/>
    <x v="313"/>
    <x v="314"/>
    <x v="0"/>
    <x v="250"/>
    <x v="314"/>
    <x v="6"/>
    <x v="6"/>
    <n v="1574143200"/>
    <n v="1574229600"/>
    <b v="0"/>
    <b v="1"/>
    <s v="food/food trucks"/>
    <x v="0"/>
    <x v="0"/>
    <x v="303"/>
    <x v="303"/>
  </r>
  <r>
    <x v="317"/>
    <s v="Summers PLC"/>
    <s v="Cross-group coherent hierarchy"/>
    <x v="47"/>
    <x v="314"/>
    <x v="315"/>
    <x v="0"/>
    <x v="141"/>
    <x v="315"/>
    <x v="1"/>
    <x v="1"/>
    <n v="1494738000"/>
    <n v="1495861200"/>
    <b v="0"/>
    <b v="0"/>
    <s v="theater/plays"/>
    <x v="3"/>
    <x v="3"/>
    <x v="304"/>
    <x v="304"/>
  </r>
  <r>
    <x v="318"/>
    <s v="Young, Hart and Ryan"/>
    <s v="Decentralized demand-driven open system"/>
    <x v="57"/>
    <x v="315"/>
    <x v="316"/>
    <x v="0"/>
    <x v="68"/>
    <x v="316"/>
    <x v="1"/>
    <x v="1"/>
    <n v="1392357600"/>
    <n v="1392530400"/>
    <b v="0"/>
    <b v="0"/>
    <s v="music/rock"/>
    <x v="1"/>
    <x v="1"/>
    <x v="305"/>
    <x v="305"/>
  </r>
  <r>
    <x v="319"/>
    <s v="Mills Group"/>
    <s v="Advanced empowering matrix"/>
    <x v="141"/>
    <x v="316"/>
    <x v="317"/>
    <x v="3"/>
    <x v="251"/>
    <x v="317"/>
    <x v="1"/>
    <x v="1"/>
    <n v="1281589200"/>
    <n v="1283662800"/>
    <b v="0"/>
    <b v="0"/>
    <s v="technology/web"/>
    <x v="2"/>
    <x v="2"/>
    <x v="306"/>
    <x v="306"/>
  </r>
  <r>
    <x v="320"/>
    <s v="Sandoval-Powell"/>
    <s v="Phased holistic implementation"/>
    <x v="197"/>
    <x v="317"/>
    <x v="318"/>
    <x v="0"/>
    <x v="175"/>
    <x v="318"/>
    <x v="1"/>
    <x v="1"/>
    <n v="1305003600"/>
    <n v="1305781200"/>
    <b v="0"/>
    <b v="0"/>
    <s v="publishing/fiction"/>
    <x v="5"/>
    <x v="13"/>
    <x v="307"/>
    <x v="307"/>
  </r>
  <r>
    <x v="321"/>
    <s v="Mills, Frazier and Perez"/>
    <s v="Proactive attitude-oriented knowledge user"/>
    <x v="198"/>
    <x v="318"/>
    <x v="319"/>
    <x v="0"/>
    <x v="194"/>
    <x v="319"/>
    <x v="1"/>
    <x v="1"/>
    <n v="1301634000"/>
    <n v="1302325200"/>
    <b v="0"/>
    <b v="0"/>
    <s v="film &amp; video/shorts"/>
    <x v="4"/>
    <x v="12"/>
    <x v="308"/>
    <x v="308"/>
  </r>
  <r>
    <x v="322"/>
    <s v="Hebert Group"/>
    <s v="Visionary asymmetric Graphical User Interface"/>
    <x v="199"/>
    <x v="319"/>
    <x v="320"/>
    <x v="1"/>
    <x v="252"/>
    <x v="320"/>
    <x v="1"/>
    <x v="1"/>
    <n v="1290664800"/>
    <n v="1291788000"/>
    <b v="0"/>
    <b v="0"/>
    <s v="theater/plays"/>
    <x v="3"/>
    <x v="3"/>
    <x v="309"/>
    <x v="309"/>
  </r>
  <r>
    <x v="323"/>
    <s v="Cole, Smith and Wood"/>
    <s v="Integrated zero-defect help-desk"/>
    <x v="200"/>
    <x v="320"/>
    <x v="321"/>
    <x v="0"/>
    <x v="150"/>
    <x v="321"/>
    <x v="4"/>
    <x v="4"/>
    <n v="1395896400"/>
    <n v="1396069200"/>
    <b v="0"/>
    <b v="0"/>
    <s v="film &amp; video/documentary"/>
    <x v="4"/>
    <x v="4"/>
    <x v="310"/>
    <x v="310"/>
  </r>
  <r>
    <x v="324"/>
    <s v="Harris, Hall and Harris"/>
    <s v="Inverse analyzing matrices"/>
    <x v="143"/>
    <x v="321"/>
    <x v="322"/>
    <x v="1"/>
    <x v="253"/>
    <x v="322"/>
    <x v="1"/>
    <x v="1"/>
    <n v="1434862800"/>
    <n v="1435899600"/>
    <b v="0"/>
    <b v="1"/>
    <s v="theater/plays"/>
    <x v="3"/>
    <x v="3"/>
    <x v="311"/>
    <x v="311"/>
  </r>
  <r>
    <x v="325"/>
    <s v="Saunders Group"/>
    <s v="Programmable systemic implementation"/>
    <x v="191"/>
    <x v="322"/>
    <x v="323"/>
    <x v="0"/>
    <x v="107"/>
    <x v="323"/>
    <x v="1"/>
    <x v="1"/>
    <n v="1529125200"/>
    <n v="1531112400"/>
    <b v="0"/>
    <b v="1"/>
    <s v="theater/plays"/>
    <x v="3"/>
    <x v="3"/>
    <x v="79"/>
    <x v="312"/>
  </r>
  <r>
    <x v="326"/>
    <s v="Pham, Avila and Nash"/>
    <s v="Multi-channeled next generation architecture"/>
    <x v="44"/>
    <x v="323"/>
    <x v="324"/>
    <x v="0"/>
    <x v="58"/>
    <x v="324"/>
    <x v="1"/>
    <x v="1"/>
    <n v="1451109600"/>
    <n v="1451628000"/>
    <b v="0"/>
    <b v="0"/>
    <s v="film &amp; video/animation"/>
    <x v="4"/>
    <x v="10"/>
    <x v="312"/>
    <x v="313"/>
  </r>
  <r>
    <x v="327"/>
    <s v="Patterson, Salinas and Lucas"/>
    <s v="Digitized 3rdgeneration encoding"/>
    <x v="97"/>
    <x v="324"/>
    <x v="325"/>
    <x v="0"/>
    <x v="254"/>
    <x v="325"/>
    <x v="1"/>
    <x v="1"/>
    <n v="1566968400"/>
    <n v="1567314000"/>
    <b v="0"/>
    <b v="1"/>
    <s v="theater/plays"/>
    <x v="3"/>
    <x v="3"/>
    <x v="313"/>
    <x v="314"/>
  </r>
  <r>
    <x v="328"/>
    <s v="Young PLC"/>
    <s v="Innovative well-modulated functionalities"/>
    <x v="201"/>
    <x v="325"/>
    <x v="326"/>
    <x v="1"/>
    <x v="255"/>
    <x v="326"/>
    <x v="1"/>
    <x v="1"/>
    <n v="1543557600"/>
    <n v="1544508000"/>
    <b v="0"/>
    <b v="0"/>
    <s v="music/rock"/>
    <x v="1"/>
    <x v="1"/>
    <x v="314"/>
    <x v="315"/>
  </r>
  <r>
    <x v="329"/>
    <s v="Willis and Sons"/>
    <s v="Fundamental incremental database"/>
    <x v="202"/>
    <x v="326"/>
    <x v="327"/>
    <x v="2"/>
    <x v="57"/>
    <x v="327"/>
    <x v="1"/>
    <x v="1"/>
    <n v="1481522400"/>
    <n v="1482472800"/>
    <b v="0"/>
    <b v="0"/>
    <s v="games/video games"/>
    <x v="6"/>
    <x v="11"/>
    <x v="315"/>
    <x v="316"/>
  </r>
  <r>
    <x v="330"/>
    <s v="Thompson-Bates"/>
    <s v="Expanded encompassing open architecture"/>
    <x v="203"/>
    <x v="327"/>
    <x v="328"/>
    <x v="1"/>
    <x v="256"/>
    <x v="328"/>
    <x v="4"/>
    <x v="4"/>
    <n v="1512712800"/>
    <n v="1512799200"/>
    <b v="0"/>
    <b v="0"/>
    <s v="film &amp; video/documentary"/>
    <x v="4"/>
    <x v="4"/>
    <x v="316"/>
    <x v="317"/>
  </r>
  <r>
    <x v="331"/>
    <s v="Rose-Silva"/>
    <s v="Intuitive static portal"/>
    <x v="88"/>
    <x v="328"/>
    <x v="329"/>
    <x v="1"/>
    <x v="257"/>
    <x v="329"/>
    <x v="1"/>
    <x v="1"/>
    <n v="1324274400"/>
    <n v="1324360800"/>
    <b v="0"/>
    <b v="0"/>
    <s v="food/food trucks"/>
    <x v="0"/>
    <x v="0"/>
    <x v="317"/>
    <x v="318"/>
  </r>
  <r>
    <x v="332"/>
    <s v="Pacheco, Johnson and Torres"/>
    <s v="Optional bandwidth-monitored definition"/>
    <x v="204"/>
    <x v="329"/>
    <x v="330"/>
    <x v="1"/>
    <x v="258"/>
    <x v="330"/>
    <x v="1"/>
    <x v="1"/>
    <n v="1364446800"/>
    <n v="1364533200"/>
    <b v="0"/>
    <b v="0"/>
    <s v="technology/wearables"/>
    <x v="2"/>
    <x v="8"/>
    <x v="318"/>
    <x v="319"/>
  </r>
  <r>
    <x v="333"/>
    <s v="Carlson, Dixon and Jones"/>
    <s v="Persistent well-modulated synergy"/>
    <x v="103"/>
    <x v="330"/>
    <x v="331"/>
    <x v="1"/>
    <x v="259"/>
    <x v="331"/>
    <x v="1"/>
    <x v="1"/>
    <n v="1542693600"/>
    <n v="1545112800"/>
    <b v="0"/>
    <b v="0"/>
    <s v="theater/plays"/>
    <x v="3"/>
    <x v="3"/>
    <x v="319"/>
    <x v="320"/>
  </r>
  <r>
    <x v="334"/>
    <s v="Mcgee Group"/>
    <s v="Assimilated discrete algorithm"/>
    <x v="205"/>
    <x v="331"/>
    <x v="332"/>
    <x v="1"/>
    <x v="260"/>
    <x v="332"/>
    <x v="1"/>
    <x v="1"/>
    <n v="1515564000"/>
    <n v="1516168800"/>
    <b v="0"/>
    <b v="0"/>
    <s v="music/rock"/>
    <x v="1"/>
    <x v="1"/>
    <x v="32"/>
    <x v="321"/>
  </r>
  <r>
    <x v="335"/>
    <s v="Jordan-Acosta"/>
    <s v="Operative uniform hub"/>
    <x v="206"/>
    <x v="332"/>
    <x v="333"/>
    <x v="1"/>
    <x v="261"/>
    <x v="333"/>
    <x v="1"/>
    <x v="1"/>
    <n v="1573797600"/>
    <n v="1574920800"/>
    <b v="0"/>
    <b v="0"/>
    <s v="music/rock"/>
    <x v="1"/>
    <x v="1"/>
    <x v="320"/>
    <x v="322"/>
  </r>
  <r>
    <x v="336"/>
    <s v="Nunez Inc"/>
    <s v="Customizable intangible capability"/>
    <x v="207"/>
    <x v="333"/>
    <x v="334"/>
    <x v="0"/>
    <x v="262"/>
    <x v="334"/>
    <x v="1"/>
    <x v="1"/>
    <n v="1292392800"/>
    <n v="1292479200"/>
    <b v="0"/>
    <b v="1"/>
    <s v="music/rock"/>
    <x v="1"/>
    <x v="1"/>
    <x v="321"/>
    <x v="323"/>
  </r>
  <r>
    <x v="337"/>
    <s v="Hayden Ltd"/>
    <s v="Innovative didactic analyzer"/>
    <x v="208"/>
    <x v="334"/>
    <x v="335"/>
    <x v="1"/>
    <x v="263"/>
    <x v="335"/>
    <x v="1"/>
    <x v="1"/>
    <n v="1573452000"/>
    <n v="1573538400"/>
    <b v="0"/>
    <b v="0"/>
    <s v="theater/plays"/>
    <x v="3"/>
    <x v="3"/>
    <x v="322"/>
    <x v="324"/>
  </r>
  <r>
    <x v="338"/>
    <s v="Gonzalez-Burton"/>
    <s v="Decentralized intangible encoding"/>
    <x v="209"/>
    <x v="335"/>
    <x v="336"/>
    <x v="1"/>
    <x v="264"/>
    <x v="336"/>
    <x v="1"/>
    <x v="1"/>
    <n v="1317790800"/>
    <n v="1320382800"/>
    <b v="0"/>
    <b v="0"/>
    <s v="theater/plays"/>
    <x v="3"/>
    <x v="3"/>
    <x v="323"/>
    <x v="325"/>
  </r>
  <r>
    <x v="339"/>
    <s v="Lewis, Taylor and Rivers"/>
    <s v="Front-line transitional algorithm"/>
    <x v="210"/>
    <x v="336"/>
    <x v="337"/>
    <x v="3"/>
    <x v="265"/>
    <x v="337"/>
    <x v="0"/>
    <x v="0"/>
    <n v="1501650000"/>
    <n v="1502859600"/>
    <b v="0"/>
    <b v="0"/>
    <s v="theater/plays"/>
    <x v="3"/>
    <x v="3"/>
    <x v="324"/>
    <x v="326"/>
  </r>
  <r>
    <x v="340"/>
    <s v="Butler, Henry and Espinoza"/>
    <s v="Switchable didactic matrices"/>
    <x v="211"/>
    <x v="337"/>
    <x v="338"/>
    <x v="0"/>
    <x v="224"/>
    <x v="338"/>
    <x v="1"/>
    <x v="1"/>
    <n v="1323669600"/>
    <n v="1323756000"/>
    <b v="0"/>
    <b v="0"/>
    <s v="photography/photography books"/>
    <x v="7"/>
    <x v="14"/>
    <x v="325"/>
    <x v="327"/>
  </r>
  <r>
    <x v="341"/>
    <s v="Guzman Group"/>
    <s v="Ameliorated disintermediate utilization"/>
    <x v="212"/>
    <x v="338"/>
    <x v="339"/>
    <x v="0"/>
    <x v="266"/>
    <x v="339"/>
    <x v="1"/>
    <x v="1"/>
    <n v="1440738000"/>
    <n v="1441342800"/>
    <b v="0"/>
    <b v="0"/>
    <s v="music/indie rock"/>
    <x v="1"/>
    <x v="7"/>
    <x v="326"/>
    <x v="328"/>
  </r>
  <r>
    <x v="342"/>
    <s v="Gibson-Hernandez"/>
    <s v="Visionary foreground middleware"/>
    <x v="213"/>
    <x v="339"/>
    <x v="340"/>
    <x v="0"/>
    <x v="267"/>
    <x v="340"/>
    <x v="1"/>
    <x v="1"/>
    <n v="1374296400"/>
    <n v="1375333200"/>
    <b v="0"/>
    <b v="0"/>
    <s v="theater/plays"/>
    <x v="3"/>
    <x v="3"/>
    <x v="327"/>
    <x v="329"/>
  </r>
  <r>
    <x v="343"/>
    <s v="Spencer-Weber"/>
    <s v="Optional zero-defect task-force"/>
    <x v="25"/>
    <x v="340"/>
    <x v="341"/>
    <x v="0"/>
    <x v="98"/>
    <x v="341"/>
    <x v="1"/>
    <x v="1"/>
    <n v="1384840800"/>
    <n v="1389420000"/>
    <b v="0"/>
    <b v="0"/>
    <s v="theater/plays"/>
    <x v="3"/>
    <x v="3"/>
    <x v="328"/>
    <x v="151"/>
  </r>
  <r>
    <x v="344"/>
    <s v="Berger, Johnson and Marshall"/>
    <s v="Devolved exuding emulation"/>
    <x v="214"/>
    <x v="341"/>
    <x v="342"/>
    <x v="0"/>
    <x v="268"/>
    <x v="342"/>
    <x v="1"/>
    <x v="1"/>
    <n v="1516600800"/>
    <n v="1520056800"/>
    <b v="0"/>
    <b v="0"/>
    <s v="games/video games"/>
    <x v="6"/>
    <x v="11"/>
    <x v="329"/>
    <x v="330"/>
  </r>
  <r>
    <x v="345"/>
    <s v="Taylor, Cisneros and Romero"/>
    <s v="Open-source neutral task-force"/>
    <x v="215"/>
    <x v="342"/>
    <x v="343"/>
    <x v="0"/>
    <x v="269"/>
    <x v="343"/>
    <x v="4"/>
    <x v="4"/>
    <n v="1436418000"/>
    <n v="1436504400"/>
    <b v="0"/>
    <b v="0"/>
    <s v="film &amp; video/drama"/>
    <x v="4"/>
    <x v="6"/>
    <x v="330"/>
    <x v="331"/>
  </r>
  <r>
    <x v="346"/>
    <s v="Little-Marsh"/>
    <s v="Virtual attitude-oriented migration"/>
    <x v="48"/>
    <x v="343"/>
    <x v="344"/>
    <x v="0"/>
    <x v="270"/>
    <x v="344"/>
    <x v="1"/>
    <x v="1"/>
    <n v="1503550800"/>
    <n v="1508302800"/>
    <b v="0"/>
    <b v="1"/>
    <s v="music/indie rock"/>
    <x v="1"/>
    <x v="7"/>
    <x v="331"/>
    <x v="332"/>
  </r>
  <r>
    <x v="347"/>
    <s v="Petersen and Sons"/>
    <s v="Open-source full-range portal"/>
    <x v="79"/>
    <x v="344"/>
    <x v="345"/>
    <x v="1"/>
    <x v="271"/>
    <x v="345"/>
    <x v="1"/>
    <x v="1"/>
    <n v="1423634400"/>
    <n v="1425708000"/>
    <b v="0"/>
    <b v="0"/>
    <s v="technology/web"/>
    <x v="2"/>
    <x v="2"/>
    <x v="332"/>
    <x v="333"/>
  </r>
  <r>
    <x v="348"/>
    <s v="Hensley Ltd"/>
    <s v="Versatile cohesive open system"/>
    <x v="216"/>
    <x v="345"/>
    <x v="346"/>
    <x v="0"/>
    <x v="272"/>
    <x v="346"/>
    <x v="1"/>
    <x v="1"/>
    <n v="1487224800"/>
    <n v="1488348000"/>
    <b v="0"/>
    <b v="0"/>
    <s v="food/food trucks"/>
    <x v="0"/>
    <x v="0"/>
    <x v="333"/>
    <x v="334"/>
  </r>
  <r>
    <x v="349"/>
    <s v="Navarro and Sons"/>
    <s v="Multi-layered bottom-line frame"/>
    <x v="217"/>
    <x v="346"/>
    <x v="347"/>
    <x v="0"/>
    <x v="273"/>
    <x v="347"/>
    <x v="1"/>
    <x v="1"/>
    <n v="1500008400"/>
    <n v="1502600400"/>
    <b v="0"/>
    <b v="0"/>
    <s v="theater/plays"/>
    <x v="3"/>
    <x v="3"/>
    <x v="296"/>
    <x v="335"/>
  </r>
  <r>
    <x v="350"/>
    <s v="Shannon Ltd"/>
    <s v="Pre-emptive neutral capacity"/>
    <x v="0"/>
    <x v="297"/>
    <x v="298"/>
    <x v="0"/>
    <x v="49"/>
    <x v="298"/>
    <x v="1"/>
    <x v="1"/>
    <n v="1432098000"/>
    <n v="1433653200"/>
    <b v="0"/>
    <b v="1"/>
    <s v="music/jazz"/>
    <x v="1"/>
    <x v="17"/>
    <x v="334"/>
    <x v="336"/>
  </r>
  <r>
    <x v="351"/>
    <s v="Young LLC"/>
    <s v="Universal maximized methodology"/>
    <x v="218"/>
    <x v="347"/>
    <x v="348"/>
    <x v="1"/>
    <x v="274"/>
    <x v="348"/>
    <x v="1"/>
    <x v="1"/>
    <n v="1440392400"/>
    <n v="1441602000"/>
    <b v="0"/>
    <b v="0"/>
    <s v="music/rock"/>
    <x v="1"/>
    <x v="1"/>
    <x v="335"/>
    <x v="337"/>
  </r>
  <r>
    <x v="352"/>
    <s v="Adams, Willis and Sanchez"/>
    <s v="Expanded hybrid hardware"/>
    <x v="54"/>
    <x v="348"/>
    <x v="349"/>
    <x v="0"/>
    <x v="254"/>
    <x v="349"/>
    <x v="0"/>
    <x v="0"/>
    <n v="1446876000"/>
    <n v="1447567200"/>
    <b v="0"/>
    <b v="0"/>
    <s v="theater/plays"/>
    <x v="3"/>
    <x v="3"/>
    <x v="336"/>
    <x v="338"/>
  </r>
  <r>
    <x v="353"/>
    <s v="Mills-Roy"/>
    <s v="Profit-focused multi-tasking access"/>
    <x v="219"/>
    <x v="349"/>
    <x v="350"/>
    <x v="1"/>
    <x v="275"/>
    <x v="350"/>
    <x v="1"/>
    <x v="1"/>
    <n v="1562302800"/>
    <n v="1562389200"/>
    <b v="0"/>
    <b v="0"/>
    <s v="theater/plays"/>
    <x v="3"/>
    <x v="3"/>
    <x v="337"/>
    <x v="339"/>
  </r>
  <r>
    <x v="354"/>
    <s v="Brown Group"/>
    <s v="Profit-focused transitional capability"/>
    <x v="55"/>
    <x v="350"/>
    <x v="351"/>
    <x v="1"/>
    <x v="175"/>
    <x v="351"/>
    <x v="3"/>
    <x v="3"/>
    <n v="1378184400"/>
    <n v="1378789200"/>
    <b v="0"/>
    <b v="0"/>
    <s v="film &amp; video/documentary"/>
    <x v="4"/>
    <x v="4"/>
    <x v="338"/>
    <x v="340"/>
  </r>
  <r>
    <x v="355"/>
    <s v="Burns-Burnett"/>
    <s v="Front-line scalable definition"/>
    <x v="167"/>
    <x v="351"/>
    <x v="352"/>
    <x v="2"/>
    <x v="99"/>
    <x v="352"/>
    <x v="1"/>
    <x v="1"/>
    <n v="1485064800"/>
    <n v="1488520800"/>
    <b v="0"/>
    <b v="0"/>
    <s v="technology/wearables"/>
    <x v="2"/>
    <x v="8"/>
    <x v="339"/>
    <x v="341"/>
  </r>
  <r>
    <x v="356"/>
    <s v="Glass, Nunez and Mcdonald"/>
    <s v="Open-source systematic protocol"/>
    <x v="29"/>
    <x v="352"/>
    <x v="353"/>
    <x v="0"/>
    <x v="174"/>
    <x v="353"/>
    <x v="6"/>
    <x v="6"/>
    <n v="1326520800"/>
    <n v="1327298400"/>
    <b v="0"/>
    <b v="0"/>
    <s v="theater/plays"/>
    <x v="3"/>
    <x v="3"/>
    <x v="340"/>
    <x v="342"/>
  </r>
  <r>
    <x v="357"/>
    <s v="Perez, Davis and Wilson"/>
    <s v="Implemented tangible algorithm"/>
    <x v="173"/>
    <x v="353"/>
    <x v="354"/>
    <x v="1"/>
    <x v="142"/>
    <x v="354"/>
    <x v="1"/>
    <x v="1"/>
    <n v="1441256400"/>
    <n v="1443416400"/>
    <b v="0"/>
    <b v="0"/>
    <s v="games/video games"/>
    <x v="6"/>
    <x v="11"/>
    <x v="341"/>
    <x v="343"/>
  </r>
  <r>
    <x v="358"/>
    <s v="Diaz-Garcia"/>
    <s v="Profit-focused 3rdgeneration circuit"/>
    <x v="62"/>
    <x v="354"/>
    <x v="355"/>
    <x v="0"/>
    <x v="276"/>
    <x v="355"/>
    <x v="0"/>
    <x v="0"/>
    <n v="1533877200"/>
    <n v="1534136400"/>
    <b v="1"/>
    <b v="0"/>
    <s v="photography/photography books"/>
    <x v="7"/>
    <x v="14"/>
    <x v="342"/>
    <x v="344"/>
  </r>
  <r>
    <x v="359"/>
    <s v="Salazar-Moon"/>
    <s v="Compatible needs-based architecture"/>
    <x v="220"/>
    <x v="355"/>
    <x v="356"/>
    <x v="1"/>
    <x v="277"/>
    <x v="356"/>
    <x v="1"/>
    <x v="1"/>
    <n v="1314421200"/>
    <n v="1315026000"/>
    <b v="0"/>
    <b v="0"/>
    <s v="film &amp; video/animation"/>
    <x v="4"/>
    <x v="10"/>
    <x v="343"/>
    <x v="127"/>
  </r>
  <r>
    <x v="360"/>
    <s v="Larsen-Chung"/>
    <s v="Right-sized zero tolerance migration"/>
    <x v="221"/>
    <x v="356"/>
    <x v="357"/>
    <x v="1"/>
    <x v="278"/>
    <x v="357"/>
    <x v="4"/>
    <x v="4"/>
    <n v="1293861600"/>
    <n v="1295071200"/>
    <b v="0"/>
    <b v="1"/>
    <s v="theater/plays"/>
    <x v="3"/>
    <x v="3"/>
    <x v="344"/>
    <x v="345"/>
  </r>
  <r>
    <x v="361"/>
    <s v="Anderson and Sons"/>
    <s v="Quality-focused reciprocal structure"/>
    <x v="20"/>
    <x v="357"/>
    <x v="358"/>
    <x v="1"/>
    <x v="39"/>
    <x v="358"/>
    <x v="1"/>
    <x v="1"/>
    <n v="1507352400"/>
    <n v="1509426000"/>
    <b v="0"/>
    <b v="0"/>
    <s v="theater/plays"/>
    <x v="3"/>
    <x v="3"/>
    <x v="345"/>
    <x v="346"/>
  </r>
  <r>
    <x v="362"/>
    <s v="Lawrence Group"/>
    <s v="Automated actuating conglomeration"/>
    <x v="41"/>
    <x v="358"/>
    <x v="359"/>
    <x v="1"/>
    <x v="271"/>
    <x v="359"/>
    <x v="1"/>
    <x v="1"/>
    <n v="1296108000"/>
    <n v="1299391200"/>
    <b v="0"/>
    <b v="0"/>
    <s v="music/rock"/>
    <x v="1"/>
    <x v="1"/>
    <x v="65"/>
    <x v="347"/>
  </r>
  <r>
    <x v="363"/>
    <s v="Gray-Davis"/>
    <s v="Re-contextualized local initiative"/>
    <x v="5"/>
    <x v="359"/>
    <x v="360"/>
    <x v="1"/>
    <x v="279"/>
    <x v="360"/>
    <x v="1"/>
    <x v="1"/>
    <n v="1324965600"/>
    <n v="1325052000"/>
    <b v="0"/>
    <b v="0"/>
    <s v="music/rock"/>
    <x v="1"/>
    <x v="1"/>
    <x v="346"/>
    <x v="348"/>
  </r>
  <r>
    <x v="364"/>
    <s v="Ramirez-Myers"/>
    <s v="Switchable intangible definition"/>
    <x v="79"/>
    <x v="360"/>
    <x v="361"/>
    <x v="1"/>
    <x v="129"/>
    <x v="361"/>
    <x v="1"/>
    <x v="1"/>
    <n v="1520229600"/>
    <n v="1522818000"/>
    <b v="0"/>
    <b v="0"/>
    <s v="music/indie rock"/>
    <x v="1"/>
    <x v="7"/>
    <x v="347"/>
    <x v="349"/>
  </r>
  <r>
    <x v="365"/>
    <s v="Lucas, Hall and Bonilla"/>
    <s v="Networked bottom-line initiative"/>
    <x v="39"/>
    <x v="361"/>
    <x v="362"/>
    <x v="1"/>
    <x v="192"/>
    <x v="362"/>
    <x v="2"/>
    <x v="2"/>
    <n v="1482991200"/>
    <n v="1485324000"/>
    <b v="0"/>
    <b v="0"/>
    <s v="theater/plays"/>
    <x v="3"/>
    <x v="3"/>
    <x v="348"/>
    <x v="350"/>
  </r>
  <r>
    <x v="366"/>
    <s v="Williams, Perez and Villegas"/>
    <s v="Robust directional system engine"/>
    <x v="37"/>
    <x v="362"/>
    <x v="363"/>
    <x v="1"/>
    <x v="196"/>
    <x v="363"/>
    <x v="1"/>
    <x v="1"/>
    <n v="1294034400"/>
    <n v="1294120800"/>
    <b v="0"/>
    <b v="1"/>
    <s v="theater/plays"/>
    <x v="3"/>
    <x v="3"/>
    <x v="349"/>
    <x v="351"/>
  </r>
  <r>
    <x v="367"/>
    <s v="Brooks, Jones and Ingram"/>
    <s v="Triple-buffered explicit methodology"/>
    <x v="34"/>
    <x v="363"/>
    <x v="364"/>
    <x v="0"/>
    <x v="51"/>
    <x v="364"/>
    <x v="1"/>
    <x v="1"/>
    <n v="1413608400"/>
    <n v="1415685600"/>
    <b v="0"/>
    <b v="1"/>
    <s v="theater/plays"/>
    <x v="3"/>
    <x v="3"/>
    <x v="350"/>
    <x v="33"/>
  </r>
  <r>
    <x v="368"/>
    <s v="Whitaker, Wallace and Daniels"/>
    <s v="Reactive directional capacity"/>
    <x v="5"/>
    <x v="364"/>
    <x v="365"/>
    <x v="1"/>
    <x v="280"/>
    <x v="365"/>
    <x v="4"/>
    <x v="4"/>
    <n v="1286946000"/>
    <n v="1288933200"/>
    <b v="0"/>
    <b v="1"/>
    <s v="film &amp; video/documentary"/>
    <x v="4"/>
    <x v="4"/>
    <x v="351"/>
    <x v="352"/>
  </r>
  <r>
    <x v="369"/>
    <s v="Smith-Gonzalez"/>
    <s v="Polarized needs-based approach"/>
    <x v="91"/>
    <x v="365"/>
    <x v="366"/>
    <x v="1"/>
    <x v="110"/>
    <x v="366"/>
    <x v="1"/>
    <x v="1"/>
    <n v="1359871200"/>
    <n v="1363237200"/>
    <b v="0"/>
    <b v="1"/>
    <s v="film &amp; video/television"/>
    <x v="4"/>
    <x v="19"/>
    <x v="352"/>
    <x v="353"/>
  </r>
  <r>
    <x v="370"/>
    <s v="Skinner PLC"/>
    <s v="Intuitive well-modulated middleware"/>
    <x v="222"/>
    <x v="366"/>
    <x v="367"/>
    <x v="1"/>
    <x v="281"/>
    <x v="367"/>
    <x v="1"/>
    <x v="1"/>
    <n v="1555304400"/>
    <n v="1555822800"/>
    <b v="0"/>
    <b v="0"/>
    <s v="theater/plays"/>
    <x v="3"/>
    <x v="3"/>
    <x v="353"/>
    <x v="354"/>
  </r>
  <r>
    <x v="371"/>
    <s v="Nolan, Smith and Sanchez"/>
    <s v="Multi-channeled logistical matrices"/>
    <x v="223"/>
    <x v="367"/>
    <x v="368"/>
    <x v="0"/>
    <x v="282"/>
    <x v="368"/>
    <x v="1"/>
    <x v="1"/>
    <n v="1423375200"/>
    <n v="1427778000"/>
    <b v="0"/>
    <b v="0"/>
    <s v="theater/plays"/>
    <x v="3"/>
    <x v="3"/>
    <x v="354"/>
    <x v="355"/>
  </r>
  <r>
    <x v="372"/>
    <s v="Green-Carr"/>
    <s v="Pre-emptive bifurcated artificial intelligence"/>
    <x v="79"/>
    <x v="211"/>
    <x v="369"/>
    <x v="1"/>
    <x v="283"/>
    <x v="369"/>
    <x v="1"/>
    <x v="1"/>
    <n v="1420696800"/>
    <n v="1422424800"/>
    <b v="0"/>
    <b v="1"/>
    <s v="film &amp; video/documentary"/>
    <x v="4"/>
    <x v="4"/>
    <x v="355"/>
    <x v="356"/>
  </r>
  <r>
    <x v="373"/>
    <s v="Brown-Parker"/>
    <s v="Down-sized coherent toolset"/>
    <x v="224"/>
    <x v="368"/>
    <x v="370"/>
    <x v="1"/>
    <x v="284"/>
    <x v="370"/>
    <x v="1"/>
    <x v="1"/>
    <n v="1502946000"/>
    <n v="1503637200"/>
    <b v="0"/>
    <b v="0"/>
    <s v="theater/plays"/>
    <x v="3"/>
    <x v="3"/>
    <x v="356"/>
    <x v="357"/>
  </r>
  <r>
    <x v="374"/>
    <s v="Marshall Inc"/>
    <s v="Open-source multi-tasking data-warehouse"/>
    <x v="225"/>
    <x v="369"/>
    <x v="371"/>
    <x v="0"/>
    <x v="165"/>
    <x v="371"/>
    <x v="1"/>
    <x v="1"/>
    <n v="1547186400"/>
    <n v="1547618400"/>
    <b v="0"/>
    <b v="1"/>
    <s v="film &amp; video/documentary"/>
    <x v="4"/>
    <x v="4"/>
    <x v="357"/>
    <x v="358"/>
  </r>
  <r>
    <x v="375"/>
    <s v="Leblanc-Pineda"/>
    <s v="Future-proofed upward-trending contingency"/>
    <x v="50"/>
    <x v="370"/>
    <x v="372"/>
    <x v="0"/>
    <x v="270"/>
    <x v="372"/>
    <x v="1"/>
    <x v="1"/>
    <n v="1444971600"/>
    <n v="1449900000"/>
    <b v="0"/>
    <b v="0"/>
    <s v="music/indie rock"/>
    <x v="1"/>
    <x v="7"/>
    <x v="358"/>
    <x v="359"/>
  </r>
  <r>
    <x v="376"/>
    <s v="Perry PLC"/>
    <s v="Mandatory uniform matrix"/>
    <x v="74"/>
    <x v="371"/>
    <x v="373"/>
    <x v="1"/>
    <x v="54"/>
    <x v="373"/>
    <x v="1"/>
    <x v="1"/>
    <n v="1404622800"/>
    <n v="1405141200"/>
    <b v="0"/>
    <b v="0"/>
    <s v="music/rock"/>
    <x v="1"/>
    <x v="1"/>
    <x v="359"/>
    <x v="360"/>
  </r>
  <r>
    <x v="377"/>
    <s v="Klein, Stark and Livingston"/>
    <s v="Phased methodical initiative"/>
    <x v="226"/>
    <x v="372"/>
    <x v="374"/>
    <x v="0"/>
    <x v="78"/>
    <x v="374"/>
    <x v="1"/>
    <x v="1"/>
    <n v="1571720400"/>
    <n v="1572933600"/>
    <b v="0"/>
    <b v="0"/>
    <s v="theater/plays"/>
    <x v="3"/>
    <x v="3"/>
    <x v="12"/>
    <x v="361"/>
  </r>
  <r>
    <x v="378"/>
    <s v="Fleming-Oliver"/>
    <s v="Managed stable function"/>
    <x v="227"/>
    <x v="373"/>
    <x v="375"/>
    <x v="0"/>
    <x v="285"/>
    <x v="375"/>
    <x v="1"/>
    <x v="1"/>
    <n v="1526878800"/>
    <n v="1530162000"/>
    <b v="0"/>
    <b v="0"/>
    <s v="film &amp; video/documentary"/>
    <x v="4"/>
    <x v="4"/>
    <x v="360"/>
    <x v="362"/>
  </r>
  <r>
    <x v="379"/>
    <s v="Reilly, Aguirre and Johnson"/>
    <s v="Realigned clear-thinking migration"/>
    <x v="44"/>
    <x v="374"/>
    <x v="376"/>
    <x v="0"/>
    <x v="9"/>
    <x v="376"/>
    <x v="4"/>
    <x v="4"/>
    <n v="1319691600"/>
    <n v="1320904800"/>
    <b v="0"/>
    <b v="0"/>
    <s v="theater/plays"/>
    <x v="3"/>
    <x v="3"/>
    <x v="361"/>
    <x v="363"/>
  </r>
  <r>
    <x v="380"/>
    <s v="Davidson, Wilcox and Lewis"/>
    <s v="Optional clear-thinking process improvement"/>
    <x v="186"/>
    <x v="375"/>
    <x v="377"/>
    <x v="1"/>
    <x v="286"/>
    <x v="377"/>
    <x v="1"/>
    <x v="1"/>
    <n v="1371963600"/>
    <n v="1372395600"/>
    <b v="0"/>
    <b v="0"/>
    <s v="theater/plays"/>
    <x v="3"/>
    <x v="3"/>
    <x v="362"/>
    <x v="364"/>
  </r>
  <r>
    <x v="381"/>
    <s v="Michael, Anderson and Vincent"/>
    <s v="Cross-group global moratorium"/>
    <x v="98"/>
    <x v="376"/>
    <x v="378"/>
    <x v="1"/>
    <x v="287"/>
    <x v="378"/>
    <x v="1"/>
    <x v="1"/>
    <n v="1433739600"/>
    <n v="1437714000"/>
    <b v="0"/>
    <b v="0"/>
    <s v="theater/plays"/>
    <x v="3"/>
    <x v="3"/>
    <x v="363"/>
    <x v="365"/>
  </r>
  <r>
    <x v="382"/>
    <s v="King Ltd"/>
    <s v="Visionary systemic process improvement"/>
    <x v="14"/>
    <x v="377"/>
    <x v="379"/>
    <x v="0"/>
    <x v="109"/>
    <x v="379"/>
    <x v="1"/>
    <x v="1"/>
    <n v="1508130000"/>
    <n v="1509771600"/>
    <b v="0"/>
    <b v="0"/>
    <s v="photography/photography books"/>
    <x v="7"/>
    <x v="14"/>
    <x v="364"/>
    <x v="366"/>
  </r>
  <r>
    <x v="383"/>
    <s v="Baker Ltd"/>
    <s v="Progressive intangible flexibility"/>
    <x v="9"/>
    <x v="378"/>
    <x v="380"/>
    <x v="1"/>
    <x v="288"/>
    <x v="380"/>
    <x v="1"/>
    <x v="1"/>
    <n v="1550037600"/>
    <n v="1550556000"/>
    <b v="0"/>
    <b v="1"/>
    <s v="food/food trucks"/>
    <x v="0"/>
    <x v="0"/>
    <x v="210"/>
    <x v="285"/>
  </r>
  <r>
    <x v="384"/>
    <s v="Baker, Collins and Smith"/>
    <s v="Reactive real-time software"/>
    <x v="228"/>
    <x v="379"/>
    <x v="381"/>
    <x v="1"/>
    <x v="289"/>
    <x v="381"/>
    <x v="1"/>
    <x v="1"/>
    <n v="1486706400"/>
    <n v="1489039200"/>
    <b v="1"/>
    <b v="1"/>
    <s v="film &amp; video/documentary"/>
    <x v="4"/>
    <x v="4"/>
    <x v="365"/>
    <x v="367"/>
  </r>
  <r>
    <x v="385"/>
    <s v="Warren-Harrison"/>
    <s v="Programmable incremental knowledge user"/>
    <x v="229"/>
    <x v="380"/>
    <x v="382"/>
    <x v="1"/>
    <x v="290"/>
    <x v="382"/>
    <x v="1"/>
    <x v="1"/>
    <n v="1553835600"/>
    <n v="1556600400"/>
    <b v="0"/>
    <b v="0"/>
    <s v="publishing/nonfiction"/>
    <x v="5"/>
    <x v="9"/>
    <x v="366"/>
    <x v="368"/>
  </r>
  <r>
    <x v="386"/>
    <s v="Gardner Group"/>
    <s v="Progressive 5thgeneration customer loyalty"/>
    <x v="230"/>
    <x v="381"/>
    <x v="383"/>
    <x v="0"/>
    <x v="291"/>
    <x v="383"/>
    <x v="1"/>
    <x v="1"/>
    <n v="1277528400"/>
    <n v="1278565200"/>
    <b v="0"/>
    <b v="0"/>
    <s v="theater/plays"/>
    <x v="3"/>
    <x v="3"/>
    <x v="367"/>
    <x v="369"/>
  </r>
  <r>
    <x v="387"/>
    <s v="Flores-Lambert"/>
    <s v="Triple-buffered logistical frame"/>
    <x v="231"/>
    <x v="382"/>
    <x v="384"/>
    <x v="0"/>
    <x v="292"/>
    <x v="384"/>
    <x v="1"/>
    <x v="1"/>
    <n v="1339477200"/>
    <n v="1339909200"/>
    <b v="0"/>
    <b v="0"/>
    <s v="technology/wearables"/>
    <x v="2"/>
    <x v="8"/>
    <x v="368"/>
    <x v="370"/>
  </r>
  <r>
    <x v="388"/>
    <s v="Cruz Ltd"/>
    <s v="Exclusive dynamic adapter"/>
    <x v="232"/>
    <x v="383"/>
    <x v="385"/>
    <x v="3"/>
    <x v="293"/>
    <x v="385"/>
    <x v="5"/>
    <x v="5"/>
    <n v="1325656800"/>
    <n v="1325829600"/>
    <b v="0"/>
    <b v="0"/>
    <s v="music/indie rock"/>
    <x v="1"/>
    <x v="7"/>
    <x v="369"/>
    <x v="371"/>
  </r>
  <r>
    <x v="389"/>
    <s v="Knox-Garner"/>
    <s v="Automated systemic hierarchy"/>
    <x v="233"/>
    <x v="384"/>
    <x v="386"/>
    <x v="1"/>
    <x v="294"/>
    <x v="386"/>
    <x v="1"/>
    <x v="1"/>
    <n v="1288242000"/>
    <n v="1290578400"/>
    <b v="0"/>
    <b v="0"/>
    <s v="theater/plays"/>
    <x v="3"/>
    <x v="3"/>
    <x v="370"/>
    <x v="372"/>
  </r>
  <r>
    <x v="390"/>
    <s v="Davis-Allen"/>
    <s v="Digitized eco-centric core"/>
    <x v="166"/>
    <x v="385"/>
    <x v="387"/>
    <x v="1"/>
    <x v="126"/>
    <x v="387"/>
    <x v="1"/>
    <x v="1"/>
    <n v="1379048400"/>
    <n v="1380344400"/>
    <b v="0"/>
    <b v="0"/>
    <s v="photography/photography books"/>
    <x v="7"/>
    <x v="14"/>
    <x v="371"/>
    <x v="373"/>
  </r>
  <r>
    <x v="391"/>
    <s v="Miller-Patel"/>
    <s v="Mandatory uniform strategy"/>
    <x v="234"/>
    <x v="386"/>
    <x v="388"/>
    <x v="0"/>
    <x v="295"/>
    <x v="388"/>
    <x v="1"/>
    <x v="1"/>
    <n v="1389679200"/>
    <n v="1389852000"/>
    <b v="0"/>
    <b v="0"/>
    <s v="publishing/nonfiction"/>
    <x v="5"/>
    <x v="9"/>
    <x v="287"/>
    <x v="374"/>
  </r>
  <r>
    <x v="392"/>
    <s v="Hernandez-Grimes"/>
    <s v="Profit-focused zero administration forecast"/>
    <x v="235"/>
    <x v="387"/>
    <x v="389"/>
    <x v="0"/>
    <x v="296"/>
    <x v="389"/>
    <x v="1"/>
    <x v="1"/>
    <n v="1294293600"/>
    <n v="1294466400"/>
    <b v="0"/>
    <b v="0"/>
    <s v="technology/wearables"/>
    <x v="2"/>
    <x v="8"/>
    <x v="372"/>
    <x v="375"/>
  </r>
  <r>
    <x v="393"/>
    <s v="Owens, Hall and Gonzalez"/>
    <s v="De-engineered static orchestration"/>
    <x v="236"/>
    <x v="388"/>
    <x v="390"/>
    <x v="1"/>
    <x v="297"/>
    <x v="390"/>
    <x v="0"/>
    <x v="0"/>
    <n v="1500267600"/>
    <n v="1500354000"/>
    <b v="0"/>
    <b v="0"/>
    <s v="music/jazz"/>
    <x v="1"/>
    <x v="17"/>
    <x v="373"/>
    <x v="376"/>
  </r>
  <r>
    <x v="394"/>
    <s v="Noble-Bailey"/>
    <s v="Customizable dynamic info-mediaries"/>
    <x v="126"/>
    <x v="389"/>
    <x v="391"/>
    <x v="1"/>
    <x v="298"/>
    <x v="391"/>
    <x v="1"/>
    <x v="1"/>
    <n v="1375074000"/>
    <n v="1375938000"/>
    <b v="0"/>
    <b v="1"/>
    <s v="film &amp; video/documentary"/>
    <x v="4"/>
    <x v="4"/>
    <x v="374"/>
    <x v="377"/>
  </r>
  <r>
    <x v="395"/>
    <s v="Taylor PLC"/>
    <s v="Enhanced incremental budgetary management"/>
    <x v="143"/>
    <x v="390"/>
    <x v="392"/>
    <x v="1"/>
    <x v="10"/>
    <x v="392"/>
    <x v="1"/>
    <x v="1"/>
    <n v="1323324000"/>
    <n v="1323410400"/>
    <b v="1"/>
    <b v="0"/>
    <s v="theater/plays"/>
    <x v="3"/>
    <x v="3"/>
    <x v="375"/>
    <x v="378"/>
  </r>
  <r>
    <x v="396"/>
    <s v="Holmes PLC"/>
    <s v="Digitized local info-mediaries"/>
    <x v="237"/>
    <x v="391"/>
    <x v="393"/>
    <x v="1"/>
    <x v="299"/>
    <x v="393"/>
    <x v="2"/>
    <x v="2"/>
    <n v="1538715600"/>
    <n v="1539406800"/>
    <b v="0"/>
    <b v="0"/>
    <s v="film &amp; video/drama"/>
    <x v="4"/>
    <x v="6"/>
    <x v="376"/>
    <x v="379"/>
  </r>
  <r>
    <x v="397"/>
    <s v="Jones-Martin"/>
    <s v="Virtual systematic monitoring"/>
    <x v="32"/>
    <x v="392"/>
    <x v="394"/>
    <x v="1"/>
    <x v="211"/>
    <x v="394"/>
    <x v="1"/>
    <x v="1"/>
    <n v="1369285200"/>
    <n v="1369803600"/>
    <b v="0"/>
    <b v="0"/>
    <s v="music/rock"/>
    <x v="1"/>
    <x v="1"/>
    <x v="377"/>
    <x v="380"/>
  </r>
  <r>
    <x v="398"/>
    <s v="Myers LLC"/>
    <s v="Reactive bottom-line open architecture"/>
    <x v="12"/>
    <x v="393"/>
    <x v="395"/>
    <x v="1"/>
    <x v="300"/>
    <x v="395"/>
    <x v="6"/>
    <x v="6"/>
    <n v="1525755600"/>
    <n v="1525928400"/>
    <b v="0"/>
    <b v="1"/>
    <s v="film &amp; video/animation"/>
    <x v="4"/>
    <x v="10"/>
    <x v="378"/>
    <x v="103"/>
  </r>
  <r>
    <x v="399"/>
    <s v="Acosta, Mullins and Morris"/>
    <s v="Pre-emptive interactive model"/>
    <x v="238"/>
    <x v="394"/>
    <x v="396"/>
    <x v="0"/>
    <x v="301"/>
    <x v="396"/>
    <x v="1"/>
    <x v="1"/>
    <n v="1296626400"/>
    <n v="1297231200"/>
    <b v="0"/>
    <b v="0"/>
    <s v="music/indie rock"/>
    <x v="1"/>
    <x v="7"/>
    <x v="379"/>
    <x v="381"/>
  </r>
  <r>
    <x v="400"/>
    <s v="Bell PLC"/>
    <s v="Ergonomic eco-centric open architecture"/>
    <x v="0"/>
    <x v="50"/>
    <x v="50"/>
    <x v="0"/>
    <x v="49"/>
    <x v="50"/>
    <x v="1"/>
    <x v="1"/>
    <n v="1376629200"/>
    <n v="1378530000"/>
    <b v="0"/>
    <b v="1"/>
    <s v="photography/photography books"/>
    <x v="7"/>
    <x v="14"/>
    <x v="380"/>
    <x v="382"/>
  </r>
  <r>
    <x v="401"/>
    <s v="Smith-Schmidt"/>
    <s v="Inverse radical hierarchy"/>
    <x v="79"/>
    <x v="395"/>
    <x v="397"/>
    <x v="1"/>
    <x v="302"/>
    <x v="397"/>
    <x v="1"/>
    <x v="1"/>
    <n v="1572152400"/>
    <n v="1572152400"/>
    <b v="0"/>
    <b v="0"/>
    <s v="theater/plays"/>
    <x v="3"/>
    <x v="3"/>
    <x v="381"/>
    <x v="383"/>
  </r>
  <r>
    <x v="402"/>
    <s v="Ruiz, Richardson and Cole"/>
    <s v="Team-oriented static interface"/>
    <x v="190"/>
    <x v="396"/>
    <x v="398"/>
    <x v="0"/>
    <x v="174"/>
    <x v="398"/>
    <x v="1"/>
    <x v="1"/>
    <n v="1325829600"/>
    <n v="1329890400"/>
    <b v="0"/>
    <b v="1"/>
    <s v="film &amp; video/shorts"/>
    <x v="4"/>
    <x v="12"/>
    <x v="382"/>
    <x v="384"/>
  </r>
  <r>
    <x v="403"/>
    <s v="Leonard-Mcclain"/>
    <s v="Virtual foreground throughput"/>
    <x v="239"/>
    <x v="397"/>
    <x v="399"/>
    <x v="0"/>
    <x v="303"/>
    <x v="399"/>
    <x v="0"/>
    <x v="0"/>
    <n v="1273640400"/>
    <n v="1276750800"/>
    <b v="0"/>
    <b v="1"/>
    <s v="theater/plays"/>
    <x v="3"/>
    <x v="3"/>
    <x v="125"/>
    <x v="385"/>
  </r>
  <r>
    <x v="404"/>
    <s v="Bailey-Boyer"/>
    <s v="Visionary exuding Internet solution"/>
    <x v="240"/>
    <x v="398"/>
    <x v="400"/>
    <x v="1"/>
    <x v="304"/>
    <x v="400"/>
    <x v="1"/>
    <x v="1"/>
    <n v="1510639200"/>
    <n v="1510898400"/>
    <b v="0"/>
    <b v="0"/>
    <s v="theater/plays"/>
    <x v="3"/>
    <x v="3"/>
    <x v="383"/>
    <x v="386"/>
  </r>
  <r>
    <x v="405"/>
    <s v="Lee LLC"/>
    <s v="Synchronized secondary analyzer"/>
    <x v="241"/>
    <x v="399"/>
    <x v="401"/>
    <x v="0"/>
    <x v="305"/>
    <x v="401"/>
    <x v="1"/>
    <x v="1"/>
    <n v="1528088400"/>
    <n v="1532408400"/>
    <b v="0"/>
    <b v="0"/>
    <s v="theater/plays"/>
    <x v="3"/>
    <x v="3"/>
    <x v="384"/>
    <x v="387"/>
  </r>
  <r>
    <x v="406"/>
    <s v="Lyons Inc"/>
    <s v="Balanced attitude-oriented parallelism"/>
    <x v="242"/>
    <x v="400"/>
    <x v="402"/>
    <x v="1"/>
    <x v="306"/>
    <x v="402"/>
    <x v="1"/>
    <x v="1"/>
    <n v="1359525600"/>
    <n v="1360562400"/>
    <b v="1"/>
    <b v="0"/>
    <s v="film &amp; video/documentary"/>
    <x v="4"/>
    <x v="4"/>
    <x v="385"/>
    <x v="388"/>
  </r>
  <r>
    <x v="407"/>
    <s v="Herrera-Wilson"/>
    <s v="Organized bandwidth-monitored core"/>
    <x v="74"/>
    <x v="401"/>
    <x v="403"/>
    <x v="1"/>
    <x v="307"/>
    <x v="403"/>
    <x v="3"/>
    <x v="3"/>
    <n v="1570942800"/>
    <n v="1571547600"/>
    <b v="0"/>
    <b v="0"/>
    <s v="theater/plays"/>
    <x v="3"/>
    <x v="3"/>
    <x v="386"/>
    <x v="389"/>
  </r>
  <r>
    <x v="408"/>
    <s v="Mahoney, Adams and Lucas"/>
    <s v="Cloned leadingedge utilization"/>
    <x v="243"/>
    <x v="402"/>
    <x v="404"/>
    <x v="1"/>
    <x v="110"/>
    <x v="404"/>
    <x v="0"/>
    <x v="0"/>
    <n v="1466398800"/>
    <n v="1468126800"/>
    <b v="0"/>
    <b v="0"/>
    <s v="film &amp; video/documentary"/>
    <x v="4"/>
    <x v="4"/>
    <x v="387"/>
    <x v="390"/>
  </r>
  <r>
    <x v="409"/>
    <s v="Stewart LLC"/>
    <s v="Secured asymmetric projection"/>
    <x v="244"/>
    <x v="403"/>
    <x v="405"/>
    <x v="0"/>
    <x v="308"/>
    <x v="405"/>
    <x v="1"/>
    <x v="1"/>
    <n v="1492491600"/>
    <n v="1492837200"/>
    <b v="0"/>
    <b v="0"/>
    <s v="music/rock"/>
    <x v="1"/>
    <x v="1"/>
    <x v="388"/>
    <x v="391"/>
  </r>
  <r>
    <x v="410"/>
    <s v="Mcmillan Group"/>
    <s v="Advanced cohesive Graphic Interface"/>
    <x v="184"/>
    <x v="404"/>
    <x v="406"/>
    <x v="2"/>
    <x v="309"/>
    <x v="406"/>
    <x v="1"/>
    <x v="1"/>
    <n v="1430197200"/>
    <n v="1430197200"/>
    <b v="0"/>
    <b v="0"/>
    <s v="games/mobile games"/>
    <x v="6"/>
    <x v="20"/>
    <x v="277"/>
    <x v="277"/>
  </r>
  <r>
    <x v="411"/>
    <s v="Beck, Thompson and Martinez"/>
    <s v="Down-sized maximized function"/>
    <x v="75"/>
    <x v="405"/>
    <x v="407"/>
    <x v="1"/>
    <x v="172"/>
    <x v="407"/>
    <x v="1"/>
    <x v="1"/>
    <n v="1496034000"/>
    <n v="1496206800"/>
    <b v="0"/>
    <b v="0"/>
    <s v="theater/plays"/>
    <x v="3"/>
    <x v="3"/>
    <x v="389"/>
    <x v="392"/>
  </r>
  <r>
    <x v="412"/>
    <s v="Rodriguez-Scott"/>
    <s v="Realigned zero tolerance software"/>
    <x v="118"/>
    <x v="406"/>
    <x v="408"/>
    <x v="1"/>
    <x v="38"/>
    <x v="408"/>
    <x v="1"/>
    <x v="1"/>
    <n v="1388728800"/>
    <n v="1389592800"/>
    <b v="0"/>
    <b v="0"/>
    <s v="publishing/fiction"/>
    <x v="5"/>
    <x v="13"/>
    <x v="390"/>
    <x v="393"/>
  </r>
  <r>
    <x v="413"/>
    <s v="Rush-Bowers"/>
    <s v="Persevering analyzing extranet"/>
    <x v="245"/>
    <x v="407"/>
    <x v="409"/>
    <x v="2"/>
    <x v="310"/>
    <x v="409"/>
    <x v="1"/>
    <x v="1"/>
    <n v="1543298400"/>
    <n v="1545631200"/>
    <b v="0"/>
    <b v="0"/>
    <s v="film &amp; video/animation"/>
    <x v="4"/>
    <x v="10"/>
    <x v="391"/>
    <x v="394"/>
  </r>
  <r>
    <x v="414"/>
    <s v="Davis and Sons"/>
    <s v="Innovative human-resource migration"/>
    <x v="246"/>
    <x v="408"/>
    <x v="410"/>
    <x v="0"/>
    <x v="311"/>
    <x v="410"/>
    <x v="1"/>
    <x v="1"/>
    <n v="1271739600"/>
    <n v="1272430800"/>
    <b v="0"/>
    <b v="1"/>
    <s v="food/food trucks"/>
    <x v="0"/>
    <x v="0"/>
    <x v="392"/>
    <x v="395"/>
  </r>
  <r>
    <x v="415"/>
    <s v="Anderson-Pham"/>
    <s v="Intuitive needs-based monitoring"/>
    <x v="247"/>
    <x v="409"/>
    <x v="411"/>
    <x v="0"/>
    <x v="312"/>
    <x v="411"/>
    <x v="1"/>
    <x v="1"/>
    <n v="1326434400"/>
    <n v="1327903200"/>
    <b v="0"/>
    <b v="0"/>
    <s v="theater/plays"/>
    <x v="3"/>
    <x v="3"/>
    <x v="393"/>
    <x v="396"/>
  </r>
  <r>
    <x v="416"/>
    <s v="Stewart-Coleman"/>
    <s v="Customer-focused disintermediate toolset"/>
    <x v="248"/>
    <x v="410"/>
    <x v="412"/>
    <x v="0"/>
    <x v="313"/>
    <x v="412"/>
    <x v="1"/>
    <x v="1"/>
    <n v="1295244000"/>
    <n v="1296021600"/>
    <b v="0"/>
    <b v="1"/>
    <s v="film &amp; video/documentary"/>
    <x v="4"/>
    <x v="4"/>
    <x v="394"/>
    <x v="397"/>
  </r>
  <r>
    <x v="417"/>
    <s v="Bradshaw, Smith and Ryan"/>
    <s v="Upgradable 24/7 emulation"/>
    <x v="12"/>
    <x v="411"/>
    <x v="413"/>
    <x v="0"/>
    <x v="27"/>
    <x v="413"/>
    <x v="1"/>
    <x v="1"/>
    <n v="1541221200"/>
    <n v="1543298400"/>
    <b v="0"/>
    <b v="0"/>
    <s v="theater/plays"/>
    <x v="3"/>
    <x v="3"/>
    <x v="395"/>
    <x v="398"/>
  </r>
  <r>
    <x v="418"/>
    <s v="Jackson PLC"/>
    <s v="Quality-focused client-server core"/>
    <x v="249"/>
    <x v="412"/>
    <x v="414"/>
    <x v="0"/>
    <x v="314"/>
    <x v="414"/>
    <x v="0"/>
    <x v="0"/>
    <n v="1336280400"/>
    <n v="1336366800"/>
    <b v="0"/>
    <b v="0"/>
    <s v="film &amp; video/documentary"/>
    <x v="4"/>
    <x v="4"/>
    <x v="396"/>
    <x v="399"/>
  </r>
  <r>
    <x v="419"/>
    <s v="Ware-Arias"/>
    <s v="Upgradable maximized protocol"/>
    <x v="250"/>
    <x v="413"/>
    <x v="415"/>
    <x v="1"/>
    <x v="315"/>
    <x v="415"/>
    <x v="1"/>
    <x v="1"/>
    <n v="1324533600"/>
    <n v="1325052000"/>
    <b v="0"/>
    <b v="0"/>
    <s v="technology/web"/>
    <x v="2"/>
    <x v="2"/>
    <x v="397"/>
    <x v="348"/>
  </r>
  <r>
    <x v="420"/>
    <s v="Blair, Reyes and Woods"/>
    <s v="Cross-platform interactive synergy"/>
    <x v="92"/>
    <x v="414"/>
    <x v="416"/>
    <x v="1"/>
    <x v="115"/>
    <x v="416"/>
    <x v="1"/>
    <x v="1"/>
    <n v="1498366800"/>
    <n v="1499576400"/>
    <b v="0"/>
    <b v="0"/>
    <s v="theater/plays"/>
    <x v="3"/>
    <x v="3"/>
    <x v="398"/>
    <x v="400"/>
  </r>
  <r>
    <x v="421"/>
    <s v="Thomas-Lopez"/>
    <s v="User-centric fault-tolerant archive"/>
    <x v="151"/>
    <x v="415"/>
    <x v="417"/>
    <x v="0"/>
    <x v="316"/>
    <x v="417"/>
    <x v="1"/>
    <x v="1"/>
    <n v="1498712400"/>
    <n v="1501304400"/>
    <b v="0"/>
    <b v="1"/>
    <s v="technology/wearables"/>
    <x v="2"/>
    <x v="8"/>
    <x v="399"/>
    <x v="401"/>
  </r>
  <r>
    <x v="422"/>
    <s v="Brown, Davies and Pacheco"/>
    <s v="Reverse-engineered regional knowledge user"/>
    <x v="251"/>
    <x v="416"/>
    <x v="418"/>
    <x v="1"/>
    <x v="317"/>
    <x v="418"/>
    <x v="1"/>
    <x v="1"/>
    <n v="1271480400"/>
    <n v="1273208400"/>
    <b v="0"/>
    <b v="1"/>
    <s v="theater/plays"/>
    <x v="3"/>
    <x v="3"/>
    <x v="400"/>
    <x v="402"/>
  </r>
  <r>
    <x v="423"/>
    <s v="Jones-Riddle"/>
    <s v="Self-enabling real-time definition"/>
    <x v="252"/>
    <x v="417"/>
    <x v="419"/>
    <x v="0"/>
    <x v="318"/>
    <x v="419"/>
    <x v="1"/>
    <x v="1"/>
    <n v="1316667600"/>
    <n v="1316840400"/>
    <b v="0"/>
    <b v="1"/>
    <s v="food/food trucks"/>
    <x v="0"/>
    <x v="0"/>
    <x v="116"/>
    <x v="403"/>
  </r>
  <r>
    <x v="424"/>
    <s v="Schmidt-Gomez"/>
    <s v="User-centric impactful projection"/>
    <x v="135"/>
    <x v="418"/>
    <x v="420"/>
    <x v="0"/>
    <x v="100"/>
    <x v="420"/>
    <x v="1"/>
    <x v="1"/>
    <n v="1524027600"/>
    <n v="1524546000"/>
    <b v="0"/>
    <b v="0"/>
    <s v="music/indie rock"/>
    <x v="1"/>
    <x v="7"/>
    <x v="401"/>
    <x v="404"/>
  </r>
  <r>
    <x v="425"/>
    <s v="Sullivan, Davis and Booth"/>
    <s v="Vision-oriented actuating hardware"/>
    <x v="50"/>
    <x v="419"/>
    <x v="421"/>
    <x v="1"/>
    <x v="45"/>
    <x v="421"/>
    <x v="1"/>
    <x v="1"/>
    <n v="1438059600"/>
    <n v="1438578000"/>
    <b v="0"/>
    <b v="0"/>
    <s v="photography/photography books"/>
    <x v="7"/>
    <x v="14"/>
    <x v="402"/>
    <x v="405"/>
  </r>
  <r>
    <x v="426"/>
    <s v="Edwards-Kane"/>
    <s v="Virtual leadingedge framework"/>
    <x v="37"/>
    <x v="420"/>
    <x v="422"/>
    <x v="1"/>
    <x v="319"/>
    <x v="422"/>
    <x v="1"/>
    <x v="1"/>
    <n v="1361944800"/>
    <n v="1362549600"/>
    <b v="0"/>
    <b v="0"/>
    <s v="theater/plays"/>
    <x v="3"/>
    <x v="3"/>
    <x v="403"/>
    <x v="406"/>
  </r>
  <r>
    <x v="427"/>
    <s v="Hicks, Wall and Webb"/>
    <s v="Managed discrete framework"/>
    <x v="253"/>
    <x v="421"/>
    <x v="423"/>
    <x v="1"/>
    <x v="320"/>
    <x v="423"/>
    <x v="1"/>
    <x v="1"/>
    <n v="1410584400"/>
    <n v="1413349200"/>
    <b v="0"/>
    <b v="1"/>
    <s v="theater/plays"/>
    <x v="3"/>
    <x v="3"/>
    <x v="404"/>
    <x v="407"/>
  </r>
  <r>
    <x v="428"/>
    <s v="Mayer-Richmond"/>
    <s v="Progressive zero-defect capability"/>
    <x v="254"/>
    <x v="422"/>
    <x v="424"/>
    <x v="0"/>
    <x v="321"/>
    <x v="424"/>
    <x v="1"/>
    <x v="1"/>
    <n v="1297404000"/>
    <n v="1298008800"/>
    <b v="0"/>
    <b v="0"/>
    <s v="film &amp; video/animation"/>
    <x v="4"/>
    <x v="10"/>
    <x v="405"/>
    <x v="408"/>
  </r>
  <r>
    <x v="429"/>
    <s v="Robles Ltd"/>
    <s v="Right-sized demand-driven adapter"/>
    <x v="255"/>
    <x v="423"/>
    <x v="425"/>
    <x v="3"/>
    <x v="322"/>
    <x v="425"/>
    <x v="1"/>
    <x v="1"/>
    <n v="1392012000"/>
    <n v="1394427600"/>
    <b v="0"/>
    <b v="1"/>
    <s v="photography/photography books"/>
    <x v="7"/>
    <x v="14"/>
    <x v="406"/>
    <x v="409"/>
  </r>
  <r>
    <x v="430"/>
    <s v="Cochran Ltd"/>
    <s v="Re-engineered attitude-oriented frame"/>
    <x v="32"/>
    <x v="424"/>
    <x v="426"/>
    <x v="0"/>
    <x v="286"/>
    <x v="426"/>
    <x v="1"/>
    <x v="1"/>
    <n v="1569733200"/>
    <n v="1572670800"/>
    <b v="0"/>
    <b v="0"/>
    <s v="theater/plays"/>
    <x v="3"/>
    <x v="3"/>
    <x v="407"/>
    <x v="410"/>
  </r>
  <r>
    <x v="431"/>
    <s v="Rosales LLC"/>
    <s v="Compatible multimedia utilization"/>
    <x v="135"/>
    <x v="425"/>
    <x v="427"/>
    <x v="1"/>
    <x v="115"/>
    <x v="427"/>
    <x v="1"/>
    <x v="1"/>
    <n v="1529643600"/>
    <n v="1531112400"/>
    <b v="1"/>
    <b v="0"/>
    <s v="theater/plays"/>
    <x v="3"/>
    <x v="3"/>
    <x v="408"/>
    <x v="312"/>
  </r>
  <r>
    <x v="432"/>
    <s v="Harper-Bryan"/>
    <s v="Re-contextualized dedicated hardware"/>
    <x v="106"/>
    <x v="426"/>
    <x v="428"/>
    <x v="0"/>
    <x v="222"/>
    <x v="428"/>
    <x v="1"/>
    <x v="1"/>
    <n v="1399006800"/>
    <n v="1400734800"/>
    <b v="0"/>
    <b v="0"/>
    <s v="theater/plays"/>
    <x v="3"/>
    <x v="3"/>
    <x v="409"/>
    <x v="411"/>
  </r>
  <r>
    <x v="433"/>
    <s v="Potter, Harper and Everett"/>
    <s v="Decentralized composite paradigm"/>
    <x v="256"/>
    <x v="427"/>
    <x v="429"/>
    <x v="0"/>
    <x v="323"/>
    <x v="429"/>
    <x v="1"/>
    <x v="1"/>
    <n v="1385359200"/>
    <n v="1386741600"/>
    <b v="0"/>
    <b v="1"/>
    <s v="film &amp; video/documentary"/>
    <x v="4"/>
    <x v="4"/>
    <x v="410"/>
    <x v="412"/>
  </r>
  <r>
    <x v="434"/>
    <s v="Floyd-Sims"/>
    <s v="Cloned transitional hierarchy"/>
    <x v="91"/>
    <x v="315"/>
    <x v="430"/>
    <x v="3"/>
    <x v="234"/>
    <x v="430"/>
    <x v="0"/>
    <x v="0"/>
    <n v="1480572000"/>
    <n v="1481781600"/>
    <b v="1"/>
    <b v="0"/>
    <s v="theater/plays"/>
    <x v="3"/>
    <x v="3"/>
    <x v="411"/>
    <x v="413"/>
  </r>
  <r>
    <x v="435"/>
    <s v="Spence, Jackson and Kelly"/>
    <s v="Advanced discrete leverage"/>
    <x v="257"/>
    <x v="428"/>
    <x v="431"/>
    <x v="1"/>
    <x v="324"/>
    <x v="431"/>
    <x v="6"/>
    <x v="6"/>
    <n v="1418623200"/>
    <n v="1419660000"/>
    <b v="0"/>
    <b v="1"/>
    <s v="theater/plays"/>
    <x v="3"/>
    <x v="3"/>
    <x v="412"/>
    <x v="414"/>
  </r>
  <r>
    <x v="436"/>
    <s v="King-Nguyen"/>
    <s v="Open-source incremental throughput"/>
    <x v="81"/>
    <x v="429"/>
    <x v="432"/>
    <x v="1"/>
    <x v="61"/>
    <x v="432"/>
    <x v="1"/>
    <x v="1"/>
    <n v="1555736400"/>
    <n v="1555822800"/>
    <b v="0"/>
    <b v="0"/>
    <s v="music/jazz"/>
    <x v="1"/>
    <x v="17"/>
    <x v="413"/>
    <x v="354"/>
  </r>
  <r>
    <x v="437"/>
    <s v="Hansen Group"/>
    <s v="Centralized regional interface"/>
    <x v="32"/>
    <x v="430"/>
    <x v="433"/>
    <x v="1"/>
    <x v="325"/>
    <x v="433"/>
    <x v="1"/>
    <x v="1"/>
    <n v="1442120400"/>
    <n v="1442379600"/>
    <b v="0"/>
    <b v="1"/>
    <s v="film &amp; video/animation"/>
    <x v="4"/>
    <x v="10"/>
    <x v="414"/>
    <x v="415"/>
  </r>
  <r>
    <x v="438"/>
    <s v="Mathis, Hall and Hansen"/>
    <s v="Streamlined web-enabled knowledgebase"/>
    <x v="111"/>
    <x v="431"/>
    <x v="434"/>
    <x v="1"/>
    <x v="326"/>
    <x v="434"/>
    <x v="1"/>
    <x v="1"/>
    <n v="1362376800"/>
    <n v="1364965200"/>
    <b v="0"/>
    <b v="0"/>
    <s v="theater/plays"/>
    <x v="3"/>
    <x v="3"/>
    <x v="415"/>
    <x v="416"/>
  </r>
  <r>
    <x v="439"/>
    <s v="Cummings Inc"/>
    <s v="Digitized transitional monitoring"/>
    <x v="258"/>
    <x v="432"/>
    <x v="435"/>
    <x v="1"/>
    <x v="327"/>
    <x v="435"/>
    <x v="1"/>
    <x v="1"/>
    <n v="1478408400"/>
    <n v="1479016800"/>
    <b v="0"/>
    <b v="0"/>
    <s v="film &amp; video/science fiction"/>
    <x v="4"/>
    <x v="22"/>
    <x v="416"/>
    <x v="417"/>
  </r>
  <r>
    <x v="440"/>
    <s v="Miller-Poole"/>
    <s v="Networked optimal adapter"/>
    <x v="259"/>
    <x v="433"/>
    <x v="436"/>
    <x v="1"/>
    <x v="328"/>
    <x v="436"/>
    <x v="1"/>
    <x v="1"/>
    <n v="1498798800"/>
    <n v="1499662800"/>
    <b v="0"/>
    <b v="0"/>
    <s v="film &amp; video/television"/>
    <x v="4"/>
    <x v="19"/>
    <x v="417"/>
    <x v="418"/>
  </r>
  <r>
    <x v="441"/>
    <s v="Rodriguez-West"/>
    <s v="Automated optimal function"/>
    <x v="260"/>
    <x v="434"/>
    <x v="437"/>
    <x v="0"/>
    <x v="235"/>
    <x v="437"/>
    <x v="1"/>
    <x v="1"/>
    <n v="1335416400"/>
    <n v="1337835600"/>
    <b v="0"/>
    <b v="0"/>
    <s v="technology/wearables"/>
    <x v="2"/>
    <x v="8"/>
    <x v="418"/>
    <x v="419"/>
  </r>
  <r>
    <x v="442"/>
    <s v="Calderon, Bradford and Dean"/>
    <s v="Devolved system-worthy framework"/>
    <x v="91"/>
    <x v="435"/>
    <x v="438"/>
    <x v="1"/>
    <x v="182"/>
    <x v="438"/>
    <x v="6"/>
    <x v="6"/>
    <n v="1504328400"/>
    <n v="1505710800"/>
    <b v="0"/>
    <b v="0"/>
    <s v="theater/plays"/>
    <x v="3"/>
    <x v="3"/>
    <x v="419"/>
    <x v="420"/>
  </r>
  <r>
    <x v="443"/>
    <s v="Clark-Bowman"/>
    <s v="Stand-alone user-facing service-desk"/>
    <x v="29"/>
    <x v="436"/>
    <x v="439"/>
    <x v="3"/>
    <x v="329"/>
    <x v="439"/>
    <x v="1"/>
    <x v="1"/>
    <n v="1285822800"/>
    <n v="1287464400"/>
    <b v="0"/>
    <b v="0"/>
    <s v="theater/plays"/>
    <x v="3"/>
    <x v="3"/>
    <x v="420"/>
    <x v="421"/>
  </r>
  <r>
    <x v="444"/>
    <s v="Hensley Ltd"/>
    <s v="Versatile global attitude"/>
    <x v="8"/>
    <x v="437"/>
    <x v="440"/>
    <x v="1"/>
    <x v="102"/>
    <x v="440"/>
    <x v="1"/>
    <x v="1"/>
    <n v="1311483600"/>
    <n v="1311656400"/>
    <b v="0"/>
    <b v="1"/>
    <s v="music/indie rock"/>
    <x v="1"/>
    <x v="7"/>
    <x v="421"/>
    <x v="422"/>
  </r>
  <r>
    <x v="445"/>
    <s v="Anderson-Pearson"/>
    <s v="Intuitive demand-driven Local Area Network"/>
    <x v="118"/>
    <x v="438"/>
    <x v="441"/>
    <x v="1"/>
    <x v="73"/>
    <x v="441"/>
    <x v="1"/>
    <x v="1"/>
    <n v="1291356000"/>
    <n v="1293170400"/>
    <b v="0"/>
    <b v="1"/>
    <s v="theater/plays"/>
    <x v="3"/>
    <x v="3"/>
    <x v="422"/>
    <x v="423"/>
  </r>
  <r>
    <x v="446"/>
    <s v="Martin, Martin and Solis"/>
    <s v="Assimilated uniform methodology"/>
    <x v="85"/>
    <x v="439"/>
    <x v="442"/>
    <x v="0"/>
    <x v="129"/>
    <x v="442"/>
    <x v="1"/>
    <x v="1"/>
    <n v="1355810400"/>
    <n v="1355983200"/>
    <b v="0"/>
    <b v="0"/>
    <s v="technology/wearables"/>
    <x v="2"/>
    <x v="8"/>
    <x v="423"/>
    <x v="424"/>
  </r>
  <r>
    <x v="447"/>
    <s v="Harrington-Harper"/>
    <s v="Self-enabling next generation algorithm"/>
    <x v="261"/>
    <x v="440"/>
    <x v="443"/>
    <x v="3"/>
    <x v="330"/>
    <x v="443"/>
    <x v="4"/>
    <x v="4"/>
    <n v="1513663200"/>
    <n v="1515045600"/>
    <b v="0"/>
    <b v="0"/>
    <s v="film &amp; video/television"/>
    <x v="4"/>
    <x v="19"/>
    <x v="424"/>
    <x v="425"/>
  </r>
  <r>
    <x v="448"/>
    <s v="Price and Sons"/>
    <s v="Object-based demand-driven strategy"/>
    <x v="262"/>
    <x v="441"/>
    <x v="444"/>
    <x v="0"/>
    <x v="331"/>
    <x v="444"/>
    <x v="1"/>
    <x v="1"/>
    <n v="1365915600"/>
    <n v="1366088400"/>
    <b v="0"/>
    <b v="1"/>
    <s v="games/video games"/>
    <x v="6"/>
    <x v="11"/>
    <x v="425"/>
    <x v="426"/>
  </r>
  <r>
    <x v="449"/>
    <s v="Cuevas-Morales"/>
    <s v="Public-key coherent ability"/>
    <x v="79"/>
    <x v="442"/>
    <x v="445"/>
    <x v="1"/>
    <x v="99"/>
    <x v="445"/>
    <x v="3"/>
    <x v="3"/>
    <n v="1551852000"/>
    <n v="1553317200"/>
    <b v="0"/>
    <b v="0"/>
    <s v="games/video games"/>
    <x v="6"/>
    <x v="11"/>
    <x v="426"/>
    <x v="427"/>
  </r>
  <r>
    <x v="450"/>
    <s v="Delgado-Hatfield"/>
    <s v="Up-sized composite success"/>
    <x v="0"/>
    <x v="443"/>
    <x v="446"/>
    <x v="0"/>
    <x v="49"/>
    <x v="446"/>
    <x v="0"/>
    <x v="0"/>
    <n v="1540098000"/>
    <n v="1542088800"/>
    <b v="0"/>
    <b v="0"/>
    <s v="film &amp; video/animation"/>
    <x v="4"/>
    <x v="10"/>
    <x v="427"/>
    <x v="428"/>
  </r>
  <r>
    <x v="451"/>
    <s v="Padilla-Porter"/>
    <s v="Innovative exuding matrix"/>
    <x v="263"/>
    <x v="444"/>
    <x v="447"/>
    <x v="1"/>
    <x v="332"/>
    <x v="447"/>
    <x v="1"/>
    <x v="1"/>
    <n v="1500440400"/>
    <n v="1503118800"/>
    <b v="0"/>
    <b v="0"/>
    <s v="music/rock"/>
    <x v="1"/>
    <x v="1"/>
    <x v="428"/>
    <x v="429"/>
  </r>
  <r>
    <x v="452"/>
    <s v="Morris Group"/>
    <s v="Realigned impactful artificial intelligence"/>
    <x v="73"/>
    <x v="445"/>
    <x v="448"/>
    <x v="0"/>
    <x v="249"/>
    <x v="448"/>
    <x v="1"/>
    <x v="1"/>
    <n v="1278392400"/>
    <n v="1278478800"/>
    <b v="0"/>
    <b v="0"/>
    <s v="film &amp; video/drama"/>
    <x v="4"/>
    <x v="6"/>
    <x v="429"/>
    <x v="430"/>
  </r>
  <r>
    <x v="453"/>
    <s v="Saunders Ltd"/>
    <s v="Multi-layered multi-tasking secured line"/>
    <x v="264"/>
    <x v="446"/>
    <x v="449"/>
    <x v="0"/>
    <x v="333"/>
    <x v="449"/>
    <x v="1"/>
    <x v="1"/>
    <n v="1480572000"/>
    <n v="1484114400"/>
    <b v="0"/>
    <b v="0"/>
    <s v="film &amp; video/science fiction"/>
    <x v="4"/>
    <x v="22"/>
    <x v="411"/>
    <x v="431"/>
  </r>
  <r>
    <x v="454"/>
    <s v="Woods Inc"/>
    <s v="Upgradable upward-trending portal"/>
    <x v="220"/>
    <x v="447"/>
    <x v="450"/>
    <x v="0"/>
    <x v="334"/>
    <x v="450"/>
    <x v="1"/>
    <x v="1"/>
    <n v="1382331600"/>
    <n v="1385445600"/>
    <b v="0"/>
    <b v="1"/>
    <s v="film &amp; video/drama"/>
    <x v="4"/>
    <x v="6"/>
    <x v="430"/>
    <x v="432"/>
  </r>
  <r>
    <x v="455"/>
    <s v="Villanueva, Wright and Richardson"/>
    <s v="Profit-focused global product"/>
    <x v="265"/>
    <x v="448"/>
    <x v="451"/>
    <x v="1"/>
    <x v="335"/>
    <x v="451"/>
    <x v="1"/>
    <x v="1"/>
    <n v="1316754000"/>
    <n v="1318741200"/>
    <b v="0"/>
    <b v="0"/>
    <s v="theater/plays"/>
    <x v="3"/>
    <x v="3"/>
    <x v="431"/>
    <x v="433"/>
  </r>
  <r>
    <x v="456"/>
    <s v="Wilson, Brooks and Clark"/>
    <s v="Operative well-modulated data-warehouse"/>
    <x v="266"/>
    <x v="449"/>
    <x v="452"/>
    <x v="1"/>
    <x v="336"/>
    <x v="452"/>
    <x v="1"/>
    <x v="1"/>
    <n v="1518242400"/>
    <n v="1518242400"/>
    <b v="0"/>
    <b v="1"/>
    <s v="music/indie rock"/>
    <x v="1"/>
    <x v="7"/>
    <x v="432"/>
    <x v="434"/>
  </r>
  <r>
    <x v="457"/>
    <s v="Sheppard, Smith and Spence"/>
    <s v="Cloned asymmetric functionalities"/>
    <x v="92"/>
    <x v="450"/>
    <x v="453"/>
    <x v="0"/>
    <x v="337"/>
    <x v="453"/>
    <x v="1"/>
    <x v="1"/>
    <n v="1476421200"/>
    <n v="1476594000"/>
    <b v="0"/>
    <b v="0"/>
    <s v="theater/plays"/>
    <x v="3"/>
    <x v="3"/>
    <x v="433"/>
    <x v="435"/>
  </r>
  <r>
    <x v="458"/>
    <s v="Wise, Thompson and Allen"/>
    <s v="Pre-emptive neutral portal"/>
    <x v="267"/>
    <x v="451"/>
    <x v="454"/>
    <x v="1"/>
    <x v="338"/>
    <x v="454"/>
    <x v="1"/>
    <x v="1"/>
    <n v="1269752400"/>
    <n v="1273554000"/>
    <b v="0"/>
    <b v="0"/>
    <s v="theater/plays"/>
    <x v="3"/>
    <x v="3"/>
    <x v="434"/>
    <x v="436"/>
  </r>
  <r>
    <x v="459"/>
    <s v="Lane, Ryan and Chapman"/>
    <s v="Switchable demand-driven help-desk"/>
    <x v="9"/>
    <x v="452"/>
    <x v="455"/>
    <x v="0"/>
    <x v="339"/>
    <x v="455"/>
    <x v="1"/>
    <x v="1"/>
    <n v="1419746400"/>
    <n v="1421906400"/>
    <b v="0"/>
    <b v="0"/>
    <s v="film &amp; video/documentary"/>
    <x v="4"/>
    <x v="4"/>
    <x v="435"/>
    <x v="437"/>
  </r>
  <r>
    <x v="460"/>
    <s v="Rich, Alvarez and King"/>
    <s v="Business-focused static ability"/>
    <x v="166"/>
    <x v="453"/>
    <x v="456"/>
    <x v="1"/>
    <x v="126"/>
    <x v="456"/>
    <x v="1"/>
    <x v="1"/>
    <n v="1281330000"/>
    <n v="1281589200"/>
    <b v="0"/>
    <b v="0"/>
    <s v="theater/plays"/>
    <x v="3"/>
    <x v="3"/>
    <x v="8"/>
    <x v="438"/>
  </r>
  <r>
    <x v="461"/>
    <s v="Terry-Salinas"/>
    <s v="Networked secondary structure"/>
    <x v="268"/>
    <x v="454"/>
    <x v="457"/>
    <x v="1"/>
    <x v="340"/>
    <x v="457"/>
    <x v="1"/>
    <x v="1"/>
    <n v="1398661200"/>
    <n v="1400389200"/>
    <b v="0"/>
    <b v="0"/>
    <s v="film &amp; video/drama"/>
    <x v="4"/>
    <x v="6"/>
    <x v="436"/>
    <x v="439"/>
  </r>
  <r>
    <x v="462"/>
    <s v="Wang-Rodriguez"/>
    <s v="Total multimedia website"/>
    <x v="269"/>
    <x v="455"/>
    <x v="458"/>
    <x v="0"/>
    <x v="341"/>
    <x v="458"/>
    <x v="1"/>
    <x v="1"/>
    <n v="1359525600"/>
    <n v="1362808800"/>
    <b v="0"/>
    <b v="0"/>
    <s v="games/mobile games"/>
    <x v="6"/>
    <x v="20"/>
    <x v="385"/>
    <x v="440"/>
  </r>
  <r>
    <x v="463"/>
    <s v="Mckee-Hill"/>
    <s v="Cross-platform upward-trending parallelism"/>
    <x v="270"/>
    <x v="456"/>
    <x v="459"/>
    <x v="1"/>
    <x v="342"/>
    <x v="459"/>
    <x v="1"/>
    <x v="1"/>
    <n v="1388469600"/>
    <n v="1388815200"/>
    <b v="0"/>
    <b v="0"/>
    <s v="film &amp; video/animation"/>
    <x v="4"/>
    <x v="10"/>
    <x v="437"/>
    <x v="441"/>
  </r>
  <r>
    <x v="464"/>
    <s v="Gomez LLC"/>
    <s v="Pre-emptive mission-critical hardware"/>
    <x v="271"/>
    <x v="457"/>
    <x v="460"/>
    <x v="1"/>
    <x v="343"/>
    <x v="460"/>
    <x v="1"/>
    <x v="1"/>
    <n v="1518328800"/>
    <n v="1519538400"/>
    <b v="0"/>
    <b v="0"/>
    <s v="theater/plays"/>
    <x v="3"/>
    <x v="3"/>
    <x v="438"/>
    <x v="442"/>
  </r>
  <r>
    <x v="465"/>
    <s v="Gonzalez-Robbins"/>
    <s v="Up-sized responsive protocol"/>
    <x v="53"/>
    <x v="458"/>
    <x v="461"/>
    <x v="1"/>
    <x v="175"/>
    <x v="461"/>
    <x v="1"/>
    <x v="1"/>
    <n v="1517032800"/>
    <n v="1517810400"/>
    <b v="0"/>
    <b v="0"/>
    <s v="publishing/translations"/>
    <x v="5"/>
    <x v="18"/>
    <x v="439"/>
    <x v="443"/>
  </r>
  <r>
    <x v="466"/>
    <s v="Obrien and Sons"/>
    <s v="Pre-emptive transitional frame"/>
    <x v="272"/>
    <x v="459"/>
    <x v="462"/>
    <x v="1"/>
    <x v="344"/>
    <x v="462"/>
    <x v="1"/>
    <x v="1"/>
    <n v="1368594000"/>
    <n v="1370581200"/>
    <b v="0"/>
    <b v="1"/>
    <s v="technology/wearables"/>
    <x v="2"/>
    <x v="8"/>
    <x v="440"/>
    <x v="444"/>
  </r>
  <r>
    <x v="467"/>
    <s v="Shaw Ltd"/>
    <s v="Profit-focused content-based application"/>
    <x v="1"/>
    <x v="460"/>
    <x v="463"/>
    <x v="1"/>
    <x v="279"/>
    <x v="463"/>
    <x v="0"/>
    <x v="0"/>
    <n v="1448258400"/>
    <n v="1448863200"/>
    <b v="0"/>
    <b v="1"/>
    <s v="technology/web"/>
    <x v="2"/>
    <x v="2"/>
    <x v="441"/>
    <x v="445"/>
  </r>
  <r>
    <x v="468"/>
    <s v="Hughes Inc"/>
    <s v="Streamlined neutral analyzer"/>
    <x v="220"/>
    <x v="461"/>
    <x v="464"/>
    <x v="0"/>
    <x v="36"/>
    <x v="464"/>
    <x v="1"/>
    <x v="1"/>
    <n v="1555218000"/>
    <n v="1556600400"/>
    <b v="0"/>
    <b v="0"/>
    <s v="theater/plays"/>
    <x v="3"/>
    <x v="3"/>
    <x v="442"/>
    <x v="368"/>
  </r>
  <r>
    <x v="469"/>
    <s v="Olsen-Ryan"/>
    <s v="Assimilated neutral utilization"/>
    <x v="36"/>
    <x v="462"/>
    <x v="465"/>
    <x v="1"/>
    <x v="122"/>
    <x v="465"/>
    <x v="1"/>
    <x v="1"/>
    <n v="1431925200"/>
    <n v="1432098000"/>
    <b v="0"/>
    <b v="0"/>
    <s v="film &amp; video/drama"/>
    <x v="4"/>
    <x v="6"/>
    <x v="443"/>
    <x v="446"/>
  </r>
  <r>
    <x v="470"/>
    <s v="Grimes, Holland and Sloan"/>
    <s v="Extended dedicated archive"/>
    <x v="136"/>
    <x v="463"/>
    <x v="466"/>
    <x v="1"/>
    <x v="345"/>
    <x v="466"/>
    <x v="1"/>
    <x v="1"/>
    <n v="1481522400"/>
    <n v="1482127200"/>
    <b v="0"/>
    <b v="0"/>
    <s v="technology/wearables"/>
    <x v="2"/>
    <x v="8"/>
    <x v="315"/>
    <x v="447"/>
  </r>
  <r>
    <x v="471"/>
    <s v="Perry and Sons"/>
    <s v="Configurable static help-desk"/>
    <x v="33"/>
    <x v="464"/>
    <x v="467"/>
    <x v="1"/>
    <x v="346"/>
    <x v="467"/>
    <x v="4"/>
    <x v="4"/>
    <n v="1335934800"/>
    <n v="1335934800"/>
    <b v="0"/>
    <b v="1"/>
    <s v="food/food trucks"/>
    <x v="0"/>
    <x v="0"/>
    <x v="444"/>
    <x v="448"/>
  </r>
  <r>
    <x v="472"/>
    <s v="Turner, Young and Collins"/>
    <s v="Self-enabling clear-thinking framework"/>
    <x v="273"/>
    <x v="465"/>
    <x v="468"/>
    <x v="0"/>
    <x v="347"/>
    <x v="468"/>
    <x v="1"/>
    <x v="1"/>
    <n v="1552280400"/>
    <n v="1556946000"/>
    <b v="0"/>
    <b v="0"/>
    <s v="music/rock"/>
    <x v="1"/>
    <x v="1"/>
    <x v="445"/>
    <x v="178"/>
  </r>
  <r>
    <x v="473"/>
    <s v="Richardson Inc"/>
    <s v="Assimilated fault-tolerant capacity"/>
    <x v="92"/>
    <x v="466"/>
    <x v="469"/>
    <x v="1"/>
    <x v="88"/>
    <x v="469"/>
    <x v="1"/>
    <x v="1"/>
    <n v="1529989200"/>
    <n v="1530075600"/>
    <b v="0"/>
    <b v="0"/>
    <s v="music/electric music"/>
    <x v="1"/>
    <x v="5"/>
    <x v="446"/>
    <x v="449"/>
  </r>
  <r>
    <x v="474"/>
    <s v="Santos-Young"/>
    <s v="Enhanced neutral ability"/>
    <x v="220"/>
    <x v="75"/>
    <x v="470"/>
    <x v="1"/>
    <x v="23"/>
    <x v="470"/>
    <x v="1"/>
    <x v="1"/>
    <n v="1418709600"/>
    <n v="1418796000"/>
    <b v="0"/>
    <b v="0"/>
    <s v="film &amp; video/television"/>
    <x v="4"/>
    <x v="19"/>
    <x v="447"/>
    <x v="450"/>
  </r>
  <r>
    <x v="475"/>
    <s v="Nichols Ltd"/>
    <s v="Function-based attitude-oriented groupware"/>
    <x v="71"/>
    <x v="467"/>
    <x v="471"/>
    <x v="1"/>
    <x v="57"/>
    <x v="471"/>
    <x v="1"/>
    <x v="1"/>
    <n v="1372136400"/>
    <n v="1372482000"/>
    <b v="0"/>
    <b v="1"/>
    <s v="publishing/translations"/>
    <x v="5"/>
    <x v="18"/>
    <x v="448"/>
    <x v="451"/>
  </r>
  <r>
    <x v="476"/>
    <s v="Murphy PLC"/>
    <s v="Optional solution-oriented instruction set"/>
    <x v="274"/>
    <x v="468"/>
    <x v="472"/>
    <x v="0"/>
    <x v="348"/>
    <x v="472"/>
    <x v="1"/>
    <x v="1"/>
    <n v="1533877200"/>
    <n v="1534395600"/>
    <b v="0"/>
    <b v="0"/>
    <s v="publishing/fiction"/>
    <x v="5"/>
    <x v="13"/>
    <x v="342"/>
    <x v="452"/>
  </r>
  <r>
    <x v="477"/>
    <s v="Hogan, Porter and Rivera"/>
    <s v="Organic object-oriented core"/>
    <x v="275"/>
    <x v="469"/>
    <x v="473"/>
    <x v="0"/>
    <x v="86"/>
    <x v="473"/>
    <x v="1"/>
    <x v="1"/>
    <n v="1309064400"/>
    <n v="1311397200"/>
    <b v="0"/>
    <b v="0"/>
    <s v="film &amp; video/science fiction"/>
    <x v="4"/>
    <x v="22"/>
    <x v="449"/>
    <x v="453"/>
  </r>
  <r>
    <x v="478"/>
    <s v="Lyons LLC"/>
    <s v="Balanced impactful circuit"/>
    <x v="276"/>
    <x v="470"/>
    <x v="474"/>
    <x v="1"/>
    <x v="349"/>
    <x v="474"/>
    <x v="1"/>
    <x v="1"/>
    <n v="1425877200"/>
    <n v="1426914000"/>
    <b v="0"/>
    <b v="0"/>
    <s v="technology/wearables"/>
    <x v="2"/>
    <x v="8"/>
    <x v="450"/>
    <x v="454"/>
  </r>
  <r>
    <x v="479"/>
    <s v="Long-Greene"/>
    <s v="Future-proofed heuristic encryption"/>
    <x v="166"/>
    <x v="471"/>
    <x v="475"/>
    <x v="1"/>
    <x v="350"/>
    <x v="475"/>
    <x v="4"/>
    <x v="4"/>
    <n v="1501304400"/>
    <n v="1501477200"/>
    <b v="0"/>
    <b v="0"/>
    <s v="food/food trucks"/>
    <x v="0"/>
    <x v="0"/>
    <x v="451"/>
    <x v="455"/>
  </r>
  <r>
    <x v="480"/>
    <s v="Robles-Hudson"/>
    <s v="Balanced bifurcated leverage"/>
    <x v="133"/>
    <x v="472"/>
    <x v="476"/>
    <x v="1"/>
    <x v="215"/>
    <x v="476"/>
    <x v="1"/>
    <x v="1"/>
    <n v="1268287200"/>
    <n v="1269061200"/>
    <b v="0"/>
    <b v="1"/>
    <s v="photography/photography books"/>
    <x v="7"/>
    <x v="14"/>
    <x v="452"/>
    <x v="456"/>
  </r>
  <r>
    <x v="481"/>
    <s v="Mcclure LLC"/>
    <s v="Sharable discrete budgetary management"/>
    <x v="277"/>
    <x v="473"/>
    <x v="477"/>
    <x v="0"/>
    <x v="351"/>
    <x v="477"/>
    <x v="1"/>
    <x v="1"/>
    <n v="1412139600"/>
    <n v="1415772000"/>
    <b v="0"/>
    <b v="1"/>
    <s v="theater/plays"/>
    <x v="3"/>
    <x v="3"/>
    <x v="453"/>
    <x v="457"/>
  </r>
  <r>
    <x v="482"/>
    <s v="Martin, Russell and Baker"/>
    <s v="Focused solution-oriented instruction set"/>
    <x v="3"/>
    <x v="474"/>
    <x v="478"/>
    <x v="0"/>
    <x v="352"/>
    <x v="478"/>
    <x v="1"/>
    <x v="1"/>
    <n v="1330063200"/>
    <n v="1331013600"/>
    <b v="0"/>
    <b v="1"/>
    <s v="publishing/fiction"/>
    <x v="5"/>
    <x v="13"/>
    <x v="454"/>
    <x v="458"/>
  </r>
  <r>
    <x v="483"/>
    <s v="Rice-Parker"/>
    <s v="Down-sized actuating infrastructure"/>
    <x v="278"/>
    <x v="475"/>
    <x v="479"/>
    <x v="0"/>
    <x v="353"/>
    <x v="479"/>
    <x v="1"/>
    <x v="1"/>
    <n v="1576130400"/>
    <n v="1576735200"/>
    <b v="0"/>
    <b v="0"/>
    <s v="theater/plays"/>
    <x v="3"/>
    <x v="3"/>
    <x v="455"/>
    <x v="459"/>
  </r>
  <r>
    <x v="484"/>
    <s v="Landry Inc"/>
    <s v="Synergistic cohesive adapter"/>
    <x v="241"/>
    <x v="476"/>
    <x v="480"/>
    <x v="1"/>
    <x v="354"/>
    <x v="480"/>
    <x v="4"/>
    <x v="4"/>
    <n v="1407128400"/>
    <n v="1411362000"/>
    <b v="0"/>
    <b v="1"/>
    <s v="food/food trucks"/>
    <x v="0"/>
    <x v="0"/>
    <x v="456"/>
    <x v="460"/>
  </r>
  <r>
    <x v="485"/>
    <s v="Richards-Davis"/>
    <s v="Quality-focused mission-critical structure"/>
    <x v="279"/>
    <x v="477"/>
    <x v="481"/>
    <x v="0"/>
    <x v="355"/>
    <x v="481"/>
    <x v="4"/>
    <x v="4"/>
    <n v="1560142800"/>
    <n v="1563685200"/>
    <b v="0"/>
    <b v="0"/>
    <s v="theater/plays"/>
    <x v="3"/>
    <x v="3"/>
    <x v="457"/>
    <x v="461"/>
  </r>
  <r>
    <x v="486"/>
    <s v="Davis, Cox and Fox"/>
    <s v="Compatible exuding Graphical User Interface"/>
    <x v="5"/>
    <x v="478"/>
    <x v="482"/>
    <x v="0"/>
    <x v="356"/>
    <x v="482"/>
    <x v="4"/>
    <x v="4"/>
    <n v="1520575200"/>
    <n v="1521867600"/>
    <b v="0"/>
    <b v="1"/>
    <s v="publishing/translations"/>
    <x v="5"/>
    <x v="18"/>
    <x v="458"/>
    <x v="462"/>
  </r>
  <r>
    <x v="487"/>
    <s v="Smith-Wallace"/>
    <s v="Monitored 24/7 time-frame"/>
    <x v="280"/>
    <x v="479"/>
    <x v="483"/>
    <x v="1"/>
    <x v="357"/>
    <x v="483"/>
    <x v="1"/>
    <x v="1"/>
    <n v="1492664400"/>
    <n v="1495515600"/>
    <b v="0"/>
    <b v="0"/>
    <s v="theater/plays"/>
    <x v="3"/>
    <x v="3"/>
    <x v="459"/>
    <x v="463"/>
  </r>
  <r>
    <x v="488"/>
    <s v="Cordova, Shaw and Wang"/>
    <s v="Virtual secondary open architecture"/>
    <x v="98"/>
    <x v="480"/>
    <x v="484"/>
    <x v="1"/>
    <x v="127"/>
    <x v="484"/>
    <x v="1"/>
    <x v="1"/>
    <n v="1454479200"/>
    <n v="1455948000"/>
    <b v="0"/>
    <b v="0"/>
    <s v="theater/plays"/>
    <x v="3"/>
    <x v="3"/>
    <x v="460"/>
    <x v="464"/>
  </r>
  <r>
    <x v="489"/>
    <s v="Clark Inc"/>
    <s v="Down-sized mobile time-frame"/>
    <x v="243"/>
    <x v="481"/>
    <x v="485"/>
    <x v="1"/>
    <x v="72"/>
    <x v="485"/>
    <x v="6"/>
    <x v="6"/>
    <n v="1281934800"/>
    <n v="1282366800"/>
    <b v="0"/>
    <b v="0"/>
    <s v="technology/wearables"/>
    <x v="2"/>
    <x v="8"/>
    <x v="461"/>
    <x v="465"/>
  </r>
  <r>
    <x v="490"/>
    <s v="Young and Sons"/>
    <s v="Innovative disintermediate encryption"/>
    <x v="166"/>
    <x v="482"/>
    <x v="486"/>
    <x v="1"/>
    <x v="358"/>
    <x v="486"/>
    <x v="1"/>
    <x v="1"/>
    <n v="1573970400"/>
    <n v="1574575200"/>
    <b v="0"/>
    <b v="0"/>
    <s v="journalism/audio"/>
    <x v="8"/>
    <x v="23"/>
    <x v="462"/>
    <x v="466"/>
  </r>
  <r>
    <x v="491"/>
    <s v="Henson PLC"/>
    <s v="Universal contextually-based knowledgebase"/>
    <x v="281"/>
    <x v="483"/>
    <x v="487"/>
    <x v="1"/>
    <x v="120"/>
    <x v="487"/>
    <x v="1"/>
    <x v="1"/>
    <n v="1372654800"/>
    <n v="1374901200"/>
    <b v="0"/>
    <b v="1"/>
    <s v="food/food trucks"/>
    <x v="0"/>
    <x v="0"/>
    <x v="463"/>
    <x v="467"/>
  </r>
  <r>
    <x v="492"/>
    <s v="Garcia Group"/>
    <s v="Persevering interactive matrix"/>
    <x v="255"/>
    <x v="484"/>
    <x v="488"/>
    <x v="3"/>
    <x v="359"/>
    <x v="488"/>
    <x v="1"/>
    <x v="1"/>
    <n v="1275886800"/>
    <n v="1278910800"/>
    <b v="1"/>
    <b v="1"/>
    <s v="film &amp; video/shorts"/>
    <x v="4"/>
    <x v="12"/>
    <x v="464"/>
    <x v="468"/>
  </r>
  <r>
    <x v="493"/>
    <s v="Adams, Walker and Wong"/>
    <s v="Seamless background framework"/>
    <x v="79"/>
    <x v="485"/>
    <x v="489"/>
    <x v="1"/>
    <x v="251"/>
    <x v="489"/>
    <x v="1"/>
    <x v="1"/>
    <n v="1561784400"/>
    <n v="1562907600"/>
    <b v="0"/>
    <b v="0"/>
    <s v="photography/photography books"/>
    <x v="7"/>
    <x v="14"/>
    <x v="465"/>
    <x v="469"/>
  </r>
  <r>
    <x v="494"/>
    <s v="Hopkins-Browning"/>
    <s v="Balanced upward-trending productivity"/>
    <x v="186"/>
    <x v="486"/>
    <x v="490"/>
    <x v="1"/>
    <x v="360"/>
    <x v="490"/>
    <x v="1"/>
    <x v="1"/>
    <n v="1332392400"/>
    <n v="1332478800"/>
    <b v="0"/>
    <b v="0"/>
    <s v="technology/wearables"/>
    <x v="2"/>
    <x v="8"/>
    <x v="466"/>
    <x v="470"/>
  </r>
  <r>
    <x v="495"/>
    <s v="Bell, Edwards and Andersen"/>
    <s v="Centralized clear-thinking solution"/>
    <x v="170"/>
    <x v="487"/>
    <x v="491"/>
    <x v="1"/>
    <x v="135"/>
    <x v="491"/>
    <x v="3"/>
    <x v="3"/>
    <n v="1402376400"/>
    <n v="1402722000"/>
    <b v="0"/>
    <b v="0"/>
    <s v="theater/plays"/>
    <x v="3"/>
    <x v="3"/>
    <x v="467"/>
    <x v="471"/>
  </r>
  <r>
    <x v="496"/>
    <s v="Morales Group"/>
    <s v="Optimized bi-directional extranet"/>
    <x v="282"/>
    <x v="488"/>
    <x v="492"/>
    <x v="0"/>
    <x v="71"/>
    <x v="492"/>
    <x v="1"/>
    <x v="1"/>
    <n v="1495342800"/>
    <n v="1496811600"/>
    <b v="0"/>
    <b v="0"/>
    <s v="film &amp; video/animation"/>
    <x v="4"/>
    <x v="10"/>
    <x v="468"/>
    <x v="472"/>
  </r>
  <r>
    <x v="497"/>
    <s v="Lucero Group"/>
    <s v="Intuitive actuating benchmark"/>
    <x v="122"/>
    <x v="489"/>
    <x v="493"/>
    <x v="0"/>
    <x v="53"/>
    <x v="493"/>
    <x v="1"/>
    <x v="1"/>
    <n v="1482213600"/>
    <n v="1482213600"/>
    <b v="0"/>
    <b v="1"/>
    <s v="technology/wearables"/>
    <x v="2"/>
    <x v="8"/>
    <x v="469"/>
    <x v="473"/>
  </r>
  <r>
    <x v="498"/>
    <s v="Smith, Brown and Davis"/>
    <s v="Devolved background project"/>
    <x v="283"/>
    <x v="490"/>
    <x v="494"/>
    <x v="0"/>
    <x v="361"/>
    <x v="494"/>
    <x v="3"/>
    <x v="3"/>
    <n v="1420092000"/>
    <n v="1420264800"/>
    <b v="0"/>
    <b v="0"/>
    <s v="technology/web"/>
    <x v="2"/>
    <x v="2"/>
    <x v="470"/>
    <x v="474"/>
  </r>
  <r>
    <x v="499"/>
    <s v="Hunt Group"/>
    <s v="Reverse-engineered executive emulation"/>
    <x v="284"/>
    <x v="491"/>
    <x v="495"/>
    <x v="0"/>
    <x v="362"/>
    <x v="495"/>
    <x v="1"/>
    <x v="1"/>
    <n v="1458018000"/>
    <n v="1458450000"/>
    <b v="0"/>
    <b v="1"/>
    <s v="film &amp; video/documentary"/>
    <x v="4"/>
    <x v="4"/>
    <x v="471"/>
    <x v="475"/>
  </r>
  <r>
    <x v="500"/>
    <s v="Valdez Ltd"/>
    <s v="Team-oriented clear-thinking matrix"/>
    <x v="0"/>
    <x v="0"/>
    <x v="0"/>
    <x v="0"/>
    <x v="0"/>
    <x v="0"/>
    <x v="1"/>
    <x v="1"/>
    <n v="1367384400"/>
    <n v="1369803600"/>
    <b v="0"/>
    <b v="1"/>
    <s v="theater/plays"/>
    <x v="3"/>
    <x v="3"/>
    <x v="472"/>
    <x v="380"/>
  </r>
  <r>
    <x v="501"/>
    <s v="Mccann-Le"/>
    <s v="Focused coherent methodology"/>
    <x v="285"/>
    <x v="492"/>
    <x v="496"/>
    <x v="0"/>
    <x v="363"/>
    <x v="496"/>
    <x v="1"/>
    <x v="1"/>
    <n v="1363064400"/>
    <n v="1363237200"/>
    <b v="0"/>
    <b v="0"/>
    <s v="film &amp; video/documentary"/>
    <x v="4"/>
    <x v="4"/>
    <x v="473"/>
    <x v="353"/>
  </r>
  <r>
    <x v="502"/>
    <s v="Johnson Inc"/>
    <s v="Reduced context-sensitive complexity"/>
    <x v="81"/>
    <x v="493"/>
    <x v="497"/>
    <x v="1"/>
    <x v="129"/>
    <x v="497"/>
    <x v="2"/>
    <x v="2"/>
    <n v="1343365200"/>
    <n v="1345870800"/>
    <b v="0"/>
    <b v="1"/>
    <s v="games/video games"/>
    <x v="6"/>
    <x v="11"/>
    <x v="474"/>
    <x v="476"/>
  </r>
  <r>
    <x v="503"/>
    <s v="Collins LLC"/>
    <s v="Decentralized 4thgeneration time-frame"/>
    <x v="286"/>
    <x v="494"/>
    <x v="498"/>
    <x v="1"/>
    <x v="364"/>
    <x v="498"/>
    <x v="1"/>
    <x v="1"/>
    <n v="1435726800"/>
    <n v="1437454800"/>
    <b v="0"/>
    <b v="0"/>
    <s v="film &amp; video/drama"/>
    <x v="4"/>
    <x v="6"/>
    <x v="72"/>
    <x v="477"/>
  </r>
  <r>
    <x v="504"/>
    <s v="Smith-Miller"/>
    <s v="De-engineered cohesive moderator"/>
    <x v="168"/>
    <x v="495"/>
    <x v="499"/>
    <x v="0"/>
    <x v="197"/>
    <x v="499"/>
    <x v="6"/>
    <x v="6"/>
    <n v="1431925200"/>
    <n v="1432011600"/>
    <b v="0"/>
    <b v="0"/>
    <s v="music/rock"/>
    <x v="1"/>
    <x v="1"/>
    <x v="443"/>
    <x v="478"/>
  </r>
  <r>
    <x v="505"/>
    <s v="Jensen-Vargas"/>
    <s v="Ameliorated explicit parallelism"/>
    <x v="262"/>
    <x v="496"/>
    <x v="500"/>
    <x v="0"/>
    <x v="365"/>
    <x v="500"/>
    <x v="1"/>
    <x v="1"/>
    <n v="1362722400"/>
    <n v="1366347600"/>
    <b v="0"/>
    <b v="1"/>
    <s v="publishing/radio &amp; podcasts"/>
    <x v="5"/>
    <x v="15"/>
    <x v="475"/>
    <x v="479"/>
  </r>
  <r>
    <x v="506"/>
    <s v="Robles, Bell and Gonzalez"/>
    <s v="Customizable background monitoring"/>
    <x v="287"/>
    <x v="497"/>
    <x v="501"/>
    <x v="1"/>
    <x v="366"/>
    <x v="501"/>
    <x v="1"/>
    <x v="1"/>
    <n v="1511416800"/>
    <n v="1512885600"/>
    <b v="0"/>
    <b v="1"/>
    <s v="theater/plays"/>
    <x v="3"/>
    <x v="3"/>
    <x v="81"/>
    <x v="480"/>
  </r>
  <r>
    <x v="507"/>
    <s v="Turner, Miller and Francis"/>
    <s v="Compatible well-modulated budgetary management"/>
    <x v="118"/>
    <x v="498"/>
    <x v="502"/>
    <x v="0"/>
    <x v="161"/>
    <x v="502"/>
    <x v="1"/>
    <x v="1"/>
    <n v="1365483600"/>
    <n v="1369717200"/>
    <b v="0"/>
    <b v="1"/>
    <s v="technology/web"/>
    <x v="2"/>
    <x v="2"/>
    <x v="476"/>
    <x v="481"/>
  </r>
  <r>
    <x v="508"/>
    <s v="Roberts Group"/>
    <s v="Up-sized radical pricing structure"/>
    <x v="288"/>
    <x v="499"/>
    <x v="503"/>
    <x v="1"/>
    <x v="367"/>
    <x v="503"/>
    <x v="1"/>
    <x v="1"/>
    <n v="1532840400"/>
    <n v="1534654800"/>
    <b v="0"/>
    <b v="0"/>
    <s v="theater/plays"/>
    <x v="3"/>
    <x v="3"/>
    <x v="192"/>
    <x v="482"/>
  </r>
  <r>
    <x v="509"/>
    <s v="White LLC"/>
    <s v="Robust zero-defect project"/>
    <x v="172"/>
    <x v="500"/>
    <x v="504"/>
    <x v="0"/>
    <x v="368"/>
    <x v="504"/>
    <x v="1"/>
    <x v="1"/>
    <n v="1336194000"/>
    <n v="1337058000"/>
    <b v="0"/>
    <b v="0"/>
    <s v="theater/plays"/>
    <x v="3"/>
    <x v="3"/>
    <x v="477"/>
    <x v="483"/>
  </r>
  <r>
    <x v="510"/>
    <s v="Best, Miller and Thomas"/>
    <s v="Re-engineered mobile task-force"/>
    <x v="75"/>
    <x v="501"/>
    <x v="505"/>
    <x v="1"/>
    <x v="54"/>
    <x v="505"/>
    <x v="2"/>
    <x v="2"/>
    <n v="1527742800"/>
    <n v="1529816400"/>
    <b v="0"/>
    <b v="0"/>
    <s v="film &amp; video/drama"/>
    <x v="4"/>
    <x v="6"/>
    <x v="478"/>
    <x v="484"/>
  </r>
  <r>
    <x v="511"/>
    <s v="Smith-Mullins"/>
    <s v="User-centric intangible neural-net"/>
    <x v="252"/>
    <x v="502"/>
    <x v="506"/>
    <x v="0"/>
    <x v="369"/>
    <x v="506"/>
    <x v="1"/>
    <x v="1"/>
    <n v="1564030800"/>
    <n v="1564894800"/>
    <b v="0"/>
    <b v="0"/>
    <s v="theater/plays"/>
    <x v="3"/>
    <x v="3"/>
    <x v="479"/>
    <x v="265"/>
  </r>
  <r>
    <x v="512"/>
    <s v="Williams-Walsh"/>
    <s v="Organized explicit core"/>
    <x v="14"/>
    <x v="503"/>
    <x v="507"/>
    <x v="1"/>
    <x v="370"/>
    <x v="507"/>
    <x v="1"/>
    <x v="1"/>
    <n v="1404536400"/>
    <n v="1404622800"/>
    <b v="0"/>
    <b v="1"/>
    <s v="games/video games"/>
    <x v="6"/>
    <x v="11"/>
    <x v="480"/>
    <x v="485"/>
  </r>
  <r>
    <x v="513"/>
    <s v="Harrison, Blackwell and Mendez"/>
    <s v="Synchronized 6thgeneration adapter"/>
    <x v="111"/>
    <x v="504"/>
    <x v="508"/>
    <x v="3"/>
    <x v="164"/>
    <x v="508"/>
    <x v="1"/>
    <x v="1"/>
    <n v="1284008400"/>
    <n v="1284181200"/>
    <b v="0"/>
    <b v="0"/>
    <s v="film &amp; video/television"/>
    <x v="4"/>
    <x v="19"/>
    <x v="180"/>
    <x v="486"/>
  </r>
  <r>
    <x v="514"/>
    <s v="Sanchez, Bradley and Flores"/>
    <s v="Centralized motivating capacity"/>
    <x v="289"/>
    <x v="505"/>
    <x v="509"/>
    <x v="3"/>
    <x v="371"/>
    <x v="509"/>
    <x v="5"/>
    <x v="5"/>
    <n v="1386309600"/>
    <n v="1386741600"/>
    <b v="0"/>
    <b v="1"/>
    <s v="music/rock"/>
    <x v="1"/>
    <x v="1"/>
    <x v="481"/>
    <x v="412"/>
  </r>
  <r>
    <x v="515"/>
    <s v="Cox LLC"/>
    <s v="Phased 24hour flexibility"/>
    <x v="133"/>
    <x v="506"/>
    <x v="510"/>
    <x v="0"/>
    <x v="221"/>
    <x v="510"/>
    <x v="0"/>
    <x v="0"/>
    <n v="1324620000"/>
    <n v="1324792800"/>
    <b v="0"/>
    <b v="1"/>
    <s v="theater/plays"/>
    <x v="3"/>
    <x v="3"/>
    <x v="482"/>
    <x v="487"/>
  </r>
  <r>
    <x v="516"/>
    <s v="Morales-Odonnell"/>
    <s v="Exclusive 5thgeneration structure"/>
    <x v="290"/>
    <x v="507"/>
    <x v="511"/>
    <x v="0"/>
    <x v="372"/>
    <x v="511"/>
    <x v="1"/>
    <x v="1"/>
    <n v="1281070800"/>
    <n v="1284354000"/>
    <b v="0"/>
    <b v="0"/>
    <s v="publishing/nonfiction"/>
    <x v="5"/>
    <x v="9"/>
    <x v="194"/>
    <x v="488"/>
  </r>
  <r>
    <x v="517"/>
    <s v="Ramirez LLC"/>
    <s v="Multi-tiered maximized orchestration"/>
    <x v="291"/>
    <x v="508"/>
    <x v="512"/>
    <x v="1"/>
    <x v="373"/>
    <x v="512"/>
    <x v="1"/>
    <x v="1"/>
    <n v="1493960400"/>
    <n v="1494392400"/>
    <b v="0"/>
    <b v="0"/>
    <s v="food/food trucks"/>
    <x v="0"/>
    <x v="0"/>
    <x v="483"/>
    <x v="489"/>
  </r>
  <r>
    <x v="518"/>
    <s v="Ramirez Group"/>
    <s v="Open-architected uniform instruction set"/>
    <x v="35"/>
    <x v="509"/>
    <x v="513"/>
    <x v="0"/>
    <x v="234"/>
    <x v="513"/>
    <x v="1"/>
    <x v="1"/>
    <n v="1519365600"/>
    <n v="1519538400"/>
    <b v="0"/>
    <b v="1"/>
    <s v="film &amp; video/animation"/>
    <x v="4"/>
    <x v="10"/>
    <x v="484"/>
    <x v="442"/>
  </r>
  <r>
    <x v="519"/>
    <s v="Marsh-Coleman"/>
    <s v="Exclusive asymmetric analyzer"/>
    <x v="96"/>
    <x v="510"/>
    <x v="514"/>
    <x v="1"/>
    <x v="374"/>
    <x v="514"/>
    <x v="1"/>
    <x v="1"/>
    <n v="1420696800"/>
    <n v="1421906400"/>
    <b v="0"/>
    <b v="1"/>
    <s v="music/rock"/>
    <x v="1"/>
    <x v="1"/>
    <x v="355"/>
    <x v="437"/>
  </r>
  <r>
    <x v="520"/>
    <s v="Frederick, Jenkins and Collins"/>
    <s v="Organic radical collaboration"/>
    <x v="126"/>
    <x v="511"/>
    <x v="515"/>
    <x v="1"/>
    <x v="235"/>
    <x v="515"/>
    <x v="1"/>
    <x v="1"/>
    <n v="1555650000"/>
    <n v="1555909200"/>
    <b v="0"/>
    <b v="0"/>
    <s v="theater/plays"/>
    <x v="3"/>
    <x v="3"/>
    <x v="485"/>
    <x v="490"/>
  </r>
  <r>
    <x v="521"/>
    <s v="Wilson Ltd"/>
    <s v="Function-based multi-state software"/>
    <x v="4"/>
    <x v="512"/>
    <x v="516"/>
    <x v="1"/>
    <x v="375"/>
    <x v="516"/>
    <x v="1"/>
    <x v="1"/>
    <n v="1471928400"/>
    <n v="1472446800"/>
    <b v="0"/>
    <b v="1"/>
    <s v="film &amp; video/drama"/>
    <x v="4"/>
    <x v="6"/>
    <x v="486"/>
    <x v="491"/>
  </r>
  <r>
    <x v="522"/>
    <s v="Cline, Peterson and Lowery"/>
    <s v="Innovative static budgetary management"/>
    <x v="292"/>
    <x v="513"/>
    <x v="517"/>
    <x v="0"/>
    <x v="271"/>
    <x v="517"/>
    <x v="1"/>
    <x v="1"/>
    <n v="1341291600"/>
    <n v="1342328400"/>
    <b v="0"/>
    <b v="0"/>
    <s v="film &amp; video/shorts"/>
    <x v="4"/>
    <x v="12"/>
    <x v="487"/>
    <x v="163"/>
  </r>
  <r>
    <x v="523"/>
    <s v="Underwood, James and Jones"/>
    <s v="Triple-buffered holistic ability"/>
    <x v="79"/>
    <x v="514"/>
    <x v="518"/>
    <x v="1"/>
    <x v="121"/>
    <x v="518"/>
    <x v="1"/>
    <x v="1"/>
    <n v="1267682400"/>
    <n v="1268114400"/>
    <b v="0"/>
    <b v="0"/>
    <s v="film &amp; video/shorts"/>
    <x v="4"/>
    <x v="12"/>
    <x v="488"/>
    <x v="492"/>
  </r>
  <r>
    <x v="524"/>
    <s v="Johnson-Contreras"/>
    <s v="Diverse scalable superstructure"/>
    <x v="127"/>
    <x v="515"/>
    <x v="519"/>
    <x v="0"/>
    <x v="376"/>
    <x v="519"/>
    <x v="1"/>
    <x v="1"/>
    <n v="1272258000"/>
    <n v="1273381200"/>
    <b v="0"/>
    <b v="0"/>
    <s v="theater/plays"/>
    <x v="3"/>
    <x v="3"/>
    <x v="489"/>
    <x v="493"/>
  </r>
  <r>
    <x v="525"/>
    <s v="Greene, Lloyd and Sims"/>
    <s v="Balanced leadingedge data-warehouse"/>
    <x v="118"/>
    <x v="516"/>
    <x v="520"/>
    <x v="0"/>
    <x v="377"/>
    <x v="520"/>
    <x v="1"/>
    <x v="1"/>
    <n v="1290492000"/>
    <n v="1290837600"/>
    <b v="0"/>
    <b v="0"/>
    <s v="technology/wearables"/>
    <x v="2"/>
    <x v="8"/>
    <x v="490"/>
    <x v="494"/>
  </r>
  <r>
    <x v="526"/>
    <s v="Smith-Sparks"/>
    <s v="Digitized bandwidth-monitored open architecture"/>
    <x v="111"/>
    <x v="517"/>
    <x v="521"/>
    <x v="1"/>
    <x v="98"/>
    <x v="521"/>
    <x v="1"/>
    <x v="1"/>
    <n v="1451109600"/>
    <n v="1454306400"/>
    <b v="0"/>
    <b v="1"/>
    <s v="theater/plays"/>
    <x v="3"/>
    <x v="3"/>
    <x v="312"/>
    <x v="495"/>
  </r>
  <r>
    <x v="527"/>
    <s v="Rosario-Smith"/>
    <s v="Enterprise-wide intermediate portal"/>
    <x v="223"/>
    <x v="518"/>
    <x v="522"/>
    <x v="0"/>
    <x v="378"/>
    <x v="522"/>
    <x v="0"/>
    <x v="0"/>
    <n v="1454652000"/>
    <n v="1457762400"/>
    <b v="0"/>
    <b v="0"/>
    <s v="film &amp; video/animation"/>
    <x v="4"/>
    <x v="10"/>
    <x v="491"/>
    <x v="496"/>
  </r>
  <r>
    <x v="528"/>
    <s v="Avila, Ford and Welch"/>
    <s v="Focused leadingedge matrix"/>
    <x v="25"/>
    <x v="519"/>
    <x v="523"/>
    <x v="0"/>
    <x v="175"/>
    <x v="523"/>
    <x v="4"/>
    <x v="4"/>
    <n v="1385186400"/>
    <n v="1389074400"/>
    <b v="0"/>
    <b v="0"/>
    <s v="music/indie rock"/>
    <x v="1"/>
    <x v="7"/>
    <x v="492"/>
    <x v="497"/>
  </r>
  <r>
    <x v="529"/>
    <s v="Gallegos Inc"/>
    <s v="Seamless logistical encryption"/>
    <x v="135"/>
    <x v="520"/>
    <x v="524"/>
    <x v="0"/>
    <x v="352"/>
    <x v="524"/>
    <x v="1"/>
    <x v="1"/>
    <n v="1399698000"/>
    <n v="1402117200"/>
    <b v="0"/>
    <b v="0"/>
    <s v="games/video games"/>
    <x v="6"/>
    <x v="11"/>
    <x v="493"/>
    <x v="180"/>
  </r>
  <r>
    <x v="530"/>
    <s v="Morrow, Santiago and Soto"/>
    <s v="Stand-alone human-resource workforce"/>
    <x v="293"/>
    <x v="521"/>
    <x v="525"/>
    <x v="0"/>
    <x v="200"/>
    <x v="525"/>
    <x v="1"/>
    <x v="1"/>
    <n v="1283230800"/>
    <n v="1284440400"/>
    <b v="0"/>
    <b v="1"/>
    <s v="publishing/fiction"/>
    <x v="5"/>
    <x v="13"/>
    <x v="494"/>
    <x v="498"/>
  </r>
  <r>
    <x v="531"/>
    <s v="Berry-Richardson"/>
    <s v="Automated zero tolerance implementation"/>
    <x v="294"/>
    <x v="522"/>
    <x v="526"/>
    <x v="2"/>
    <x v="379"/>
    <x v="526"/>
    <x v="5"/>
    <x v="5"/>
    <n v="1384149600"/>
    <n v="1388988000"/>
    <b v="0"/>
    <b v="0"/>
    <s v="games/video games"/>
    <x v="6"/>
    <x v="11"/>
    <x v="495"/>
    <x v="499"/>
  </r>
  <r>
    <x v="532"/>
    <s v="Cordova-Torres"/>
    <s v="Pre-emptive grid-enabled contingency"/>
    <x v="39"/>
    <x v="523"/>
    <x v="527"/>
    <x v="1"/>
    <x v="105"/>
    <x v="527"/>
    <x v="0"/>
    <x v="0"/>
    <n v="1516860000"/>
    <n v="1516946400"/>
    <b v="0"/>
    <b v="0"/>
    <s v="theater/plays"/>
    <x v="3"/>
    <x v="3"/>
    <x v="496"/>
    <x v="500"/>
  </r>
  <r>
    <x v="533"/>
    <s v="Holt, Bernard and Johnson"/>
    <s v="Multi-lateral didactic encoding"/>
    <x v="295"/>
    <x v="524"/>
    <x v="528"/>
    <x v="1"/>
    <x v="380"/>
    <x v="528"/>
    <x v="4"/>
    <x v="4"/>
    <n v="1374642000"/>
    <n v="1377752400"/>
    <b v="0"/>
    <b v="0"/>
    <s v="music/indie rock"/>
    <x v="1"/>
    <x v="7"/>
    <x v="497"/>
    <x v="50"/>
  </r>
  <r>
    <x v="534"/>
    <s v="Clark, Mccormick and Mendoza"/>
    <s v="Self-enabling didactic orchestration"/>
    <x v="296"/>
    <x v="525"/>
    <x v="529"/>
    <x v="0"/>
    <x v="166"/>
    <x v="529"/>
    <x v="1"/>
    <x v="1"/>
    <n v="1534482000"/>
    <n v="1534568400"/>
    <b v="0"/>
    <b v="1"/>
    <s v="film &amp; video/drama"/>
    <x v="4"/>
    <x v="6"/>
    <x v="498"/>
    <x v="501"/>
  </r>
  <r>
    <x v="535"/>
    <s v="Garrison LLC"/>
    <s v="Profit-focused 24/7 data-warehouse"/>
    <x v="97"/>
    <x v="526"/>
    <x v="530"/>
    <x v="1"/>
    <x v="381"/>
    <x v="530"/>
    <x v="6"/>
    <x v="6"/>
    <n v="1528434000"/>
    <n v="1528606800"/>
    <b v="0"/>
    <b v="1"/>
    <s v="theater/plays"/>
    <x v="3"/>
    <x v="3"/>
    <x v="499"/>
    <x v="502"/>
  </r>
  <r>
    <x v="536"/>
    <s v="Shannon-Olson"/>
    <s v="Enhanced methodical middleware"/>
    <x v="122"/>
    <x v="527"/>
    <x v="531"/>
    <x v="1"/>
    <x v="382"/>
    <x v="531"/>
    <x v="6"/>
    <x v="6"/>
    <n v="1282626000"/>
    <n v="1284872400"/>
    <b v="0"/>
    <b v="0"/>
    <s v="publishing/fiction"/>
    <x v="5"/>
    <x v="13"/>
    <x v="500"/>
    <x v="52"/>
  </r>
  <r>
    <x v="537"/>
    <s v="Murillo-Mcfarland"/>
    <s v="Synchronized client-driven projection"/>
    <x v="197"/>
    <x v="528"/>
    <x v="532"/>
    <x v="1"/>
    <x v="383"/>
    <x v="532"/>
    <x v="3"/>
    <x v="3"/>
    <n v="1535605200"/>
    <n v="1537592400"/>
    <b v="1"/>
    <b v="1"/>
    <s v="film &amp; video/documentary"/>
    <x v="4"/>
    <x v="4"/>
    <x v="501"/>
    <x v="503"/>
  </r>
  <r>
    <x v="538"/>
    <s v="Young, Gilbert and Escobar"/>
    <s v="Networked didactic time-frame"/>
    <x v="297"/>
    <x v="529"/>
    <x v="533"/>
    <x v="0"/>
    <x v="384"/>
    <x v="533"/>
    <x v="1"/>
    <x v="1"/>
    <n v="1379826000"/>
    <n v="1381208400"/>
    <b v="0"/>
    <b v="0"/>
    <s v="games/mobile games"/>
    <x v="6"/>
    <x v="20"/>
    <x v="502"/>
    <x v="504"/>
  </r>
  <r>
    <x v="539"/>
    <s v="Thomas, Welch and Santana"/>
    <s v="Assimilated exuding toolset"/>
    <x v="122"/>
    <x v="530"/>
    <x v="534"/>
    <x v="0"/>
    <x v="385"/>
    <x v="534"/>
    <x v="1"/>
    <x v="1"/>
    <n v="1561957200"/>
    <n v="1562475600"/>
    <b v="0"/>
    <b v="1"/>
    <s v="food/food trucks"/>
    <x v="0"/>
    <x v="0"/>
    <x v="503"/>
    <x v="505"/>
  </r>
  <r>
    <x v="540"/>
    <s v="Brown-Pena"/>
    <s v="Front-line client-server secured line"/>
    <x v="98"/>
    <x v="531"/>
    <x v="535"/>
    <x v="1"/>
    <x v="326"/>
    <x v="535"/>
    <x v="1"/>
    <x v="1"/>
    <n v="1525496400"/>
    <n v="1527397200"/>
    <b v="0"/>
    <b v="0"/>
    <s v="photography/photography books"/>
    <x v="7"/>
    <x v="14"/>
    <x v="504"/>
    <x v="506"/>
  </r>
  <r>
    <x v="541"/>
    <s v="Holder, Caldwell and Vance"/>
    <s v="Polarized systemic Internet solution"/>
    <x v="298"/>
    <x v="532"/>
    <x v="536"/>
    <x v="0"/>
    <x v="386"/>
    <x v="536"/>
    <x v="6"/>
    <x v="6"/>
    <n v="1433912400"/>
    <n v="1436158800"/>
    <b v="0"/>
    <b v="0"/>
    <s v="games/mobile games"/>
    <x v="6"/>
    <x v="20"/>
    <x v="505"/>
    <x v="507"/>
  </r>
  <r>
    <x v="542"/>
    <s v="Harrison-Bridges"/>
    <s v="Profit-focused exuding moderator"/>
    <x v="299"/>
    <x v="533"/>
    <x v="537"/>
    <x v="0"/>
    <x v="240"/>
    <x v="537"/>
    <x v="4"/>
    <x v="4"/>
    <n v="1453442400"/>
    <n v="1456034400"/>
    <b v="0"/>
    <b v="0"/>
    <s v="music/indie rock"/>
    <x v="1"/>
    <x v="7"/>
    <x v="506"/>
    <x v="508"/>
  </r>
  <r>
    <x v="543"/>
    <s v="Johnson, Murphy and Peterson"/>
    <s v="Cross-group high-level moderator"/>
    <x v="300"/>
    <x v="534"/>
    <x v="538"/>
    <x v="0"/>
    <x v="80"/>
    <x v="538"/>
    <x v="1"/>
    <x v="1"/>
    <n v="1378875600"/>
    <n v="1380171600"/>
    <b v="0"/>
    <b v="0"/>
    <s v="games/video games"/>
    <x v="6"/>
    <x v="11"/>
    <x v="507"/>
    <x v="509"/>
  </r>
  <r>
    <x v="544"/>
    <s v="Taylor Inc"/>
    <s v="Public-key 3rdgeneration system engine"/>
    <x v="54"/>
    <x v="535"/>
    <x v="539"/>
    <x v="1"/>
    <x v="286"/>
    <x v="539"/>
    <x v="1"/>
    <x v="1"/>
    <n v="1452232800"/>
    <n v="1453356000"/>
    <b v="0"/>
    <b v="0"/>
    <s v="music/rock"/>
    <x v="1"/>
    <x v="1"/>
    <x v="508"/>
    <x v="510"/>
  </r>
  <r>
    <x v="545"/>
    <s v="Deleon and Sons"/>
    <s v="Organized value-added access"/>
    <x v="301"/>
    <x v="536"/>
    <x v="540"/>
    <x v="0"/>
    <x v="387"/>
    <x v="540"/>
    <x v="1"/>
    <x v="1"/>
    <n v="1577253600"/>
    <n v="1578981600"/>
    <b v="0"/>
    <b v="0"/>
    <s v="theater/plays"/>
    <x v="3"/>
    <x v="3"/>
    <x v="509"/>
    <x v="511"/>
  </r>
  <r>
    <x v="546"/>
    <s v="Benjamin, Paul and Ferguson"/>
    <s v="Cloned global Graphical User Interface"/>
    <x v="3"/>
    <x v="537"/>
    <x v="541"/>
    <x v="1"/>
    <x v="39"/>
    <x v="541"/>
    <x v="1"/>
    <x v="1"/>
    <n v="1537160400"/>
    <n v="1537419600"/>
    <b v="0"/>
    <b v="1"/>
    <s v="theater/plays"/>
    <x v="3"/>
    <x v="3"/>
    <x v="510"/>
    <x v="512"/>
  </r>
  <r>
    <x v="547"/>
    <s v="Hardin-Dixon"/>
    <s v="Focused solution-oriented matrix"/>
    <x v="81"/>
    <x v="538"/>
    <x v="542"/>
    <x v="1"/>
    <x v="388"/>
    <x v="542"/>
    <x v="1"/>
    <x v="1"/>
    <n v="1422165600"/>
    <n v="1423202400"/>
    <b v="0"/>
    <b v="0"/>
    <s v="film &amp; video/drama"/>
    <x v="4"/>
    <x v="6"/>
    <x v="511"/>
    <x v="513"/>
  </r>
  <r>
    <x v="548"/>
    <s v="York-Pitts"/>
    <s v="Monitored discrete toolset"/>
    <x v="302"/>
    <x v="539"/>
    <x v="543"/>
    <x v="1"/>
    <x v="389"/>
    <x v="543"/>
    <x v="1"/>
    <x v="1"/>
    <n v="1459486800"/>
    <n v="1460610000"/>
    <b v="0"/>
    <b v="0"/>
    <s v="theater/plays"/>
    <x v="3"/>
    <x v="3"/>
    <x v="512"/>
    <x v="514"/>
  </r>
  <r>
    <x v="549"/>
    <s v="Jarvis and Sons"/>
    <s v="Business-focused intermediate system engine"/>
    <x v="303"/>
    <x v="540"/>
    <x v="544"/>
    <x v="1"/>
    <x v="390"/>
    <x v="544"/>
    <x v="1"/>
    <x v="1"/>
    <n v="1369717200"/>
    <n v="1370494800"/>
    <b v="0"/>
    <b v="0"/>
    <s v="technology/wearables"/>
    <x v="2"/>
    <x v="8"/>
    <x v="513"/>
    <x v="515"/>
  </r>
  <r>
    <x v="550"/>
    <s v="Morrison-Henderson"/>
    <s v="De-engineered disintermediate encoding"/>
    <x v="0"/>
    <x v="443"/>
    <x v="446"/>
    <x v="3"/>
    <x v="49"/>
    <x v="446"/>
    <x v="5"/>
    <x v="5"/>
    <n v="1330495200"/>
    <n v="1332306000"/>
    <b v="0"/>
    <b v="0"/>
    <s v="music/indie rock"/>
    <x v="1"/>
    <x v="7"/>
    <x v="514"/>
    <x v="516"/>
  </r>
  <r>
    <x v="551"/>
    <s v="Martin-James"/>
    <s v="Streamlined upward-trending analyzer"/>
    <x v="304"/>
    <x v="541"/>
    <x v="545"/>
    <x v="0"/>
    <x v="391"/>
    <x v="545"/>
    <x v="2"/>
    <x v="2"/>
    <n v="1419055200"/>
    <n v="1422511200"/>
    <b v="0"/>
    <b v="1"/>
    <s v="technology/web"/>
    <x v="2"/>
    <x v="2"/>
    <x v="515"/>
    <x v="517"/>
  </r>
  <r>
    <x v="552"/>
    <s v="Mercer, Solomon and Singleton"/>
    <s v="Distributed human-resource policy"/>
    <x v="25"/>
    <x v="542"/>
    <x v="546"/>
    <x v="0"/>
    <x v="45"/>
    <x v="546"/>
    <x v="1"/>
    <x v="1"/>
    <n v="1480140000"/>
    <n v="1480312800"/>
    <b v="0"/>
    <b v="0"/>
    <s v="theater/plays"/>
    <x v="3"/>
    <x v="3"/>
    <x v="516"/>
    <x v="518"/>
  </r>
  <r>
    <x v="553"/>
    <s v="Dougherty, Austin and Mills"/>
    <s v="De-engineered 5thgeneration contingency"/>
    <x v="305"/>
    <x v="543"/>
    <x v="547"/>
    <x v="0"/>
    <x v="392"/>
    <x v="547"/>
    <x v="1"/>
    <x v="1"/>
    <n v="1293948000"/>
    <n v="1294034400"/>
    <b v="0"/>
    <b v="0"/>
    <s v="music/rock"/>
    <x v="1"/>
    <x v="1"/>
    <x v="517"/>
    <x v="519"/>
  </r>
  <r>
    <x v="554"/>
    <s v="Ritter PLC"/>
    <s v="Multi-channeled upward-trending application"/>
    <x v="40"/>
    <x v="544"/>
    <x v="548"/>
    <x v="1"/>
    <x v="353"/>
    <x v="548"/>
    <x v="0"/>
    <x v="0"/>
    <n v="1482127200"/>
    <n v="1482645600"/>
    <b v="0"/>
    <b v="0"/>
    <s v="music/indie rock"/>
    <x v="1"/>
    <x v="7"/>
    <x v="518"/>
    <x v="520"/>
  </r>
  <r>
    <x v="555"/>
    <s v="Anderson Group"/>
    <s v="Organic maximized database"/>
    <x v="9"/>
    <x v="545"/>
    <x v="549"/>
    <x v="1"/>
    <x v="18"/>
    <x v="549"/>
    <x v="3"/>
    <x v="3"/>
    <n v="1396414800"/>
    <n v="1399093200"/>
    <b v="0"/>
    <b v="0"/>
    <s v="music/rock"/>
    <x v="1"/>
    <x v="1"/>
    <x v="519"/>
    <x v="219"/>
  </r>
  <r>
    <x v="556"/>
    <s v="Smith and Sons"/>
    <s v="Grass-roots 24/7 attitude"/>
    <x v="5"/>
    <x v="546"/>
    <x v="550"/>
    <x v="1"/>
    <x v="393"/>
    <x v="550"/>
    <x v="1"/>
    <x v="1"/>
    <n v="1315285200"/>
    <n v="1315890000"/>
    <b v="0"/>
    <b v="1"/>
    <s v="publishing/translations"/>
    <x v="5"/>
    <x v="18"/>
    <x v="520"/>
    <x v="521"/>
  </r>
  <r>
    <x v="557"/>
    <s v="Lam-Hamilton"/>
    <s v="Team-oriented global strategy"/>
    <x v="46"/>
    <x v="547"/>
    <x v="551"/>
    <x v="1"/>
    <x v="394"/>
    <x v="551"/>
    <x v="1"/>
    <x v="1"/>
    <n v="1443762000"/>
    <n v="1444021200"/>
    <b v="0"/>
    <b v="1"/>
    <s v="film &amp; video/science fiction"/>
    <x v="4"/>
    <x v="22"/>
    <x v="521"/>
    <x v="522"/>
  </r>
  <r>
    <x v="558"/>
    <s v="Ho Ltd"/>
    <s v="Enhanced client-driven capacity"/>
    <x v="306"/>
    <x v="548"/>
    <x v="552"/>
    <x v="1"/>
    <x v="105"/>
    <x v="552"/>
    <x v="1"/>
    <x v="1"/>
    <n v="1456293600"/>
    <n v="1460005200"/>
    <b v="0"/>
    <b v="0"/>
    <s v="theater/plays"/>
    <x v="3"/>
    <x v="3"/>
    <x v="522"/>
    <x v="523"/>
  </r>
  <r>
    <x v="559"/>
    <s v="Brown, Estrada and Jensen"/>
    <s v="Exclusive systematic productivity"/>
    <x v="307"/>
    <x v="549"/>
    <x v="553"/>
    <x v="1"/>
    <x v="395"/>
    <x v="553"/>
    <x v="1"/>
    <x v="1"/>
    <n v="1470114000"/>
    <n v="1470718800"/>
    <b v="0"/>
    <b v="0"/>
    <s v="theater/plays"/>
    <x v="3"/>
    <x v="3"/>
    <x v="523"/>
    <x v="524"/>
  </r>
  <r>
    <x v="560"/>
    <s v="Hunt LLC"/>
    <s v="Re-engineered radical policy"/>
    <x v="77"/>
    <x v="550"/>
    <x v="554"/>
    <x v="1"/>
    <x v="396"/>
    <x v="554"/>
    <x v="1"/>
    <x v="1"/>
    <n v="1321596000"/>
    <n v="1325052000"/>
    <b v="0"/>
    <b v="0"/>
    <s v="film &amp; video/animation"/>
    <x v="4"/>
    <x v="10"/>
    <x v="524"/>
    <x v="348"/>
  </r>
  <r>
    <x v="561"/>
    <s v="Fowler-Smith"/>
    <s v="Down-sized logistical adapter"/>
    <x v="162"/>
    <x v="551"/>
    <x v="555"/>
    <x v="1"/>
    <x v="40"/>
    <x v="555"/>
    <x v="5"/>
    <x v="5"/>
    <n v="1318827600"/>
    <n v="1319000400"/>
    <b v="0"/>
    <b v="0"/>
    <s v="theater/plays"/>
    <x v="3"/>
    <x v="3"/>
    <x v="525"/>
    <x v="280"/>
  </r>
  <r>
    <x v="562"/>
    <s v="Blair Inc"/>
    <s v="Configurable bandwidth-monitored throughput"/>
    <x v="34"/>
    <x v="314"/>
    <x v="556"/>
    <x v="0"/>
    <x v="150"/>
    <x v="556"/>
    <x v="5"/>
    <x v="5"/>
    <n v="1552366800"/>
    <n v="1552539600"/>
    <b v="0"/>
    <b v="0"/>
    <s v="music/rock"/>
    <x v="1"/>
    <x v="1"/>
    <x v="188"/>
    <x v="525"/>
  </r>
  <r>
    <x v="563"/>
    <s v="Kelley, Stanton and Sanchez"/>
    <s v="Optional tangible pricing structure"/>
    <x v="41"/>
    <x v="552"/>
    <x v="557"/>
    <x v="1"/>
    <x v="72"/>
    <x v="557"/>
    <x v="2"/>
    <x v="2"/>
    <n v="1542088800"/>
    <n v="1543816800"/>
    <b v="0"/>
    <b v="0"/>
    <s v="film &amp; video/documentary"/>
    <x v="4"/>
    <x v="4"/>
    <x v="526"/>
    <x v="526"/>
  </r>
  <r>
    <x v="564"/>
    <s v="Hernandez-Macdonald"/>
    <s v="Organic high-level implementation"/>
    <x v="308"/>
    <x v="553"/>
    <x v="558"/>
    <x v="0"/>
    <x v="397"/>
    <x v="558"/>
    <x v="1"/>
    <x v="1"/>
    <n v="1426395600"/>
    <n v="1427086800"/>
    <b v="0"/>
    <b v="0"/>
    <s v="theater/plays"/>
    <x v="3"/>
    <x v="3"/>
    <x v="527"/>
    <x v="527"/>
  </r>
  <r>
    <x v="565"/>
    <s v="Joseph LLC"/>
    <s v="Decentralized logistical collaboration"/>
    <x v="309"/>
    <x v="554"/>
    <x v="559"/>
    <x v="1"/>
    <x v="398"/>
    <x v="559"/>
    <x v="1"/>
    <x v="1"/>
    <n v="1321336800"/>
    <n v="1323064800"/>
    <b v="0"/>
    <b v="0"/>
    <s v="theater/plays"/>
    <x v="3"/>
    <x v="3"/>
    <x v="528"/>
    <x v="528"/>
  </r>
  <r>
    <x v="566"/>
    <s v="Webb-Smith"/>
    <s v="Advanced content-based installation"/>
    <x v="29"/>
    <x v="555"/>
    <x v="560"/>
    <x v="0"/>
    <x v="95"/>
    <x v="560"/>
    <x v="1"/>
    <x v="1"/>
    <n v="1456293600"/>
    <n v="1458277200"/>
    <b v="0"/>
    <b v="1"/>
    <s v="music/electric music"/>
    <x v="1"/>
    <x v="5"/>
    <x v="522"/>
    <x v="529"/>
  </r>
  <r>
    <x v="567"/>
    <s v="Johns PLC"/>
    <s v="Distributed high-level open architecture"/>
    <x v="85"/>
    <x v="556"/>
    <x v="561"/>
    <x v="1"/>
    <x v="146"/>
    <x v="561"/>
    <x v="1"/>
    <x v="1"/>
    <n v="1404968400"/>
    <n v="1405141200"/>
    <b v="0"/>
    <b v="0"/>
    <s v="music/rock"/>
    <x v="1"/>
    <x v="1"/>
    <x v="529"/>
    <x v="360"/>
  </r>
  <r>
    <x v="568"/>
    <s v="Hardin-Foley"/>
    <s v="Synergized zero tolerance help-desk"/>
    <x v="310"/>
    <x v="557"/>
    <x v="562"/>
    <x v="1"/>
    <x v="399"/>
    <x v="562"/>
    <x v="1"/>
    <x v="1"/>
    <n v="1279170000"/>
    <n v="1283058000"/>
    <b v="0"/>
    <b v="0"/>
    <s v="theater/plays"/>
    <x v="3"/>
    <x v="3"/>
    <x v="530"/>
    <x v="254"/>
  </r>
  <r>
    <x v="569"/>
    <s v="Fischer, Fowler and Arnold"/>
    <s v="Extended multi-tasking definition"/>
    <x v="311"/>
    <x v="558"/>
    <x v="563"/>
    <x v="1"/>
    <x v="400"/>
    <x v="563"/>
    <x v="6"/>
    <x v="6"/>
    <n v="1294725600"/>
    <n v="1295762400"/>
    <b v="0"/>
    <b v="0"/>
    <s v="film &amp; video/animation"/>
    <x v="4"/>
    <x v="10"/>
    <x v="531"/>
    <x v="530"/>
  </r>
  <r>
    <x v="570"/>
    <s v="Martinez-Juarez"/>
    <s v="Realigned uniform knowledge user"/>
    <x v="312"/>
    <x v="559"/>
    <x v="564"/>
    <x v="1"/>
    <x v="401"/>
    <x v="564"/>
    <x v="1"/>
    <x v="1"/>
    <n v="1419055200"/>
    <n v="1419573600"/>
    <b v="0"/>
    <b v="1"/>
    <s v="music/rock"/>
    <x v="1"/>
    <x v="1"/>
    <x v="515"/>
    <x v="531"/>
  </r>
  <r>
    <x v="571"/>
    <s v="Wilson and Sons"/>
    <s v="Monitored grid-enabled model"/>
    <x v="26"/>
    <x v="560"/>
    <x v="565"/>
    <x v="0"/>
    <x v="164"/>
    <x v="565"/>
    <x v="6"/>
    <x v="6"/>
    <n v="1434690000"/>
    <n v="1438750800"/>
    <b v="0"/>
    <b v="0"/>
    <s v="film &amp; video/shorts"/>
    <x v="4"/>
    <x v="12"/>
    <x v="532"/>
    <x v="532"/>
  </r>
  <r>
    <x v="572"/>
    <s v="Clements Group"/>
    <s v="Assimilated actuating policy"/>
    <x v="25"/>
    <x v="561"/>
    <x v="566"/>
    <x v="3"/>
    <x v="115"/>
    <x v="566"/>
    <x v="1"/>
    <x v="1"/>
    <n v="1443416400"/>
    <n v="1444798800"/>
    <b v="0"/>
    <b v="1"/>
    <s v="music/rock"/>
    <x v="1"/>
    <x v="1"/>
    <x v="533"/>
    <x v="533"/>
  </r>
  <r>
    <x v="573"/>
    <s v="Valenzuela-Cook"/>
    <s v="Total incremental productivity"/>
    <x v="313"/>
    <x v="562"/>
    <x v="567"/>
    <x v="1"/>
    <x v="402"/>
    <x v="567"/>
    <x v="1"/>
    <x v="1"/>
    <n v="1399006800"/>
    <n v="1399179600"/>
    <b v="0"/>
    <b v="0"/>
    <s v="journalism/audio"/>
    <x v="8"/>
    <x v="23"/>
    <x v="409"/>
    <x v="534"/>
  </r>
  <r>
    <x v="574"/>
    <s v="Parker, Haley and Foster"/>
    <s v="Adaptive local task-force"/>
    <x v="50"/>
    <x v="563"/>
    <x v="568"/>
    <x v="1"/>
    <x v="358"/>
    <x v="568"/>
    <x v="1"/>
    <x v="1"/>
    <n v="1575698400"/>
    <n v="1576562400"/>
    <b v="0"/>
    <b v="1"/>
    <s v="food/food trucks"/>
    <x v="0"/>
    <x v="0"/>
    <x v="534"/>
    <x v="535"/>
  </r>
  <r>
    <x v="575"/>
    <s v="Fuentes LLC"/>
    <s v="Universal zero-defect concept"/>
    <x v="314"/>
    <x v="564"/>
    <x v="569"/>
    <x v="0"/>
    <x v="21"/>
    <x v="569"/>
    <x v="1"/>
    <x v="1"/>
    <n v="1400562000"/>
    <n v="1400821200"/>
    <b v="0"/>
    <b v="1"/>
    <s v="theater/plays"/>
    <x v="3"/>
    <x v="3"/>
    <x v="53"/>
    <x v="536"/>
  </r>
  <r>
    <x v="576"/>
    <s v="Moran and Sons"/>
    <s v="Object-based bottom-line superstructure"/>
    <x v="62"/>
    <x v="565"/>
    <x v="570"/>
    <x v="0"/>
    <x v="251"/>
    <x v="570"/>
    <x v="1"/>
    <x v="1"/>
    <n v="1509512400"/>
    <n v="1510984800"/>
    <b v="0"/>
    <b v="0"/>
    <s v="theater/plays"/>
    <x v="3"/>
    <x v="3"/>
    <x v="535"/>
    <x v="537"/>
  </r>
  <r>
    <x v="577"/>
    <s v="Stevens Inc"/>
    <s v="Adaptive 24hour projection"/>
    <x v="139"/>
    <x v="566"/>
    <x v="571"/>
    <x v="3"/>
    <x v="95"/>
    <x v="571"/>
    <x v="1"/>
    <x v="1"/>
    <n v="1299823200"/>
    <n v="1302066000"/>
    <b v="0"/>
    <b v="0"/>
    <s v="music/jazz"/>
    <x v="1"/>
    <x v="17"/>
    <x v="536"/>
    <x v="538"/>
  </r>
  <r>
    <x v="578"/>
    <s v="Martinez-Johnson"/>
    <s v="Sharable radical toolset"/>
    <x v="315"/>
    <x v="567"/>
    <x v="572"/>
    <x v="0"/>
    <x v="242"/>
    <x v="572"/>
    <x v="1"/>
    <x v="1"/>
    <n v="1322719200"/>
    <n v="1322978400"/>
    <b v="0"/>
    <b v="0"/>
    <s v="film &amp; video/science fiction"/>
    <x v="4"/>
    <x v="22"/>
    <x v="537"/>
    <x v="539"/>
  </r>
  <r>
    <x v="579"/>
    <s v="Franklin Inc"/>
    <s v="Focused multimedia knowledgebase"/>
    <x v="8"/>
    <x v="568"/>
    <x v="573"/>
    <x v="1"/>
    <x v="215"/>
    <x v="573"/>
    <x v="1"/>
    <x v="1"/>
    <n v="1312693200"/>
    <n v="1313730000"/>
    <b v="0"/>
    <b v="0"/>
    <s v="music/jazz"/>
    <x v="1"/>
    <x v="17"/>
    <x v="538"/>
    <x v="540"/>
  </r>
  <r>
    <x v="580"/>
    <s v="Perez PLC"/>
    <s v="Seamless 6thgeneration extranet"/>
    <x v="316"/>
    <x v="569"/>
    <x v="574"/>
    <x v="1"/>
    <x v="403"/>
    <x v="574"/>
    <x v="1"/>
    <x v="1"/>
    <n v="1393394400"/>
    <n v="1394085600"/>
    <b v="0"/>
    <b v="0"/>
    <s v="theater/plays"/>
    <x v="3"/>
    <x v="3"/>
    <x v="539"/>
    <x v="541"/>
  </r>
  <r>
    <x v="581"/>
    <s v="Sanchez, Cross and Savage"/>
    <s v="Sharable mobile knowledgebase"/>
    <x v="46"/>
    <x v="570"/>
    <x v="575"/>
    <x v="0"/>
    <x v="83"/>
    <x v="575"/>
    <x v="1"/>
    <x v="1"/>
    <n v="1304053200"/>
    <n v="1305349200"/>
    <b v="0"/>
    <b v="0"/>
    <s v="technology/web"/>
    <x v="2"/>
    <x v="2"/>
    <x v="540"/>
    <x v="542"/>
  </r>
  <r>
    <x v="582"/>
    <s v="Pineda Ltd"/>
    <s v="Cross-group global system engine"/>
    <x v="251"/>
    <x v="571"/>
    <x v="576"/>
    <x v="0"/>
    <x v="344"/>
    <x v="576"/>
    <x v="1"/>
    <x v="1"/>
    <n v="1433912400"/>
    <n v="1434344400"/>
    <b v="0"/>
    <b v="1"/>
    <s v="games/video games"/>
    <x v="6"/>
    <x v="11"/>
    <x v="505"/>
    <x v="543"/>
  </r>
  <r>
    <x v="583"/>
    <s v="Powell and Sons"/>
    <s v="Centralized clear-thinking conglomeration"/>
    <x v="317"/>
    <x v="572"/>
    <x v="577"/>
    <x v="1"/>
    <x v="404"/>
    <x v="577"/>
    <x v="1"/>
    <x v="1"/>
    <n v="1329717600"/>
    <n v="1331186400"/>
    <b v="0"/>
    <b v="0"/>
    <s v="film &amp; video/documentary"/>
    <x v="4"/>
    <x v="4"/>
    <x v="541"/>
    <x v="544"/>
  </r>
  <r>
    <x v="584"/>
    <s v="Nunez-Richards"/>
    <s v="De-engineered cohesive system engine"/>
    <x v="318"/>
    <x v="573"/>
    <x v="578"/>
    <x v="1"/>
    <x v="405"/>
    <x v="578"/>
    <x v="1"/>
    <x v="1"/>
    <n v="1335330000"/>
    <n v="1336539600"/>
    <b v="0"/>
    <b v="0"/>
    <s v="technology/web"/>
    <x v="2"/>
    <x v="2"/>
    <x v="542"/>
    <x v="545"/>
  </r>
  <r>
    <x v="585"/>
    <s v="Pugh LLC"/>
    <s v="Reactive analyzing function"/>
    <x v="200"/>
    <x v="574"/>
    <x v="579"/>
    <x v="1"/>
    <x v="158"/>
    <x v="579"/>
    <x v="1"/>
    <x v="1"/>
    <n v="1268888400"/>
    <n v="1269752400"/>
    <b v="0"/>
    <b v="0"/>
    <s v="publishing/translations"/>
    <x v="5"/>
    <x v="18"/>
    <x v="543"/>
    <x v="546"/>
  </r>
  <r>
    <x v="586"/>
    <s v="Rowe-Wong"/>
    <s v="Robust hybrid budgetary management"/>
    <x v="31"/>
    <x v="575"/>
    <x v="580"/>
    <x v="1"/>
    <x v="406"/>
    <x v="580"/>
    <x v="1"/>
    <x v="1"/>
    <n v="1289973600"/>
    <n v="1291615200"/>
    <b v="0"/>
    <b v="0"/>
    <s v="music/rock"/>
    <x v="1"/>
    <x v="1"/>
    <x v="544"/>
    <x v="547"/>
  </r>
  <r>
    <x v="587"/>
    <s v="Williams-Santos"/>
    <s v="Open-source analyzing monitoring"/>
    <x v="151"/>
    <x v="576"/>
    <x v="581"/>
    <x v="0"/>
    <x v="388"/>
    <x v="581"/>
    <x v="0"/>
    <x v="0"/>
    <n v="1547877600"/>
    <n v="1552366800"/>
    <b v="0"/>
    <b v="1"/>
    <s v="food/food trucks"/>
    <x v="0"/>
    <x v="0"/>
    <x v="35"/>
    <x v="548"/>
  </r>
  <r>
    <x v="588"/>
    <s v="Weber Inc"/>
    <s v="Up-sized discrete firmware"/>
    <x v="215"/>
    <x v="577"/>
    <x v="582"/>
    <x v="0"/>
    <x v="407"/>
    <x v="582"/>
    <x v="4"/>
    <x v="4"/>
    <n v="1269493200"/>
    <n v="1272171600"/>
    <b v="0"/>
    <b v="0"/>
    <s v="theater/plays"/>
    <x v="3"/>
    <x v="3"/>
    <x v="152"/>
    <x v="298"/>
  </r>
  <r>
    <x v="589"/>
    <s v="Avery, Brown and Parker"/>
    <s v="Exclusive intangible extranet"/>
    <x v="58"/>
    <x v="578"/>
    <x v="583"/>
    <x v="0"/>
    <x v="408"/>
    <x v="583"/>
    <x v="1"/>
    <x v="1"/>
    <n v="1436072400"/>
    <n v="1436677200"/>
    <b v="0"/>
    <b v="0"/>
    <s v="film &amp; video/documentary"/>
    <x v="4"/>
    <x v="4"/>
    <x v="545"/>
    <x v="549"/>
  </r>
  <r>
    <x v="590"/>
    <s v="Cox Group"/>
    <s v="Synergized analyzing process improvement"/>
    <x v="143"/>
    <x v="579"/>
    <x v="584"/>
    <x v="0"/>
    <x v="99"/>
    <x v="584"/>
    <x v="2"/>
    <x v="2"/>
    <n v="1419141600"/>
    <n v="1420092000"/>
    <b v="0"/>
    <b v="0"/>
    <s v="publishing/radio &amp; podcasts"/>
    <x v="5"/>
    <x v="15"/>
    <x v="546"/>
    <x v="550"/>
  </r>
  <r>
    <x v="591"/>
    <s v="Jensen LLC"/>
    <s v="Realigned dedicated system engine"/>
    <x v="60"/>
    <x v="580"/>
    <x v="585"/>
    <x v="1"/>
    <x v="408"/>
    <x v="585"/>
    <x v="1"/>
    <x v="1"/>
    <n v="1279083600"/>
    <n v="1279947600"/>
    <b v="0"/>
    <b v="0"/>
    <s v="games/video games"/>
    <x v="6"/>
    <x v="11"/>
    <x v="547"/>
    <x v="551"/>
  </r>
  <r>
    <x v="592"/>
    <s v="Brown Inc"/>
    <s v="Object-based bandwidth-monitored concept"/>
    <x v="154"/>
    <x v="581"/>
    <x v="586"/>
    <x v="0"/>
    <x v="259"/>
    <x v="586"/>
    <x v="1"/>
    <x v="1"/>
    <n v="1401426000"/>
    <n v="1402203600"/>
    <b v="0"/>
    <b v="0"/>
    <s v="theater/plays"/>
    <x v="3"/>
    <x v="3"/>
    <x v="548"/>
    <x v="552"/>
  </r>
  <r>
    <x v="593"/>
    <s v="Hale-Hayes"/>
    <s v="Ameliorated client-driven open system"/>
    <x v="319"/>
    <x v="582"/>
    <x v="587"/>
    <x v="1"/>
    <x v="409"/>
    <x v="587"/>
    <x v="1"/>
    <x v="1"/>
    <n v="1395810000"/>
    <n v="1396933200"/>
    <b v="0"/>
    <b v="0"/>
    <s v="film &amp; video/animation"/>
    <x v="4"/>
    <x v="10"/>
    <x v="549"/>
    <x v="238"/>
  </r>
  <r>
    <x v="594"/>
    <s v="Mcbride PLC"/>
    <s v="Upgradable leadingedge Local Area Network"/>
    <x v="320"/>
    <x v="583"/>
    <x v="588"/>
    <x v="0"/>
    <x v="144"/>
    <x v="588"/>
    <x v="1"/>
    <x v="1"/>
    <n v="1467003600"/>
    <n v="1467262800"/>
    <b v="0"/>
    <b v="1"/>
    <s v="theater/plays"/>
    <x v="3"/>
    <x v="3"/>
    <x v="550"/>
    <x v="553"/>
  </r>
  <r>
    <x v="595"/>
    <s v="Harris-Jennings"/>
    <s v="Customizable intermediate data-warehouse"/>
    <x v="321"/>
    <x v="584"/>
    <x v="589"/>
    <x v="1"/>
    <x v="410"/>
    <x v="589"/>
    <x v="1"/>
    <x v="1"/>
    <n v="1268715600"/>
    <n v="1270530000"/>
    <b v="0"/>
    <b v="1"/>
    <s v="theater/plays"/>
    <x v="3"/>
    <x v="3"/>
    <x v="551"/>
    <x v="554"/>
  </r>
  <r>
    <x v="596"/>
    <s v="Becker-Scott"/>
    <s v="Managed optimizing archive"/>
    <x v="58"/>
    <x v="585"/>
    <x v="590"/>
    <x v="0"/>
    <x v="236"/>
    <x v="590"/>
    <x v="1"/>
    <x v="1"/>
    <n v="1457157600"/>
    <n v="1457762400"/>
    <b v="0"/>
    <b v="1"/>
    <s v="film &amp; video/drama"/>
    <x v="4"/>
    <x v="6"/>
    <x v="552"/>
    <x v="496"/>
  </r>
  <r>
    <x v="597"/>
    <s v="Todd, Freeman and Henry"/>
    <s v="Diverse systematic projection"/>
    <x v="322"/>
    <x v="586"/>
    <x v="591"/>
    <x v="1"/>
    <x v="411"/>
    <x v="591"/>
    <x v="1"/>
    <x v="1"/>
    <n v="1573970400"/>
    <n v="1575525600"/>
    <b v="0"/>
    <b v="0"/>
    <s v="theater/plays"/>
    <x v="3"/>
    <x v="3"/>
    <x v="462"/>
    <x v="555"/>
  </r>
  <r>
    <x v="598"/>
    <s v="Martinez, Garza and Young"/>
    <s v="Up-sized web-enabled info-mediaries"/>
    <x v="323"/>
    <x v="587"/>
    <x v="592"/>
    <x v="1"/>
    <x v="412"/>
    <x v="592"/>
    <x v="6"/>
    <x v="6"/>
    <n v="1276578000"/>
    <n v="1279083600"/>
    <b v="0"/>
    <b v="0"/>
    <s v="music/rock"/>
    <x v="1"/>
    <x v="1"/>
    <x v="553"/>
    <x v="556"/>
  </r>
  <r>
    <x v="599"/>
    <s v="Smith-Ramos"/>
    <s v="Persevering optimizing Graphical User Interface"/>
    <x v="324"/>
    <x v="588"/>
    <x v="593"/>
    <x v="0"/>
    <x v="172"/>
    <x v="593"/>
    <x v="3"/>
    <x v="3"/>
    <n v="1423720800"/>
    <n v="1424412000"/>
    <b v="0"/>
    <b v="0"/>
    <s v="film &amp; video/documentary"/>
    <x v="4"/>
    <x v="4"/>
    <x v="554"/>
    <x v="557"/>
  </r>
  <r>
    <x v="600"/>
    <s v="Brown-George"/>
    <s v="Cross-platform tertiary array"/>
    <x v="0"/>
    <x v="297"/>
    <x v="298"/>
    <x v="0"/>
    <x v="49"/>
    <x v="298"/>
    <x v="4"/>
    <x v="4"/>
    <n v="1375160400"/>
    <n v="1376197200"/>
    <b v="0"/>
    <b v="0"/>
    <s v="food/food trucks"/>
    <x v="0"/>
    <x v="0"/>
    <x v="555"/>
    <x v="558"/>
  </r>
  <r>
    <x v="601"/>
    <s v="Waters and Sons"/>
    <s v="Inverse neutral structure"/>
    <x v="9"/>
    <x v="589"/>
    <x v="594"/>
    <x v="1"/>
    <x v="346"/>
    <x v="594"/>
    <x v="1"/>
    <x v="1"/>
    <n v="1401426000"/>
    <n v="1402894800"/>
    <b v="1"/>
    <b v="0"/>
    <s v="technology/wearables"/>
    <x v="2"/>
    <x v="8"/>
    <x v="548"/>
    <x v="559"/>
  </r>
  <r>
    <x v="602"/>
    <s v="Brown Ltd"/>
    <s v="Quality-focused system-worthy support"/>
    <x v="325"/>
    <x v="590"/>
    <x v="595"/>
    <x v="1"/>
    <x v="413"/>
    <x v="595"/>
    <x v="1"/>
    <x v="1"/>
    <n v="1433480400"/>
    <n v="1434430800"/>
    <b v="0"/>
    <b v="0"/>
    <s v="theater/plays"/>
    <x v="3"/>
    <x v="3"/>
    <x v="62"/>
    <x v="560"/>
  </r>
  <r>
    <x v="603"/>
    <s v="Christian, Yates and Greer"/>
    <s v="Vision-oriented 5thgeneration array"/>
    <x v="98"/>
    <x v="591"/>
    <x v="596"/>
    <x v="1"/>
    <x v="408"/>
    <x v="596"/>
    <x v="1"/>
    <x v="1"/>
    <n v="1555563600"/>
    <n v="1557896400"/>
    <b v="0"/>
    <b v="0"/>
    <s v="theater/plays"/>
    <x v="3"/>
    <x v="3"/>
    <x v="556"/>
    <x v="561"/>
  </r>
  <r>
    <x v="604"/>
    <s v="Cole, Hernandez and Rodriguez"/>
    <s v="Cross-platform logistical circuit"/>
    <x v="326"/>
    <x v="592"/>
    <x v="597"/>
    <x v="1"/>
    <x v="414"/>
    <x v="597"/>
    <x v="1"/>
    <x v="1"/>
    <n v="1295676000"/>
    <n v="1297490400"/>
    <b v="0"/>
    <b v="0"/>
    <s v="theater/plays"/>
    <x v="3"/>
    <x v="3"/>
    <x v="557"/>
    <x v="562"/>
  </r>
  <r>
    <x v="605"/>
    <s v="Ortiz, Valenzuela and Collins"/>
    <s v="Profound solution-oriented matrix"/>
    <x v="88"/>
    <x v="593"/>
    <x v="598"/>
    <x v="1"/>
    <x v="37"/>
    <x v="598"/>
    <x v="1"/>
    <x v="1"/>
    <n v="1443848400"/>
    <n v="1447394400"/>
    <b v="0"/>
    <b v="0"/>
    <s v="publishing/nonfiction"/>
    <x v="5"/>
    <x v="9"/>
    <x v="27"/>
    <x v="563"/>
  </r>
  <r>
    <x v="606"/>
    <s v="Valencia PLC"/>
    <s v="Extended asynchronous initiative"/>
    <x v="74"/>
    <x v="594"/>
    <x v="599"/>
    <x v="1"/>
    <x v="415"/>
    <x v="599"/>
    <x v="4"/>
    <x v="4"/>
    <n v="1457330400"/>
    <n v="1458277200"/>
    <b v="0"/>
    <b v="0"/>
    <s v="music/rock"/>
    <x v="1"/>
    <x v="1"/>
    <x v="558"/>
    <x v="529"/>
  </r>
  <r>
    <x v="607"/>
    <s v="Gordon, Mendez and Johnson"/>
    <s v="Fundamental needs-based frame"/>
    <x v="327"/>
    <x v="595"/>
    <x v="600"/>
    <x v="1"/>
    <x v="416"/>
    <x v="600"/>
    <x v="1"/>
    <x v="1"/>
    <n v="1395550800"/>
    <n v="1395723600"/>
    <b v="0"/>
    <b v="0"/>
    <s v="food/food trucks"/>
    <x v="0"/>
    <x v="0"/>
    <x v="559"/>
    <x v="564"/>
  </r>
  <r>
    <x v="608"/>
    <s v="Johnson Group"/>
    <s v="Compatible full-range leverage"/>
    <x v="61"/>
    <x v="416"/>
    <x v="601"/>
    <x v="1"/>
    <x v="417"/>
    <x v="601"/>
    <x v="1"/>
    <x v="1"/>
    <n v="1551852000"/>
    <n v="1552197600"/>
    <b v="0"/>
    <b v="1"/>
    <s v="music/jazz"/>
    <x v="1"/>
    <x v="17"/>
    <x v="426"/>
    <x v="565"/>
  </r>
  <r>
    <x v="609"/>
    <s v="Rose-Fuller"/>
    <s v="Upgradable holistic system engine"/>
    <x v="83"/>
    <x v="596"/>
    <x v="602"/>
    <x v="1"/>
    <x v="124"/>
    <x v="602"/>
    <x v="1"/>
    <x v="1"/>
    <n v="1547618400"/>
    <n v="1549087200"/>
    <b v="0"/>
    <b v="0"/>
    <s v="film &amp; video/science fiction"/>
    <x v="4"/>
    <x v="22"/>
    <x v="560"/>
    <x v="566"/>
  </r>
  <r>
    <x v="610"/>
    <s v="Hughes, Mendez and Patterson"/>
    <s v="Stand-alone multi-state data-warehouse"/>
    <x v="328"/>
    <x v="597"/>
    <x v="603"/>
    <x v="1"/>
    <x v="418"/>
    <x v="603"/>
    <x v="1"/>
    <x v="1"/>
    <n v="1355637600"/>
    <n v="1356847200"/>
    <b v="0"/>
    <b v="0"/>
    <s v="theater/plays"/>
    <x v="3"/>
    <x v="3"/>
    <x v="561"/>
    <x v="567"/>
  </r>
  <r>
    <x v="611"/>
    <s v="Brady, Cortez and Rodriguez"/>
    <s v="Multi-lateral maximized core"/>
    <x v="139"/>
    <x v="598"/>
    <x v="604"/>
    <x v="3"/>
    <x v="27"/>
    <x v="604"/>
    <x v="1"/>
    <x v="1"/>
    <n v="1374728400"/>
    <n v="1375765200"/>
    <b v="0"/>
    <b v="0"/>
    <s v="theater/plays"/>
    <x v="3"/>
    <x v="3"/>
    <x v="562"/>
    <x v="568"/>
  </r>
  <r>
    <x v="612"/>
    <s v="Wang, Nguyen and Horton"/>
    <s v="Innovative holistic hub"/>
    <x v="8"/>
    <x v="599"/>
    <x v="605"/>
    <x v="1"/>
    <x v="325"/>
    <x v="605"/>
    <x v="1"/>
    <x v="1"/>
    <n v="1287810000"/>
    <n v="1289800800"/>
    <b v="0"/>
    <b v="0"/>
    <s v="music/electric music"/>
    <x v="1"/>
    <x v="5"/>
    <x v="563"/>
    <x v="569"/>
  </r>
  <r>
    <x v="613"/>
    <s v="Santos, Williams and Brown"/>
    <s v="Reverse-engineered 24/7 methodology"/>
    <x v="65"/>
    <x v="600"/>
    <x v="606"/>
    <x v="1"/>
    <x v="150"/>
    <x v="606"/>
    <x v="0"/>
    <x v="0"/>
    <n v="1503723600"/>
    <n v="1504501200"/>
    <b v="0"/>
    <b v="0"/>
    <s v="theater/plays"/>
    <x v="3"/>
    <x v="3"/>
    <x v="564"/>
    <x v="570"/>
  </r>
  <r>
    <x v="614"/>
    <s v="Barnett and Sons"/>
    <s v="Business-focused dynamic info-mediaries"/>
    <x v="329"/>
    <x v="601"/>
    <x v="607"/>
    <x v="1"/>
    <x v="419"/>
    <x v="607"/>
    <x v="1"/>
    <x v="1"/>
    <n v="1484114400"/>
    <n v="1485669600"/>
    <b v="0"/>
    <b v="0"/>
    <s v="theater/plays"/>
    <x v="3"/>
    <x v="3"/>
    <x v="565"/>
    <x v="571"/>
  </r>
  <r>
    <x v="615"/>
    <s v="Petersen-Rodriguez"/>
    <s v="Digitized clear-thinking installation"/>
    <x v="275"/>
    <x v="602"/>
    <x v="608"/>
    <x v="1"/>
    <x v="73"/>
    <x v="608"/>
    <x v="6"/>
    <x v="6"/>
    <n v="1461906000"/>
    <n v="1462770000"/>
    <b v="0"/>
    <b v="0"/>
    <s v="theater/plays"/>
    <x v="3"/>
    <x v="3"/>
    <x v="566"/>
    <x v="572"/>
  </r>
  <r>
    <x v="616"/>
    <s v="Burnett-Mora"/>
    <s v="Quality-focused 24/7 superstructure"/>
    <x v="330"/>
    <x v="402"/>
    <x v="609"/>
    <x v="1"/>
    <x v="202"/>
    <x v="609"/>
    <x v="4"/>
    <x v="4"/>
    <n v="1379653200"/>
    <n v="1379739600"/>
    <b v="0"/>
    <b v="1"/>
    <s v="music/indie rock"/>
    <x v="1"/>
    <x v="7"/>
    <x v="567"/>
    <x v="573"/>
  </r>
  <r>
    <x v="617"/>
    <s v="King LLC"/>
    <s v="Multi-channeled local intranet"/>
    <x v="1"/>
    <x v="203"/>
    <x v="610"/>
    <x v="1"/>
    <x v="12"/>
    <x v="610"/>
    <x v="1"/>
    <x v="1"/>
    <n v="1401858000"/>
    <n v="1402722000"/>
    <b v="0"/>
    <b v="0"/>
    <s v="theater/plays"/>
    <x v="3"/>
    <x v="3"/>
    <x v="568"/>
    <x v="471"/>
  </r>
  <r>
    <x v="618"/>
    <s v="Miller Ltd"/>
    <s v="Open-architected mobile emulation"/>
    <x v="331"/>
    <x v="603"/>
    <x v="611"/>
    <x v="0"/>
    <x v="420"/>
    <x v="611"/>
    <x v="1"/>
    <x v="1"/>
    <n v="1367470800"/>
    <n v="1369285200"/>
    <b v="0"/>
    <b v="0"/>
    <s v="publishing/nonfiction"/>
    <x v="5"/>
    <x v="9"/>
    <x v="569"/>
    <x v="574"/>
  </r>
  <r>
    <x v="619"/>
    <s v="Case LLC"/>
    <s v="Ameliorated foreground methodology"/>
    <x v="332"/>
    <x v="604"/>
    <x v="612"/>
    <x v="0"/>
    <x v="355"/>
    <x v="612"/>
    <x v="1"/>
    <x v="1"/>
    <n v="1304658000"/>
    <n v="1304744400"/>
    <b v="1"/>
    <b v="1"/>
    <s v="theater/plays"/>
    <x v="3"/>
    <x v="3"/>
    <x v="570"/>
    <x v="575"/>
  </r>
  <r>
    <x v="620"/>
    <s v="Swanson, Wilson and Baker"/>
    <s v="Synergized well-modulated project"/>
    <x v="333"/>
    <x v="605"/>
    <x v="613"/>
    <x v="1"/>
    <x v="58"/>
    <x v="613"/>
    <x v="2"/>
    <x v="2"/>
    <n v="1467954000"/>
    <n v="1468299600"/>
    <b v="0"/>
    <b v="0"/>
    <s v="photography/photography books"/>
    <x v="7"/>
    <x v="14"/>
    <x v="571"/>
    <x v="576"/>
  </r>
  <r>
    <x v="621"/>
    <s v="Dean, Fox and Phillips"/>
    <s v="Extended context-sensitive forecast"/>
    <x v="334"/>
    <x v="606"/>
    <x v="614"/>
    <x v="1"/>
    <x v="421"/>
    <x v="614"/>
    <x v="1"/>
    <x v="1"/>
    <n v="1473742800"/>
    <n v="1474174800"/>
    <b v="0"/>
    <b v="0"/>
    <s v="theater/plays"/>
    <x v="3"/>
    <x v="3"/>
    <x v="572"/>
    <x v="577"/>
  </r>
  <r>
    <x v="622"/>
    <s v="Smith-Smith"/>
    <s v="Total leadingedge neural-net"/>
    <x v="335"/>
    <x v="607"/>
    <x v="615"/>
    <x v="0"/>
    <x v="251"/>
    <x v="615"/>
    <x v="1"/>
    <x v="1"/>
    <n v="1523768400"/>
    <n v="1526014800"/>
    <b v="0"/>
    <b v="0"/>
    <s v="music/indie rock"/>
    <x v="1"/>
    <x v="7"/>
    <x v="573"/>
    <x v="578"/>
  </r>
  <r>
    <x v="623"/>
    <s v="Smith, Scott and Rodriguez"/>
    <s v="Organic actuating protocol"/>
    <x v="336"/>
    <x v="608"/>
    <x v="616"/>
    <x v="1"/>
    <x v="422"/>
    <x v="616"/>
    <x v="4"/>
    <x v="4"/>
    <n v="1437022800"/>
    <n v="1437454800"/>
    <b v="0"/>
    <b v="0"/>
    <s v="theater/plays"/>
    <x v="3"/>
    <x v="3"/>
    <x v="574"/>
    <x v="477"/>
  </r>
  <r>
    <x v="624"/>
    <s v="White, Robertson and Roberts"/>
    <s v="Down-sized national software"/>
    <x v="135"/>
    <x v="609"/>
    <x v="617"/>
    <x v="1"/>
    <x v="423"/>
    <x v="617"/>
    <x v="1"/>
    <x v="1"/>
    <n v="1422165600"/>
    <n v="1422684000"/>
    <b v="0"/>
    <b v="0"/>
    <s v="photography/photography books"/>
    <x v="7"/>
    <x v="14"/>
    <x v="511"/>
    <x v="579"/>
  </r>
  <r>
    <x v="625"/>
    <s v="Martinez Inc"/>
    <s v="Organic upward-trending Graphical User Interface"/>
    <x v="168"/>
    <x v="377"/>
    <x v="618"/>
    <x v="0"/>
    <x v="197"/>
    <x v="618"/>
    <x v="1"/>
    <x v="1"/>
    <n v="1580104800"/>
    <n v="1581314400"/>
    <b v="0"/>
    <b v="0"/>
    <s v="theater/plays"/>
    <x v="3"/>
    <x v="3"/>
    <x v="575"/>
    <x v="580"/>
  </r>
  <r>
    <x v="626"/>
    <s v="Tucker, Mccoy and Marquez"/>
    <s v="Synergistic tertiary budgetary management"/>
    <x v="330"/>
    <x v="610"/>
    <x v="619"/>
    <x v="1"/>
    <x v="288"/>
    <x v="619"/>
    <x v="1"/>
    <x v="1"/>
    <n v="1285650000"/>
    <n v="1286427600"/>
    <b v="0"/>
    <b v="1"/>
    <s v="theater/plays"/>
    <x v="3"/>
    <x v="3"/>
    <x v="576"/>
    <x v="581"/>
  </r>
  <r>
    <x v="627"/>
    <s v="Martin, Lee and Armstrong"/>
    <s v="Open-architected incremental ability"/>
    <x v="39"/>
    <x v="611"/>
    <x v="620"/>
    <x v="1"/>
    <x v="110"/>
    <x v="620"/>
    <x v="4"/>
    <x v="4"/>
    <n v="1276664400"/>
    <n v="1278738000"/>
    <b v="1"/>
    <b v="0"/>
    <s v="food/food trucks"/>
    <x v="0"/>
    <x v="0"/>
    <x v="577"/>
    <x v="582"/>
  </r>
  <r>
    <x v="628"/>
    <s v="Dunn, Moreno and Green"/>
    <s v="Intuitive object-oriented task-force"/>
    <x v="89"/>
    <x v="612"/>
    <x v="621"/>
    <x v="1"/>
    <x v="87"/>
    <x v="621"/>
    <x v="1"/>
    <x v="1"/>
    <n v="1286168400"/>
    <n v="1286427600"/>
    <b v="0"/>
    <b v="0"/>
    <s v="music/indie rock"/>
    <x v="1"/>
    <x v="7"/>
    <x v="578"/>
    <x v="581"/>
  </r>
  <r>
    <x v="629"/>
    <s v="Jackson, Martinez and Ray"/>
    <s v="Multi-tiered executive toolset"/>
    <x v="337"/>
    <x v="613"/>
    <x v="622"/>
    <x v="0"/>
    <x v="424"/>
    <x v="622"/>
    <x v="1"/>
    <x v="1"/>
    <n v="1467781200"/>
    <n v="1467954000"/>
    <b v="0"/>
    <b v="1"/>
    <s v="theater/plays"/>
    <x v="3"/>
    <x v="3"/>
    <x v="579"/>
    <x v="583"/>
  </r>
  <r>
    <x v="630"/>
    <s v="Patterson-Johnson"/>
    <s v="Grass-roots directional workforce"/>
    <x v="40"/>
    <x v="614"/>
    <x v="623"/>
    <x v="3"/>
    <x v="215"/>
    <x v="623"/>
    <x v="1"/>
    <x v="1"/>
    <n v="1556686800"/>
    <n v="1557637200"/>
    <b v="0"/>
    <b v="1"/>
    <s v="theater/plays"/>
    <x v="3"/>
    <x v="3"/>
    <x v="580"/>
    <x v="584"/>
  </r>
  <r>
    <x v="631"/>
    <s v="Carlson-Hernandez"/>
    <s v="Quality-focused real-time solution"/>
    <x v="338"/>
    <x v="615"/>
    <x v="624"/>
    <x v="1"/>
    <x v="425"/>
    <x v="624"/>
    <x v="1"/>
    <x v="1"/>
    <n v="1553576400"/>
    <n v="1553922000"/>
    <b v="0"/>
    <b v="0"/>
    <s v="theater/plays"/>
    <x v="3"/>
    <x v="3"/>
    <x v="581"/>
    <x v="585"/>
  </r>
  <r>
    <x v="632"/>
    <s v="Parker PLC"/>
    <s v="Reduced interactive matrix"/>
    <x v="339"/>
    <x v="616"/>
    <x v="625"/>
    <x v="2"/>
    <x v="426"/>
    <x v="625"/>
    <x v="1"/>
    <x v="1"/>
    <n v="1414904400"/>
    <n v="1416463200"/>
    <b v="0"/>
    <b v="0"/>
    <s v="theater/plays"/>
    <x v="3"/>
    <x v="3"/>
    <x v="582"/>
    <x v="586"/>
  </r>
  <r>
    <x v="633"/>
    <s v="Yu and Sons"/>
    <s v="Adaptive context-sensitive architecture"/>
    <x v="313"/>
    <x v="617"/>
    <x v="626"/>
    <x v="0"/>
    <x v="339"/>
    <x v="626"/>
    <x v="1"/>
    <x v="1"/>
    <n v="1446876000"/>
    <n v="1447221600"/>
    <b v="0"/>
    <b v="0"/>
    <s v="film &amp; video/animation"/>
    <x v="4"/>
    <x v="10"/>
    <x v="336"/>
    <x v="587"/>
  </r>
  <r>
    <x v="634"/>
    <s v="Taylor, Johnson and Hernandez"/>
    <s v="Polarized incremental portal"/>
    <x v="195"/>
    <x v="618"/>
    <x v="627"/>
    <x v="3"/>
    <x v="427"/>
    <x v="627"/>
    <x v="1"/>
    <x v="1"/>
    <n v="1490418000"/>
    <n v="1491627600"/>
    <b v="0"/>
    <b v="0"/>
    <s v="film &amp; video/television"/>
    <x v="4"/>
    <x v="19"/>
    <x v="583"/>
    <x v="588"/>
  </r>
  <r>
    <x v="635"/>
    <s v="Mack Ltd"/>
    <s v="Reactive regional access"/>
    <x v="340"/>
    <x v="619"/>
    <x v="628"/>
    <x v="1"/>
    <x v="428"/>
    <x v="628"/>
    <x v="1"/>
    <x v="1"/>
    <n v="1360389600"/>
    <n v="1363150800"/>
    <b v="0"/>
    <b v="0"/>
    <s v="film &amp; video/television"/>
    <x v="4"/>
    <x v="19"/>
    <x v="584"/>
    <x v="589"/>
  </r>
  <r>
    <x v="636"/>
    <s v="Lamb-Sanders"/>
    <s v="Stand-alone reciprocal frame"/>
    <x v="341"/>
    <x v="620"/>
    <x v="629"/>
    <x v="0"/>
    <x v="429"/>
    <x v="629"/>
    <x v="3"/>
    <x v="3"/>
    <n v="1326866400"/>
    <n v="1330754400"/>
    <b v="0"/>
    <b v="1"/>
    <s v="film &amp; video/animation"/>
    <x v="4"/>
    <x v="10"/>
    <x v="585"/>
    <x v="590"/>
  </r>
  <r>
    <x v="637"/>
    <s v="Williams-Ramirez"/>
    <s v="Open-architected 24/7 throughput"/>
    <x v="275"/>
    <x v="621"/>
    <x v="630"/>
    <x v="0"/>
    <x v="167"/>
    <x v="630"/>
    <x v="1"/>
    <x v="1"/>
    <n v="1479103200"/>
    <n v="1479794400"/>
    <b v="0"/>
    <b v="0"/>
    <s v="theater/plays"/>
    <x v="3"/>
    <x v="3"/>
    <x v="586"/>
    <x v="591"/>
  </r>
  <r>
    <x v="638"/>
    <s v="Weaver Ltd"/>
    <s v="Monitored 24/7 approach"/>
    <x v="342"/>
    <x v="622"/>
    <x v="631"/>
    <x v="0"/>
    <x v="115"/>
    <x v="631"/>
    <x v="1"/>
    <x v="1"/>
    <n v="1280206800"/>
    <n v="1281243600"/>
    <b v="0"/>
    <b v="1"/>
    <s v="theater/plays"/>
    <x v="3"/>
    <x v="3"/>
    <x v="587"/>
    <x v="592"/>
  </r>
  <r>
    <x v="639"/>
    <s v="Barnes-Williams"/>
    <s v="Upgradable explicit forecast"/>
    <x v="133"/>
    <x v="623"/>
    <x v="632"/>
    <x v="2"/>
    <x v="430"/>
    <x v="632"/>
    <x v="1"/>
    <x v="1"/>
    <n v="1532754000"/>
    <n v="1532754000"/>
    <b v="0"/>
    <b v="1"/>
    <s v="film &amp; video/drama"/>
    <x v="4"/>
    <x v="6"/>
    <x v="588"/>
    <x v="593"/>
  </r>
  <r>
    <x v="640"/>
    <s v="Richardson, Woodward and Hansen"/>
    <s v="Pre-emptive context-sensitive support"/>
    <x v="343"/>
    <x v="624"/>
    <x v="633"/>
    <x v="0"/>
    <x v="431"/>
    <x v="633"/>
    <x v="1"/>
    <x v="1"/>
    <n v="1453096800"/>
    <n v="1453356000"/>
    <b v="0"/>
    <b v="0"/>
    <s v="theater/plays"/>
    <x v="3"/>
    <x v="3"/>
    <x v="589"/>
    <x v="510"/>
  </r>
  <r>
    <x v="641"/>
    <s v="Hunt, Barker and Baker"/>
    <s v="Business-focused leadingedge instruction set"/>
    <x v="151"/>
    <x v="625"/>
    <x v="634"/>
    <x v="1"/>
    <x v="346"/>
    <x v="634"/>
    <x v="5"/>
    <x v="5"/>
    <n v="1487570400"/>
    <n v="1489986000"/>
    <b v="0"/>
    <b v="0"/>
    <s v="theater/plays"/>
    <x v="3"/>
    <x v="3"/>
    <x v="590"/>
    <x v="594"/>
  </r>
  <r>
    <x v="642"/>
    <s v="Ramos, Moreno and Lewis"/>
    <s v="Extended multi-state knowledge user"/>
    <x v="243"/>
    <x v="626"/>
    <x v="635"/>
    <x v="1"/>
    <x v="30"/>
    <x v="635"/>
    <x v="0"/>
    <x v="0"/>
    <n v="1545026400"/>
    <n v="1545804000"/>
    <b v="0"/>
    <b v="0"/>
    <s v="technology/wearables"/>
    <x v="2"/>
    <x v="8"/>
    <x v="591"/>
    <x v="595"/>
  </r>
  <r>
    <x v="643"/>
    <s v="Harris Inc"/>
    <s v="Future-proofed modular groupware"/>
    <x v="344"/>
    <x v="627"/>
    <x v="636"/>
    <x v="1"/>
    <x v="432"/>
    <x v="636"/>
    <x v="1"/>
    <x v="1"/>
    <n v="1488348000"/>
    <n v="1489899600"/>
    <b v="0"/>
    <b v="0"/>
    <s v="theater/plays"/>
    <x v="3"/>
    <x v="3"/>
    <x v="592"/>
    <x v="596"/>
  </r>
  <r>
    <x v="644"/>
    <s v="Peters-Nelson"/>
    <s v="Distributed real-time algorithm"/>
    <x v="345"/>
    <x v="628"/>
    <x v="637"/>
    <x v="0"/>
    <x v="433"/>
    <x v="637"/>
    <x v="0"/>
    <x v="0"/>
    <n v="1545112800"/>
    <n v="1546495200"/>
    <b v="0"/>
    <b v="0"/>
    <s v="theater/plays"/>
    <x v="3"/>
    <x v="3"/>
    <x v="593"/>
    <x v="597"/>
  </r>
  <r>
    <x v="645"/>
    <s v="Ferguson, Murphy and Bright"/>
    <s v="Multi-lateral heuristic throughput"/>
    <x v="346"/>
    <x v="629"/>
    <x v="638"/>
    <x v="0"/>
    <x v="434"/>
    <x v="638"/>
    <x v="1"/>
    <x v="1"/>
    <n v="1537938000"/>
    <n v="1539752400"/>
    <b v="0"/>
    <b v="1"/>
    <s v="music/rock"/>
    <x v="1"/>
    <x v="1"/>
    <x v="594"/>
    <x v="598"/>
  </r>
  <r>
    <x v="646"/>
    <s v="Robinson Group"/>
    <s v="Switchable reciprocal middleware"/>
    <x v="201"/>
    <x v="630"/>
    <x v="639"/>
    <x v="0"/>
    <x v="435"/>
    <x v="639"/>
    <x v="1"/>
    <x v="1"/>
    <n v="1363150800"/>
    <n v="1364101200"/>
    <b v="0"/>
    <b v="0"/>
    <s v="games/video games"/>
    <x v="6"/>
    <x v="11"/>
    <x v="595"/>
    <x v="599"/>
  </r>
  <r>
    <x v="647"/>
    <s v="Jordan-Wolfe"/>
    <s v="Inverse multimedia Graphic Interface"/>
    <x v="6"/>
    <x v="631"/>
    <x v="640"/>
    <x v="0"/>
    <x v="6"/>
    <x v="640"/>
    <x v="1"/>
    <x v="1"/>
    <n v="1523250000"/>
    <n v="1525323600"/>
    <b v="0"/>
    <b v="0"/>
    <s v="publishing/translations"/>
    <x v="5"/>
    <x v="18"/>
    <x v="596"/>
    <x v="600"/>
  </r>
  <r>
    <x v="648"/>
    <s v="Vargas-Cox"/>
    <s v="Vision-oriented local contingency"/>
    <x v="347"/>
    <x v="632"/>
    <x v="641"/>
    <x v="3"/>
    <x v="419"/>
    <x v="641"/>
    <x v="1"/>
    <x v="1"/>
    <n v="1499317200"/>
    <n v="1500872400"/>
    <b v="1"/>
    <b v="0"/>
    <s v="food/food trucks"/>
    <x v="0"/>
    <x v="0"/>
    <x v="597"/>
    <x v="601"/>
  </r>
  <r>
    <x v="649"/>
    <s v="Yang and Sons"/>
    <s v="Reactive 6thgeneration hub"/>
    <x v="155"/>
    <x v="633"/>
    <x v="642"/>
    <x v="0"/>
    <x v="436"/>
    <x v="642"/>
    <x v="5"/>
    <x v="5"/>
    <n v="1287550800"/>
    <n v="1288501200"/>
    <b v="1"/>
    <b v="1"/>
    <s v="theater/plays"/>
    <x v="3"/>
    <x v="3"/>
    <x v="598"/>
    <x v="602"/>
  </r>
  <r>
    <x v="650"/>
    <s v="Wilson, Wilson and Mathis"/>
    <s v="Optional asymmetric success"/>
    <x v="0"/>
    <x v="50"/>
    <x v="50"/>
    <x v="0"/>
    <x v="49"/>
    <x v="50"/>
    <x v="1"/>
    <x v="1"/>
    <n v="1404795600"/>
    <n v="1407128400"/>
    <b v="0"/>
    <b v="0"/>
    <s v="music/jazz"/>
    <x v="1"/>
    <x v="17"/>
    <x v="599"/>
    <x v="603"/>
  </r>
  <r>
    <x v="651"/>
    <s v="Wang, Koch and Weaver"/>
    <s v="Digitized analyzing capacity"/>
    <x v="348"/>
    <x v="634"/>
    <x v="643"/>
    <x v="0"/>
    <x v="437"/>
    <x v="643"/>
    <x v="6"/>
    <x v="6"/>
    <n v="1393048800"/>
    <n v="1394344800"/>
    <b v="0"/>
    <b v="0"/>
    <s v="film &amp; video/shorts"/>
    <x v="4"/>
    <x v="12"/>
    <x v="600"/>
    <x v="604"/>
  </r>
  <r>
    <x v="652"/>
    <s v="Cisneros Ltd"/>
    <s v="Vision-oriented regional hub"/>
    <x v="83"/>
    <x v="635"/>
    <x v="644"/>
    <x v="1"/>
    <x v="438"/>
    <x v="644"/>
    <x v="1"/>
    <x v="1"/>
    <n v="1470373200"/>
    <n v="1474088400"/>
    <b v="0"/>
    <b v="0"/>
    <s v="technology/web"/>
    <x v="2"/>
    <x v="2"/>
    <x v="601"/>
    <x v="292"/>
  </r>
  <r>
    <x v="653"/>
    <s v="Williams-Jones"/>
    <s v="Monitored incremental info-mediaries"/>
    <x v="60"/>
    <x v="636"/>
    <x v="645"/>
    <x v="1"/>
    <x v="439"/>
    <x v="645"/>
    <x v="1"/>
    <x v="1"/>
    <n v="1460091600"/>
    <n v="1460264400"/>
    <b v="0"/>
    <b v="0"/>
    <s v="technology/web"/>
    <x v="2"/>
    <x v="2"/>
    <x v="602"/>
    <x v="605"/>
  </r>
  <r>
    <x v="654"/>
    <s v="Roberts, Hinton and Williams"/>
    <s v="Programmable static middleware"/>
    <x v="349"/>
    <x v="637"/>
    <x v="646"/>
    <x v="1"/>
    <x v="440"/>
    <x v="646"/>
    <x v="1"/>
    <x v="1"/>
    <n v="1440392400"/>
    <n v="1440824400"/>
    <b v="0"/>
    <b v="0"/>
    <s v="music/metal"/>
    <x v="1"/>
    <x v="16"/>
    <x v="335"/>
    <x v="606"/>
  </r>
  <r>
    <x v="655"/>
    <s v="Gonzalez, Williams and Benson"/>
    <s v="Multi-layered bottom-line encryption"/>
    <x v="350"/>
    <x v="638"/>
    <x v="647"/>
    <x v="1"/>
    <x v="441"/>
    <x v="647"/>
    <x v="1"/>
    <x v="1"/>
    <n v="1488434400"/>
    <n v="1489554000"/>
    <b v="1"/>
    <b v="0"/>
    <s v="photography/photography books"/>
    <x v="7"/>
    <x v="14"/>
    <x v="603"/>
    <x v="607"/>
  </r>
  <r>
    <x v="656"/>
    <s v="Hobbs, Brown and Lee"/>
    <s v="Vision-oriented systematic Graphical User Interface"/>
    <x v="351"/>
    <x v="639"/>
    <x v="648"/>
    <x v="0"/>
    <x v="442"/>
    <x v="648"/>
    <x v="2"/>
    <x v="2"/>
    <n v="1514440800"/>
    <n v="1514872800"/>
    <b v="0"/>
    <b v="0"/>
    <s v="food/food trucks"/>
    <x v="0"/>
    <x v="0"/>
    <x v="604"/>
    <x v="608"/>
  </r>
  <r>
    <x v="657"/>
    <s v="Russo, Kim and Mccoy"/>
    <s v="Balanced optimal hardware"/>
    <x v="83"/>
    <x v="640"/>
    <x v="649"/>
    <x v="0"/>
    <x v="443"/>
    <x v="649"/>
    <x v="1"/>
    <x v="1"/>
    <n v="1514354400"/>
    <n v="1515736800"/>
    <b v="0"/>
    <b v="0"/>
    <s v="film &amp; video/science fiction"/>
    <x v="4"/>
    <x v="22"/>
    <x v="605"/>
    <x v="609"/>
  </r>
  <r>
    <x v="658"/>
    <s v="Howell, Myers and Olson"/>
    <s v="Self-enabling mission-critical success"/>
    <x v="352"/>
    <x v="641"/>
    <x v="650"/>
    <x v="3"/>
    <x v="444"/>
    <x v="650"/>
    <x v="1"/>
    <x v="1"/>
    <n v="1440910800"/>
    <n v="1442898000"/>
    <b v="0"/>
    <b v="0"/>
    <s v="music/rock"/>
    <x v="1"/>
    <x v="1"/>
    <x v="606"/>
    <x v="610"/>
  </r>
  <r>
    <x v="659"/>
    <s v="Bailey and Sons"/>
    <s v="Grass-roots dynamic emulation"/>
    <x v="353"/>
    <x v="642"/>
    <x v="651"/>
    <x v="0"/>
    <x v="424"/>
    <x v="651"/>
    <x v="4"/>
    <x v="4"/>
    <n v="1296108000"/>
    <n v="1296194400"/>
    <b v="0"/>
    <b v="0"/>
    <s v="film &amp; video/documentary"/>
    <x v="4"/>
    <x v="4"/>
    <x v="65"/>
    <x v="611"/>
  </r>
  <r>
    <x v="660"/>
    <s v="Jensen-Brown"/>
    <s v="Fundamental disintermediate matrix"/>
    <x v="14"/>
    <x v="643"/>
    <x v="652"/>
    <x v="0"/>
    <x v="385"/>
    <x v="652"/>
    <x v="1"/>
    <x v="1"/>
    <n v="1440133200"/>
    <n v="1440910800"/>
    <b v="1"/>
    <b v="0"/>
    <s v="theater/plays"/>
    <x v="3"/>
    <x v="3"/>
    <x v="607"/>
    <x v="612"/>
  </r>
  <r>
    <x v="661"/>
    <s v="Smith Group"/>
    <s v="Right-sized secondary challenge"/>
    <x v="354"/>
    <x v="644"/>
    <x v="653"/>
    <x v="0"/>
    <x v="445"/>
    <x v="653"/>
    <x v="3"/>
    <x v="3"/>
    <n v="1332910800"/>
    <n v="1335502800"/>
    <b v="0"/>
    <b v="0"/>
    <s v="music/jazz"/>
    <x v="1"/>
    <x v="17"/>
    <x v="608"/>
    <x v="613"/>
  </r>
  <r>
    <x v="662"/>
    <s v="Murphy-Farrell"/>
    <s v="Implemented exuding software"/>
    <x v="14"/>
    <x v="645"/>
    <x v="654"/>
    <x v="0"/>
    <x v="54"/>
    <x v="654"/>
    <x v="1"/>
    <x v="1"/>
    <n v="1544335200"/>
    <n v="1544680800"/>
    <b v="0"/>
    <b v="0"/>
    <s v="theater/plays"/>
    <x v="3"/>
    <x v="3"/>
    <x v="609"/>
    <x v="614"/>
  </r>
  <r>
    <x v="663"/>
    <s v="Everett-Wolfe"/>
    <s v="Total optimizing software"/>
    <x v="83"/>
    <x v="646"/>
    <x v="655"/>
    <x v="0"/>
    <x v="215"/>
    <x v="655"/>
    <x v="1"/>
    <x v="1"/>
    <n v="1286427600"/>
    <n v="1288414800"/>
    <b v="0"/>
    <b v="0"/>
    <s v="theater/plays"/>
    <x v="3"/>
    <x v="3"/>
    <x v="610"/>
    <x v="615"/>
  </r>
  <r>
    <x v="664"/>
    <s v="Young PLC"/>
    <s v="Optional maximized attitude"/>
    <x v="355"/>
    <x v="647"/>
    <x v="656"/>
    <x v="0"/>
    <x v="446"/>
    <x v="656"/>
    <x v="1"/>
    <x v="1"/>
    <n v="1329717600"/>
    <n v="1330581600"/>
    <b v="0"/>
    <b v="0"/>
    <s v="music/jazz"/>
    <x v="1"/>
    <x v="17"/>
    <x v="541"/>
    <x v="616"/>
  </r>
  <r>
    <x v="665"/>
    <s v="Park-Goodman"/>
    <s v="Customer-focused impactful extranet"/>
    <x v="135"/>
    <x v="648"/>
    <x v="657"/>
    <x v="1"/>
    <x v="447"/>
    <x v="657"/>
    <x v="1"/>
    <x v="1"/>
    <n v="1310187600"/>
    <n v="1311397200"/>
    <b v="0"/>
    <b v="1"/>
    <s v="film &amp; video/documentary"/>
    <x v="4"/>
    <x v="4"/>
    <x v="611"/>
    <x v="453"/>
  </r>
  <r>
    <x v="666"/>
    <s v="York, Barr and Grant"/>
    <s v="Cloned bottom-line success"/>
    <x v="33"/>
    <x v="649"/>
    <x v="658"/>
    <x v="3"/>
    <x v="270"/>
    <x v="658"/>
    <x v="1"/>
    <x v="1"/>
    <n v="1377838800"/>
    <n v="1378357200"/>
    <b v="0"/>
    <b v="1"/>
    <s v="theater/plays"/>
    <x v="3"/>
    <x v="3"/>
    <x v="612"/>
    <x v="617"/>
  </r>
  <r>
    <x v="667"/>
    <s v="Little Ltd"/>
    <s v="Decentralized bandwidth-monitored ability"/>
    <x v="350"/>
    <x v="650"/>
    <x v="659"/>
    <x v="1"/>
    <x v="448"/>
    <x v="659"/>
    <x v="1"/>
    <x v="1"/>
    <n v="1410325200"/>
    <n v="1411102800"/>
    <b v="0"/>
    <b v="0"/>
    <s v="journalism/audio"/>
    <x v="8"/>
    <x v="23"/>
    <x v="613"/>
    <x v="618"/>
  </r>
  <r>
    <x v="668"/>
    <s v="Brown and Sons"/>
    <s v="Programmable leadingedge budgetary management"/>
    <x v="356"/>
    <x v="651"/>
    <x v="660"/>
    <x v="0"/>
    <x v="70"/>
    <x v="660"/>
    <x v="1"/>
    <x v="1"/>
    <n v="1343797200"/>
    <n v="1344834000"/>
    <b v="0"/>
    <b v="0"/>
    <s v="theater/plays"/>
    <x v="3"/>
    <x v="3"/>
    <x v="614"/>
    <x v="619"/>
  </r>
  <r>
    <x v="669"/>
    <s v="Payne, Garrett and Thomas"/>
    <s v="Upgradable bi-directional concept"/>
    <x v="357"/>
    <x v="652"/>
    <x v="661"/>
    <x v="1"/>
    <x v="449"/>
    <x v="661"/>
    <x v="6"/>
    <x v="6"/>
    <n v="1498453200"/>
    <n v="1499230800"/>
    <b v="0"/>
    <b v="0"/>
    <s v="theater/plays"/>
    <x v="3"/>
    <x v="3"/>
    <x v="615"/>
    <x v="620"/>
  </r>
  <r>
    <x v="670"/>
    <s v="Robinson Group"/>
    <s v="Re-contextualized homogeneous flexibility"/>
    <x v="358"/>
    <x v="653"/>
    <x v="662"/>
    <x v="1"/>
    <x v="450"/>
    <x v="662"/>
    <x v="1"/>
    <x v="1"/>
    <n v="1456380000"/>
    <n v="1457416800"/>
    <b v="0"/>
    <b v="0"/>
    <s v="music/indie rock"/>
    <x v="1"/>
    <x v="7"/>
    <x v="90"/>
    <x v="621"/>
  </r>
  <r>
    <x v="671"/>
    <s v="Robinson-Kelly"/>
    <s v="Monitored bi-directional standardization"/>
    <x v="359"/>
    <x v="654"/>
    <x v="663"/>
    <x v="1"/>
    <x v="451"/>
    <x v="663"/>
    <x v="1"/>
    <x v="1"/>
    <n v="1280552400"/>
    <n v="1280898000"/>
    <b v="0"/>
    <b v="1"/>
    <s v="theater/plays"/>
    <x v="3"/>
    <x v="3"/>
    <x v="616"/>
    <x v="622"/>
  </r>
  <r>
    <x v="672"/>
    <s v="Kelly-Colon"/>
    <s v="Stand-alone grid-enabled leverage"/>
    <x v="360"/>
    <x v="655"/>
    <x v="664"/>
    <x v="0"/>
    <x v="452"/>
    <x v="664"/>
    <x v="2"/>
    <x v="2"/>
    <n v="1521608400"/>
    <n v="1522472400"/>
    <b v="0"/>
    <b v="0"/>
    <s v="theater/plays"/>
    <x v="3"/>
    <x v="3"/>
    <x v="617"/>
    <x v="623"/>
  </r>
  <r>
    <x v="673"/>
    <s v="Turner, Scott and Gentry"/>
    <s v="Assimilated regional groupware"/>
    <x v="36"/>
    <x v="656"/>
    <x v="665"/>
    <x v="0"/>
    <x v="125"/>
    <x v="665"/>
    <x v="6"/>
    <x v="6"/>
    <n v="1460696400"/>
    <n v="1462510800"/>
    <b v="0"/>
    <b v="0"/>
    <s v="music/indie rock"/>
    <x v="1"/>
    <x v="7"/>
    <x v="618"/>
    <x v="624"/>
  </r>
  <r>
    <x v="674"/>
    <s v="Sanchez Ltd"/>
    <s v="Up-sized 24hour instruction set"/>
    <x v="361"/>
    <x v="657"/>
    <x v="666"/>
    <x v="3"/>
    <x v="453"/>
    <x v="666"/>
    <x v="1"/>
    <x v="1"/>
    <n v="1313730000"/>
    <n v="1317790800"/>
    <b v="0"/>
    <b v="0"/>
    <s v="photography/photography books"/>
    <x v="7"/>
    <x v="14"/>
    <x v="619"/>
    <x v="625"/>
  </r>
  <r>
    <x v="675"/>
    <s v="Giles-Smith"/>
    <s v="Right-sized web-enabled intranet"/>
    <x v="62"/>
    <x v="658"/>
    <x v="667"/>
    <x v="1"/>
    <x v="269"/>
    <x v="667"/>
    <x v="1"/>
    <x v="1"/>
    <n v="1568178000"/>
    <n v="1568782800"/>
    <b v="0"/>
    <b v="0"/>
    <s v="journalism/audio"/>
    <x v="8"/>
    <x v="23"/>
    <x v="620"/>
    <x v="626"/>
  </r>
  <r>
    <x v="676"/>
    <s v="Thompson-Moreno"/>
    <s v="Expanded needs-based orchestration"/>
    <x v="362"/>
    <x v="659"/>
    <x v="668"/>
    <x v="1"/>
    <x v="454"/>
    <x v="668"/>
    <x v="1"/>
    <x v="1"/>
    <n v="1348635600"/>
    <n v="1349413200"/>
    <b v="0"/>
    <b v="0"/>
    <s v="photography/photography books"/>
    <x v="7"/>
    <x v="14"/>
    <x v="621"/>
    <x v="627"/>
  </r>
  <r>
    <x v="677"/>
    <s v="Murphy-Fox"/>
    <s v="Organic system-worthy orchestration"/>
    <x v="98"/>
    <x v="660"/>
    <x v="669"/>
    <x v="0"/>
    <x v="41"/>
    <x v="669"/>
    <x v="1"/>
    <x v="1"/>
    <n v="1468126800"/>
    <n v="1472446800"/>
    <b v="0"/>
    <b v="0"/>
    <s v="publishing/fiction"/>
    <x v="5"/>
    <x v="13"/>
    <x v="622"/>
    <x v="491"/>
  </r>
  <r>
    <x v="678"/>
    <s v="Rodriguez-Patterson"/>
    <s v="Inverse static standardization"/>
    <x v="105"/>
    <x v="661"/>
    <x v="670"/>
    <x v="3"/>
    <x v="455"/>
    <x v="670"/>
    <x v="1"/>
    <x v="1"/>
    <n v="1547877600"/>
    <n v="1548050400"/>
    <b v="0"/>
    <b v="0"/>
    <s v="film &amp; video/drama"/>
    <x v="4"/>
    <x v="6"/>
    <x v="35"/>
    <x v="628"/>
  </r>
  <r>
    <x v="679"/>
    <s v="Davis Ltd"/>
    <s v="Synchronized motivating solution"/>
    <x v="1"/>
    <x v="662"/>
    <x v="671"/>
    <x v="1"/>
    <x v="456"/>
    <x v="671"/>
    <x v="1"/>
    <x v="1"/>
    <n v="1571374800"/>
    <n v="1571806800"/>
    <b v="0"/>
    <b v="1"/>
    <s v="food/food trucks"/>
    <x v="0"/>
    <x v="0"/>
    <x v="623"/>
    <x v="629"/>
  </r>
  <r>
    <x v="680"/>
    <s v="Nelson-Valdez"/>
    <s v="Open-source 4thgeneration open system"/>
    <x v="363"/>
    <x v="663"/>
    <x v="672"/>
    <x v="0"/>
    <x v="457"/>
    <x v="672"/>
    <x v="1"/>
    <x v="1"/>
    <n v="1576303200"/>
    <n v="1576476000"/>
    <b v="0"/>
    <b v="1"/>
    <s v="games/mobile games"/>
    <x v="6"/>
    <x v="20"/>
    <x v="624"/>
    <x v="630"/>
  </r>
  <r>
    <x v="681"/>
    <s v="Kelly PLC"/>
    <s v="Decentralized context-sensitive superstructure"/>
    <x v="364"/>
    <x v="664"/>
    <x v="673"/>
    <x v="0"/>
    <x v="458"/>
    <x v="673"/>
    <x v="1"/>
    <x v="1"/>
    <n v="1324447200"/>
    <n v="1324965600"/>
    <b v="0"/>
    <b v="0"/>
    <s v="theater/plays"/>
    <x v="3"/>
    <x v="3"/>
    <x v="625"/>
    <x v="631"/>
  </r>
  <r>
    <x v="682"/>
    <s v="Nguyen and Sons"/>
    <s v="Compatible 5thgeneration concept"/>
    <x v="91"/>
    <x v="665"/>
    <x v="674"/>
    <x v="1"/>
    <x v="459"/>
    <x v="674"/>
    <x v="1"/>
    <x v="1"/>
    <n v="1386741600"/>
    <n v="1387519200"/>
    <b v="0"/>
    <b v="0"/>
    <s v="theater/plays"/>
    <x v="3"/>
    <x v="3"/>
    <x v="626"/>
    <x v="632"/>
  </r>
  <r>
    <x v="683"/>
    <s v="Jones PLC"/>
    <s v="Virtual systemic intranet"/>
    <x v="173"/>
    <x v="666"/>
    <x v="675"/>
    <x v="1"/>
    <x v="98"/>
    <x v="675"/>
    <x v="1"/>
    <x v="1"/>
    <n v="1537074000"/>
    <n v="1537246800"/>
    <b v="0"/>
    <b v="0"/>
    <s v="theater/plays"/>
    <x v="3"/>
    <x v="3"/>
    <x v="627"/>
    <x v="633"/>
  </r>
  <r>
    <x v="684"/>
    <s v="Gilmore LLC"/>
    <s v="Optimized systemic algorithm"/>
    <x v="1"/>
    <x v="667"/>
    <x v="676"/>
    <x v="1"/>
    <x v="460"/>
    <x v="676"/>
    <x v="0"/>
    <x v="0"/>
    <n v="1277787600"/>
    <n v="1279515600"/>
    <b v="0"/>
    <b v="0"/>
    <s v="publishing/nonfiction"/>
    <x v="5"/>
    <x v="9"/>
    <x v="628"/>
    <x v="634"/>
  </r>
  <r>
    <x v="685"/>
    <s v="Lee-Cobb"/>
    <s v="Customizable homogeneous firmware"/>
    <x v="365"/>
    <x v="668"/>
    <x v="677"/>
    <x v="0"/>
    <x v="461"/>
    <x v="677"/>
    <x v="0"/>
    <x v="0"/>
    <n v="1440306000"/>
    <n v="1442379600"/>
    <b v="0"/>
    <b v="0"/>
    <s v="theater/plays"/>
    <x v="3"/>
    <x v="3"/>
    <x v="629"/>
    <x v="415"/>
  </r>
  <r>
    <x v="686"/>
    <s v="Jones, Wiley and Robbins"/>
    <s v="Front-line cohesive extranet"/>
    <x v="168"/>
    <x v="669"/>
    <x v="678"/>
    <x v="1"/>
    <x v="38"/>
    <x v="678"/>
    <x v="1"/>
    <x v="1"/>
    <n v="1522126800"/>
    <n v="1523077200"/>
    <b v="0"/>
    <b v="0"/>
    <s v="technology/wearables"/>
    <x v="2"/>
    <x v="8"/>
    <x v="630"/>
    <x v="635"/>
  </r>
  <r>
    <x v="687"/>
    <s v="Martin, Gates and Holt"/>
    <s v="Distributed holistic neural-net"/>
    <x v="42"/>
    <x v="670"/>
    <x v="679"/>
    <x v="1"/>
    <x v="462"/>
    <x v="679"/>
    <x v="1"/>
    <x v="1"/>
    <n v="1489298400"/>
    <n v="1489554000"/>
    <b v="0"/>
    <b v="0"/>
    <s v="theater/plays"/>
    <x v="3"/>
    <x v="3"/>
    <x v="631"/>
    <x v="607"/>
  </r>
  <r>
    <x v="688"/>
    <s v="Bowen, Davies and Burns"/>
    <s v="Devolved client-server monitoring"/>
    <x v="49"/>
    <x v="671"/>
    <x v="680"/>
    <x v="1"/>
    <x v="463"/>
    <x v="680"/>
    <x v="1"/>
    <x v="1"/>
    <n v="1547100000"/>
    <n v="1548482400"/>
    <b v="0"/>
    <b v="1"/>
    <s v="film &amp; video/television"/>
    <x v="4"/>
    <x v="19"/>
    <x v="632"/>
    <x v="636"/>
  </r>
  <r>
    <x v="689"/>
    <s v="Nguyen Inc"/>
    <s v="Seamless directional capacity"/>
    <x v="190"/>
    <x v="672"/>
    <x v="681"/>
    <x v="1"/>
    <x v="464"/>
    <x v="681"/>
    <x v="1"/>
    <x v="1"/>
    <n v="1383022800"/>
    <n v="1384063200"/>
    <b v="0"/>
    <b v="0"/>
    <s v="technology/web"/>
    <x v="2"/>
    <x v="2"/>
    <x v="633"/>
    <x v="637"/>
  </r>
  <r>
    <x v="690"/>
    <s v="Walsh-Watts"/>
    <s v="Polarized actuating implementation"/>
    <x v="136"/>
    <x v="673"/>
    <x v="682"/>
    <x v="1"/>
    <x v="257"/>
    <x v="682"/>
    <x v="1"/>
    <x v="1"/>
    <n v="1322373600"/>
    <n v="1322892000"/>
    <b v="0"/>
    <b v="1"/>
    <s v="film &amp; video/documentary"/>
    <x v="4"/>
    <x v="4"/>
    <x v="634"/>
    <x v="638"/>
  </r>
  <r>
    <x v="691"/>
    <s v="Ray, Li and Li"/>
    <s v="Front-line disintermediate hub"/>
    <x v="92"/>
    <x v="674"/>
    <x v="683"/>
    <x v="1"/>
    <x v="465"/>
    <x v="683"/>
    <x v="1"/>
    <x v="1"/>
    <n v="1349240400"/>
    <n v="1350709200"/>
    <b v="1"/>
    <b v="1"/>
    <s v="film &amp; video/documentary"/>
    <x v="4"/>
    <x v="4"/>
    <x v="635"/>
    <x v="639"/>
  </r>
  <r>
    <x v="692"/>
    <s v="Murray Ltd"/>
    <s v="Decentralized 4thgeneration challenge"/>
    <x v="46"/>
    <x v="675"/>
    <x v="684"/>
    <x v="0"/>
    <x v="385"/>
    <x v="684"/>
    <x v="4"/>
    <x v="4"/>
    <n v="1562648400"/>
    <n v="1564203600"/>
    <b v="0"/>
    <b v="0"/>
    <s v="music/rock"/>
    <x v="1"/>
    <x v="1"/>
    <x v="636"/>
    <x v="640"/>
  </r>
  <r>
    <x v="693"/>
    <s v="Bradford-Silva"/>
    <s v="Reverse-engineered composite hierarchy"/>
    <x v="366"/>
    <x v="676"/>
    <x v="685"/>
    <x v="0"/>
    <x v="466"/>
    <x v="685"/>
    <x v="1"/>
    <x v="1"/>
    <n v="1508216400"/>
    <n v="1509685200"/>
    <b v="0"/>
    <b v="0"/>
    <s v="theater/plays"/>
    <x v="3"/>
    <x v="3"/>
    <x v="637"/>
    <x v="641"/>
  </r>
  <r>
    <x v="694"/>
    <s v="Mora-Bradley"/>
    <s v="Programmable tangible ability"/>
    <x v="14"/>
    <x v="677"/>
    <x v="686"/>
    <x v="0"/>
    <x v="467"/>
    <x v="686"/>
    <x v="1"/>
    <x v="1"/>
    <n v="1511762400"/>
    <n v="1514959200"/>
    <b v="0"/>
    <b v="0"/>
    <s v="theater/plays"/>
    <x v="3"/>
    <x v="3"/>
    <x v="638"/>
    <x v="642"/>
  </r>
  <r>
    <x v="695"/>
    <s v="Cardenas, Thompson and Carey"/>
    <s v="Configurable full-range emulation"/>
    <x v="243"/>
    <x v="678"/>
    <x v="687"/>
    <x v="1"/>
    <x v="468"/>
    <x v="687"/>
    <x v="6"/>
    <x v="6"/>
    <n v="1447480800"/>
    <n v="1448863200"/>
    <b v="1"/>
    <b v="0"/>
    <s v="music/rock"/>
    <x v="1"/>
    <x v="1"/>
    <x v="639"/>
    <x v="445"/>
  </r>
  <r>
    <x v="696"/>
    <s v="Lopez, Reid and Johnson"/>
    <s v="Total real-time hardware"/>
    <x v="367"/>
    <x v="679"/>
    <x v="688"/>
    <x v="0"/>
    <x v="469"/>
    <x v="688"/>
    <x v="1"/>
    <x v="1"/>
    <n v="1429506000"/>
    <n v="1429592400"/>
    <b v="0"/>
    <b v="1"/>
    <s v="theater/plays"/>
    <x v="3"/>
    <x v="3"/>
    <x v="640"/>
    <x v="116"/>
  </r>
  <r>
    <x v="697"/>
    <s v="Fox-Williams"/>
    <s v="Profound system-worthy functionalities"/>
    <x v="368"/>
    <x v="680"/>
    <x v="689"/>
    <x v="1"/>
    <x v="470"/>
    <x v="689"/>
    <x v="1"/>
    <x v="1"/>
    <n v="1522472400"/>
    <n v="1522645200"/>
    <b v="0"/>
    <b v="0"/>
    <s v="music/electric music"/>
    <x v="1"/>
    <x v="5"/>
    <x v="641"/>
    <x v="643"/>
  </r>
  <r>
    <x v="698"/>
    <s v="Taylor, Wood and Taylor"/>
    <s v="Cloned hybrid focus group"/>
    <x v="369"/>
    <x v="681"/>
    <x v="690"/>
    <x v="1"/>
    <x v="471"/>
    <x v="690"/>
    <x v="0"/>
    <x v="0"/>
    <n v="1322114400"/>
    <n v="1323324000"/>
    <b v="0"/>
    <b v="0"/>
    <s v="technology/wearables"/>
    <x v="2"/>
    <x v="8"/>
    <x v="642"/>
    <x v="644"/>
  </r>
  <r>
    <x v="699"/>
    <s v="King Inc"/>
    <s v="Ergonomic dedicated focus group"/>
    <x v="71"/>
    <x v="682"/>
    <x v="691"/>
    <x v="0"/>
    <x v="75"/>
    <x v="691"/>
    <x v="1"/>
    <x v="1"/>
    <n v="1561438800"/>
    <n v="1561525200"/>
    <b v="0"/>
    <b v="0"/>
    <s v="film &amp; video/drama"/>
    <x v="4"/>
    <x v="6"/>
    <x v="230"/>
    <x v="645"/>
  </r>
  <r>
    <x v="700"/>
    <s v="Cole, Petty and Cameron"/>
    <s v="Realigned zero administration paradigm"/>
    <x v="0"/>
    <x v="247"/>
    <x v="248"/>
    <x v="0"/>
    <x v="49"/>
    <x v="248"/>
    <x v="1"/>
    <x v="1"/>
    <n v="1264399200"/>
    <n v="1265695200"/>
    <b v="0"/>
    <b v="0"/>
    <s v="technology/wearables"/>
    <x v="2"/>
    <x v="8"/>
    <x v="67"/>
    <x v="646"/>
  </r>
  <r>
    <x v="701"/>
    <s v="Mcclain LLC"/>
    <s v="Open-source multi-tasking methodology"/>
    <x v="370"/>
    <x v="683"/>
    <x v="692"/>
    <x v="1"/>
    <x v="472"/>
    <x v="692"/>
    <x v="1"/>
    <x v="1"/>
    <n v="1301202000"/>
    <n v="1301806800"/>
    <b v="1"/>
    <b v="0"/>
    <s v="theater/plays"/>
    <x v="3"/>
    <x v="3"/>
    <x v="643"/>
    <x v="647"/>
  </r>
  <r>
    <x v="702"/>
    <s v="Sims-Gross"/>
    <s v="Object-based attitude-oriented analyzer"/>
    <x v="251"/>
    <x v="684"/>
    <x v="693"/>
    <x v="0"/>
    <x v="100"/>
    <x v="693"/>
    <x v="1"/>
    <x v="1"/>
    <n v="1374469200"/>
    <n v="1374901200"/>
    <b v="0"/>
    <b v="0"/>
    <s v="technology/wearables"/>
    <x v="2"/>
    <x v="8"/>
    <x v="644"/>
    <x v="467"/>
  </r>
  <r>
    <x v="703"/>
    <s v="Perez Group"/>
    <s v="Cross-platform tertiary hub"/>
    <x v="371"/>
    <x v="685"/>
    <x v="694"/>
    <x v="1"/>
    <x v="473"/>
    <x v="694"/>
    <x v="1"/>
    <x v="1"/>
    <n v="1334984400"/>
    <n v="1336453200"/>
    <b v="1"/>
    <b v="1"/>
    <s v="publishing/translations"/>
    <x v="5"/>
    <x v="18"/>
    <x v="645"/>
    <x v="648"/>
  </r>
  <r>
    <x v="704"/>
    <s v="Haynes-Williams"/>
    <s v="Seamless clear-thinking artificial intelligence"/>
    <x v="251"/>
    <x v="686"/>
    <x v="695"/>
    <x v="1"/>
    <x v="220"/>
    <x v="695"/>
    <x v="1"/>
    <x v="1"/>
    <n v="1467608400"/>
    <n v="1468904400"/>
    <b v="0"/>
    <b v="0"/>
    <s v="film &amp; video/animation"/>
    <x v="4"/>
    <x v="10"/>
    <x v="646"/>
    <x v="649"/>
  </r>
  <r>
    <x v="705"/>
    <s v="Ford LLC"/>
    <s v="Centralized tangible success"/>
    <x v="372"/>
    <x v="687"/>
    <x v="696"/>
    <x v="0"/>
    <x v="474"/>
    <x v="696"/>
    <x v="4"/>
    <x v="4"/>
    <n v="1386741600"/>
    <n v="1387087200"/>
    <b v="0"/>
    <b v="0"/>
    <s v="publishing/nonfiction"/>
    <x v="5"/>
    <x v="9"/>
    <x v="626"/>
    <x v="650"/>
  </r>
  <r>
    <x v="706"/>
    <s v="Moreno Ltd"/>
    <s v="Customer-focused multimedia methodology"/>
    <x v="2"/>
    <x v="688"/>
    <x v="697"/>
    <x v="1"/>
    <x v="475"/>
    <x v="697"/>
    <x v="2"/>
    <x v="2"/>
    <n v="1546754400"/>
    <n v="1547445600"/>
    <b v="0"/>
    <b v="1"/>
    <s v="technology/web"/>
    <x v="2"/>
    <x v="2"/>
    <x v="647"/>
    <x v="651"/>
  </r>
  <r>
    <x v="707"/>
    <s v="Moore, Cook and Wright"/>
    <s v="Visionary maximized Local Area Network"/>
    <x v="190"/>
    <x v="689"/>
    <x v="698"/>
    <x v="1"/>
    <x v="170"/>
    <x v="698"/>
    <x v="1"/>
    <x v="1"/>
    <n v="1544248800"/>
    <n v="1547359200"/>
    <b v="0"/>
    <b v="0"/>
    <s v="film &amp; video/drama"/>
    <x v="4"/>
    <x v="6"/>
    <x v="159"/>
    <x v="652"/>
  </r>
  <r>
    <x v="708"/>
    <s v="Ortega LLC"/>
    <s v="Secured bifurcated intranet"/>
    <x v="12"/>
    <x v="690"/>
    <x v="699"/>
    <x v="1"/>
    <x v="231"/>
    <x v="699"/>
    <x v="5"/>
    <x v="5"/>
    <n v="1495429200"/>
    <n v="1496293200"/>
    <b v="0"/>
    <b v="0"/>
    <s v="theater/plays"/>
    <x v="3"/>
    <x v="3"/>
    <x v="648"/>
    <x v="653"/>
  </r>
  <r>
    <x v="709"/>
    <s v="Silva, Walker and Martin"/>
    <s v="Grass-roots 4thgeneration product"/>
    <x v="122"/>
    <x v="691"/>
    <x v="700"/>
    <x v="1"/>
    <x v="129"/>
    <x v="700"/>
    <x v="6"/>
    <x v="6"/>
    <n v="1334811600"/>
    <n v="1335416400"/>
    <b v="0"/>
    <b v="0"/>
    <s v="theater/plays"/>
    <x v="3"/>
    <x v="3"/>
    <x v="267"/>
    <x v="654"/>
  </r>
  <r>
    <x v="710"/>
    <s v="Huynh, Gallegos and Mills"/>
    <s v="Reduced next generation info-mediaries"/>
    <x v="333"/>
    <x v="692"/>
    <x v="701"/>
    <x v="1"/>
    <x v="476"/>
    <x v="701"/>
    <x v="1"/>
    <x v="1"/>
    <n v="1531544400"/>
    <n v="1532149200"/>
    <b v="0"/>
    <b v="1"/>
    <s v="theater/plays"/>
    <x v="3"/>
    <x v="3"/>
    <x v="649"/>
    <x v="655"/>
  </r>
  <r>
    <x v="711"/>
    <s v="Anderson LLC"/>
    <s v="Customizable full-range artificial intelligence"/>
    <x v="8"/>
    <x v="693"/>
    <x v="702"/>
    <x v="0"/>
    <x v="443"/>
    <x v="702"/>
    <x v="6"/>
    <x v="6"/>
    <n v="1453615200"/>
    <n v="1453788000"/>
    <b v="1"/>
    <b v="1"/>
    <s v="theater/plays"/>
    <x v="3"/>
    <x v="3"/>
    <x v="248"/>
    <x v="656"/>
  </r>
  <r>
    <x v="712"/>
    <s v="Garza-Bryant"/>
    <s v="Programmable leadingedge contingency"/>
    <x v="126"/>
    <x v="694"/>
    <x v="703"/>
    <x v="1"/>
    <x v="381"/>
    <x v="703"/>
    <x v="1"/>
    <x v="1"/>
    <n v="1467954000"/>
    <n v="1471496400"/>
    <b v="0"/>
    <b v="0"/>
    <s v="theater/plays"/>
    <x v="3"/>
    <x v="3"/>
    <x v="571"/>
    <x v="657"/>
  </r>
  <r>
    <x v="713"/>
    <s v="Mays LLC"/>
    <s v="Multi-layered global groupware"/>
    <x v="350"/>
    <x v="695"/>
    <x v="704"/>
    <x v="1"/>
    <x v="459"/>
    <x v="704"/>
    <x v="1"/>
    <x v="1"/>
    <n v="1471842000"/>
    <n v="1472878800"/>
    <b v="0"/>
    <b v="0"/>
    <s v="publishing/radio &amp; podcasts"/>
    <x v="5"/>
    <x v="15"/>
    <x v="650"/>
    <x v="89"/>
  </r>
  <r>
    <x v="714"/>
    <s v="Evans-Jones"/>
    <s v="Switchable methodical superstructure"/>
    <x v="373"/>
    <x v="696"/>
    <x v="705"/>
    <x v="1"/>
    <x v="477"/>
    <x v="705"/>
    <x v="1"/>
    <x v="1"/>
    <n v="1408424400"/>
    <n v="1408510800"/>
    <b v="0"/>
    <b v="0"/>
    <s v="music/rock"/>
    <x v="1"/>
    <x v="1"/>
    <x v="1"/>
    <x v="658"/>
  </r>
  <r>
    <x v="715"/>
    <s v="Fischer, Torres and Walker"/>
    <s v="Expanded even-keeled portal"/>
    <x v="374"/>
    <x v="697"/>
    <x v="706"/>
    <x v="0"/>
    <x v="478"/>
    <x v="706"/>
    <x v="1"/>
    <x v="1"/>
    <n v="1281157200"/>
    <n v="1281589200"/>
    <b v="0"/>
    <b v="0"/>
    <s v="games/mobile games"/>
    <x v="6"/>
    <x v="20"/>
    <x v="651"/>
    <x v="438"/>
  </r>
  <r>
    <x v="716"/>
    <s v="Tapia, Kramer and Hicks"/>
    <s v="Advanced modular moderator"/>
    <x v="22"/>
    <x v="698"/>
    <x v="707"/>
    <x v="1"/>
    <x v="144"/>
    <x v="707"/>
    <x v="1"/>
    <x v="1"/>
    <n v="1373432400"/>
    <n v="1375851600"/>
    <b v="0"/>
    <b v="1"/>
    <s v="theater/plays"/>
    <x v="3"/>
    <x v="3"/>
    <x v="652"/>
    <x v="659"/>
  </r>
  <r>
    <x v="717"/>
    <s v="Barnes, Wilcox and Riley"/>
    <s v="Reverse-engineered well-modulated ability"/>
    <x v="36"/>
    <x v="699"/>
    <x v="708"/>
    <x v="1"/>
    <x v="479"/>
    <x v="708"/>
    <x v="1"/>
    <x v="1"/>
    <n v="1313989200"/>
    <n v="1315803600"/>
    <b v="0"/>
    <b v="0"/>
    <s v="film &amp; video/documentary"/>
    <x v="4"/>
    <x v="4"/>
    <x v="653"/>
    <x v="660"/>
  </r>
  <r>
    <x v="718"/>
    <s v="Reyes PLC"/>
    <s v="Expanded optimal pricing structure"/>
    <x v="111"/>
    <x v="700"/>
    <x v="709"/>
    <x v="1"/>
    <x v="480"/>
    <x v="709"/>
    <x v="1"/>
    <x v="1"/>
    <n v="1371445200"/>
    <n v="1373691600"/>
    <b v="0"/>
    <b v="0"/>
    <s v="technology/wearables"/>
    <x v="2"/>
    <x v="8"/>
    <x v="654"/>
    <x v="661"/>
  </r>
  <r>
    <x v="719"/>
    <s v="Pace, Simpson and Watkins"/>
    <s v="Down-sized uniform ability"/>
    <x v="350"/>
    <x v="701"/>
    <x v="710"/>
    <x v="1"/>
    <x v="300"/>
    <x v="710"/>
    <x v="1"/>
    <x v="1"/>
    <n v="1338267600"/>
    <n v="1339218000"/>
    <b v="0"/>
    <b v="0"/>
    <s v="publishing/fiction"/>
    <x v="5"/>
    <x v="13"/>
    <x v="655"/>
    <x v="662"/>
  </r>
  <r>
    <x v="720"/>
    <s v="Valenzuela, Davidson and Castro"/>
    <s v="Multi-layered upward-trending conglomeration"/>
    <x v="251"/>
    <x v="702"/>
    <x v="711"/>
    <x v="3"/>
    <x v="63"/>
    <x v="711"/>
    <x v="3"/>
    <x v="3"/>
    <n v="1519192800"/>
    <n v="1520402400"/>
    <b v="0"/>
    <b v="1"/>
    <s v="theater/plays"/>
    <x v="3"/>
    <x v="3"/>
    <x v="656"/>
    <x v="236"/>
  </r>
  <r>
    <x v="721"/>
    <s v="Dominguez-Owens"/>
    <s v="Open-architected systematic intranet"/>
    <x v="375"/>
    <x v="703"/>
    <x v="712"/>
    <x v="3"/>
    <x v="101"/>
    <x v="712"/>
    <x v="1"/>
    <x v="1"/>
    <n v="1522818000"/>
    <n v="1523336400"/>
    <b v="0"/>
    <b v="0"/>
    <s v="music/rock"/>
    <x v="1"/>
    <x v="1"/>
    <x v="657"/>
    <x v="663"/>
  </r>
  <r>
    <x v="722"/>
    <s v="Thomas-Simmons"/>
    <s v="Proactive 24hour frame"/>
    <x v="376"/>
    <x v="704"/>
    <x v="713"/>
    <x v="1"/>
    <x v="481"/>
    <x v="713"/>
    <x v="1"/>
    <x v="1"/>
    <n v="1509948000"/>
    <n v="1512280800"/>
    <b v="0"/>
    <b v="0"/>
    <s v="film &amp; video/documentary"/>
    <x v="4"/>
    <x v="4"/>
    <x v="265"/>
    <x v="202"/>
  </r>
  <r>
    <x v="723"/>
    <s v="Beck-Knight"/>
    <s v="Exclusive fresh-thinking model"/>
    <x v="70"/>
    <x v="705"/>
    <x v="714"/>
    <x v="1"/>
    <x v="358"/>
    <x v="714"/>
    <x v="2"/>
    <x v="2"/>
    <n v="1456898400"/>
    <n v="1458709200"/>
    <b v="0"/>
    <b v="0"/>
    <s v="theater/plays"/>
    <x v="3"/>
    <x v="3"/>
    <x v="658"/>
    <x v="664"/>
  </r>
  <r>
    <x v="724"/>
    <s v="Mccoy Ltd"/>
    <s v="Business-focused encompassing intranet"/>
    <x v="141"/>
    <x v="706"/>
    <x v="715"/>
    <x v="1"/>
    <x v="246"/>
    <x v="715"/>
    <x v="4"/>
    <x v="4"/>
    <n v="1413954000"/>
    <n v="1414126800"/>
    <b v="0"/>
    <b v="1"/>
    <s v="theater/plays"/>
    <x v="3"/>
    <x v="3"/>
    <x v="659"/>
    <x v="665"/>
  </r>
  <r>
    <x v="725"/>
    <s v="Dawson-Tyler"/>
    <s v="Optional 6thgeneration access"/>
    <x v="377"/>
    <x v="707"/>
    <x v="716"/>
    <x v="0"/>
    <x v="482"/>
    <x v="716"/>
    <x v="1"/>
    <x v="1"/>
    <n v="1416031200"/>
    <n v="1416204000"/>
    <b v="0"/>
    <b v="0"/>
    <s v="games/mobile games"/>
    <x v="6"/>
    <x v="20"/>
    <x v="660"/>
    <x v="666"/>
  </r>
  <r>
    <x v="726"/>
    <s v="Johns-Thomas"/>
    <s v="Realigned web-enabled functionalities"/>
    <x v="378"/>
    <x v="708"/>
    <x v="717"/>
    <x v="3"/>
    <x v="168"/>
    <x v="717"/>
    <x v="1"/>
    <x v="1"/>
    <n v="1287982800"/>
    <n v="1288501200"/>
    <b v="0"/>
    <b v="1"/>
    <s v="theater/plays"/>
    <x v="3"/>
    <x v="3"/>
    <x v="661"/>
    <x v="602"/>
  </r>
  <r>
    <x v="727"/>
    <s v="Quinn, Cruz and Schmidt"/>
    <s v="Enterprise-wide multimedia software"/>
    <x v="200"/>
    <x v="709"/>
    <x v="718"/>
    <x v="1"/>
    <x v="483"/>
    <x v="718"/>
    <x v="1"/>
    <x v="1"/>
    <n v="1547964000"/>
    <n v="1552971600"/>
    <b v="0"/>
    <b v="0"/>
    <s v="technology/web"/>
    <x v="2"/>
    <x v="2"/>
    <x v="4"/>
    <x v="667"/>
  </r>
  <r>
    <x v="728"/>
    <s v="Stewart Inc"/>
    <s v="Versatile mission-critical knowledgebase"/>
    <x v="3"/>
    <x v="710"/>
    <x v="719"/>
    <x v="0"/>
    <x v="234"/>
    <x v="719"/>
    <x v="1"/>
    <x v="1"/>
    <n v="1464152400"/>
    <n v="1465102800"/>
    <b v="0"/>
    <b v="0"/>
    <s v="theater/plays"/>
    <x v="3"/>
    <x v="3"/>
    <x v="662"/>
    <x v="668"/>
  </r>
  <r>
    <x v="729"/>
    <s v="Moore Group"/>
    <s v="Multi-lateral object-oriented open system"/>
    <x v="36"/>
    <x v="711"/>
    <x v="720"/>
    <x v="1"/>
    <x v="393"/>
    <x v="720"/>
    <x v="1"/>
    <x v="1"/>
    <n v="1359957600"/>
    <n v="1360130400"/>
    <b v="0"/>
    <b v="0"/>
    <s v="film &amp; video/drama"/>
    <x v="4"/>
    <x v="6"/>
    <x v="663"/>
    <x v="669"/>
  </r>
  <r>
    <x v="730"/>
    <s v="Carson PLC"/>
    <s v="Visionary system-worthy attitude"/>
    <x v="379"/>
    <x v="712"/>
    <x v="721"/>
    <x v="1"/>
    <x v="130"/>
    <x v="721"/>
    <x v="0"/>
    <x v="0"/>
    <n v="1432357200"/>
    <n v="1432875600"/>
    <b v="0"/>
    <b v="0"/>
    <s v="technology/wearables"/>
    <x v="2"/>
    <x v="8"/>
    <x v="664"/>
    <x v="670"/>
  </r>
  <r>
    <x v="731"/>
    <s v="Cruz, Hall and Mason"/>
    <s v="Synergized content-based hierarchy"/>
    <x v="48"/>
    <x v="713"/>
    <x v="722"/>
    <x v="3"/>
    <x v="319"/>
    <x v="722"/>
    <x v="1"/>
    <x v="1"/>
    <n v="1500786000"/>
    <n v="1500872400"/>
    <b v="0"/>
    <b v="0"/>
    <s v="technology/web"/>
    <x v="2"/>
    <x v="2"/>
    <x v="665"/>
    <x v="601"/>
  </r>
  <r>
    <x v="732"/>
    <s v="Glass, Baker and Jones"/>
    <s v="Business-focused 24hour access"/>
    <x v="380"/>
    <x v="714"/>
    <x v="723"/>
    <x v="0"/>
    <x v="484"/>
    <x v="723"/>
    <x v="1"/>
    <x v="1"/>
    <n v="1490158800"/>
    <n v="1492146000"/>
    <b v="0"/>
    <b v="1"/>
    <s v="music/rock"/>
    <x v="1"/>
    <x v="1"/>
    <x v="666"/>
    <x v="671"/>
  </r>
  <r>
    <x v="733"/>
    <s v="Marquez-Kerr"/>
    <s v="Automated hybrid orchestration"/>
    <x v="144"/>
    <x v="715"/>
    <x v="724"/>
    <x v="1"/>
    <x v="485"/>
    <x v="724"/>
    <x v="1"/>
    <x v="1"/>
    <n v="1406178000"/>
    <n v="1407301200"/>
    <b v="0"/>
    <b v="0"/>
    <s v="music/metal"/>
    <x v="1"/>
    <x v="16"/>
    <x v="43"/>
    <x v="672"/>
  </r>
  <r>
    <x v="734"/>
    <s v="Stone PLC"/>
    <s v="Exclusive 5thgeneration leverage"/>
    <x v="3"/>
    <x v="716"/>
    <x v="725"/>
    <x v="1"/>
    <x v="486"/>
    <x v="725"/>
    <x v="1"/>
    <x v="1"/>
    <n v="1485583200"/>
    <n v="1486620000"/>
    <b v="0"/>
    <b v="1"/>
    <s v="theater/plays"/>
    <x v="3"/>
    <x v="3"/>
    <x v="667"/>
    <x v="673"/>
  </r>
  <r>
    <x v="735"/>
    <s v="Caldwell PLC"/>
    <s v="Grass-roots zero administration alliance"/>
    <x v="211"/>
    <x v="717"/>
    <x v="726"/>
    <x v="1"/>
    <x v="487"/>
    <x v="726"/>
    <x v="1"/>
    <x v="1"/>
    <n v="1459314000"/>
    <n v="1459918800"/>
    <b v="0"/>
    <b v="0"/>
    <s v="photography/photography books"/>
    <x v="7"/>
    <x v="14"/>
    <x v="668"/>
    <x v="674"/>
  </r>
  <r>
    <x v="736"/>
    <s v="Silva-Hawkins"/>
    <s v="Proactive heuristic orchestration"/>
    <x v="106"/>
    <x v="718"/>
    <x v="727"/>
    <x v="3"/>
    <x v="226"/>
    <x v="727"/>
    <x v="1"/>
    <x v="1"/>
    <n v="1424412000"/>
    <n v="1424757600"/>
    <b v="0"/>
    <b v="0"/>
    <s v="publishing/nonfiction"/>
    <x v="5"/>
    <x v="9"/>
    <x v="669"/>
    <x v="675"/>
  </r>
  <r>
    <x v="737"/>
    <s v="Gardner Inc"/>
    <s v="Function-based systematic Graphical User Interface"/>
    <x v="41"/>
    <x v="719"/>
    <x v="728"/>
    <x v="1"/>
    <x v="80"/>
    <x v="728"/>
    <x v="1"/>
    <x v="1"/>
    <n v="1478844000"/>
    <n v="1479880800"/>
    <b v="0"/>
    <b v="0"/>
    <s v="music/indie rock"/>
    <x v="1"/>
    <x v="7"/>
    <x v="670"/>
    <x v="676"/>
  </r>
  <r>
    <x v="738"/>
    <s v="Garcia Group"/>
    <s v="Extended zero administration software"/>
    <x v="381"/>
    <x v="720"/>
    <x v="729"/>
    <x v="0"/>
    <x v="27"/>
    <x v="729"/>
    <x v="1"/>
    <x v="1"/>
    <n v="1416117600"/>
    <n v="1418018400"/>
    <b v="0"/>
    <b v="1"/>
    <s v="theater/plays"/>
    <x v="3"/>
    <x v="3"/>
    <x v="671"/>
    <x v="677"/>
  </r>
  <r>
    <x v="739"/>
    <s v="Meyer-Avila"/>
    <s v="Multi-tiered discrete support"/>
    <x v="83"/>
    <x v="721"/>
    <x v="730"/>
    <x v="0"/>
    <x v="271"/>
    <x v="730"/>
    <x v="1"/>
    <x v="1"/>
    <n v="1340946000"/>
    <n v="1341032400"/>
    <b v="0"/>
    <b v="0"/>
    <s v="music/indie rock"/>
    <x v="1"/>
    <x v="7"/>
    <x v="672"/>
    <x v="678"/>
  </r>
  <r>
    <x v="740"/>
    <s v="Nelson, Smith and Graham"/>
    <s v="Phased system-worthy conglomeration"/>
    <x v="98"/>
    <x v="722"/>
    <x v="731"/>
    <x v="0"/>
    <x v="36"/>
    <x v="731"/>
    <x v="1"/>
    <x v="1"/>
    <n v="1486101600"/>
    <n v="1486360800"/>
    <b v="0"/>
    <b v="0"/>
    <s v="theater/plays"/>
    <x v="3"/>
    <x v="3"/>
    <x v="673"/>
    <x v="679"/>
  </r>
  <r>
    <x v="741"/>
    <s v="Garcia Ltd"/>
    <s v="Balanced mobile alliance"/>
    <x v="272"/>
    <x v="723"/>
    <x v="732"/>
    <x v="1"/>
    <x v="406"/>
    <x v="732"/>
    <x v="1"/>
    <x v="1"/>
    <n v="1274590800"/>
    <n v="1274677200"/>
    <b v="0"/>
    <b v="0"/>
    <s v="theater/plays"/>
    <x v="3"/>
    <x v="3"/>
    <x v="674"/>
    <x v="680"/>
  </r>
  <r>
    <x v="742"/>
    <s v="West-Stevens"/>
    <s v="Reactive solution-oriented groupware"/>
    <x v="272"/>
    <x v="724"/>
    <x v="733"/>
    <x v="1"/>
    <x v="393"/>
    <x v="733"/>
    <x v="1"/>
    <x v="1"/>
    <n v="1263880800"/>
    <n v="1267509600"/>
    <b v="0"/>
    <b v="0"/>
    <s v="music/electric music"/>
    <x v="1"/>
    <x v="5"/>
    <x v="675"/>
    <x v="681"/>
  </r>
  <r>
    <x v="743"/>
    <s v="Clark-Conrad"/>
    <s v="Exclusive bandwidth-monitored orchestration"/>
    <x v="61"/>
    <x v="725"/>
    <x v="734"/>
    <x v="0"/>
    <x v="68"/>
    <x v="734"/>
    <x v="1"/>
    <x v="1"/>
    <n v="1445403600"/>
    <n v="1445922000"/>
    <b v="0"/>
    <b v="1"/>
    <s v="theater/plays"/>
    <x v="3"/>
    <x v="3"/>
    <x v="676"/>
    <x v="682"/>
  </r>
  <r>
    <x v="744"/>
    <s v="Fitzgerald Group"/>
    <s v="Intuitive exuding initiative"/>
    <x v="22"/>
    <x v="726"/>
    <x v="735"/>
    <x v="1"/>
    <x v="382"/>
    <x v="735"/>
    <x v="1"/>
    <x v="1"/>
    <n v="1533877200"/>
    <n v="1534050000"/>
    <b v="0"/>
    <b v="1"/>
    <s v="theater/plays"/>
    <x v="3"/>
    <x v="3"/>
    <x v="342"/>
    <x v="683"/>
  </r>
  <r>
    <x v="745"/>
    <s v="Hill, Mccann and Moore"/>
    <s v="Streamlined needs-based knowledge user"/>
    <x v="350"/>
    <x v="727"/>
    <x v="736"/>
    <x v="0"/>
    <x v="298"/>
    <x v="736"/>
    <x v="1"/>
    <x v="1"/>
    <n v="1275195600"/>
    <n v="1277528400"/>
    <b v="0"/>
    <b v="0"/>
    <s v="technology/wearables"/>
    <x v="2"/>
    <x v="8"/>
    <x v="677"/>
    <x v="684"/>
  </r>
  <r>
    <x v="746"/>
    <s v="Edwards LLC"/>
    <s v="Automated system-worthy structure"/>
    <x v="382"/>
    <x v="728"/>
    <x v="737"/>
    <x v="1"/>
    <x v="488"/>
    <x v="112"/>
    <x v="1"/>
    <x v="1"/>
    <n v="1318136400"/>
    <n v="1318568400"/>
    <b v="0"/>
    <b v="0"/>
    <s v="technology/web"/>
    <x v="2"/>
    <x v="2"/>
    <x v="678"/>
    <x v="685"/>
  </r>
  <r>
    <x v="747"/>
    <s v="Greer and Sons"/>
    <s v="Secured clear-thinking intranet"/>
    <x v="70"/>
    <x v="729"/>
    <x v="738"/>
    <x v="1"/>
    <x v="489"/>
    <x v="737"/>
    <x v="1"/>
    <x v="1"/>
    <n v="1283403600"/>
    <n v="1284354000"/>
    <b v="0"/>
    <b v="0"/>
    <s v="theater/plays"/>
    <x v="3"/>
    <x v="3"/>
    <x v="679"/>
    <x v="488"/>
  </r>
  <r>
    <x v="748"/>
    <s v="Martinez PLC"/>
    <s v="Cloned actuating architecture"/>
    <x v="383"/>
    <x v="730"/>
    <x v="739"/>
    <x v="3"/>
    <x v="490"/>
    <x v="738"/>
    <x v="1"/>
    <x v="1"/>
    <n v="1267423200"/>
    <n v="1269579600"/>
    <b v="0"/>
    <b v="1"/>
    <s v="film &amp; video/animation"/>
    <x v="4"/>
    <x v="10"/>
    <x v="680"/>
    <x v="686"/>
  </r>
  <r>
    <x v="749"/>
    <s v="Hunter-Logan"/>
    <s v="Down-sized needs-based task-force"/>
    <x v="133"/>
    <x v="731"/>
    <x v="740"/>
    <x v="1"/>
    <x v="491"/>
    <x v="739"/>
    <x v="6"/>
    <x v="6"/>
    <n v="1412744400"/>
    <n v="1413781200"/>
    <b v="0"/>
    <b v="1"/>
    <s v="technology/wearables"/>
    <x v="2"/>
    <x v="8"/>
    <x v="681"/>
    <x v="687"/>
  </r>
  <r>
    <x v="750"/>
    <s v="Ramos and Sons"/>
    <s v="Extended responsive Internet solution"/>
    <x v="0"/>
    <x v="99"/>
    <x v="100"/>
    <x v="0"/>
    <x v="49"/>
    <x v="100"/>
    <x v="4"/>
    <x v="4"/>
    <n v="1277960400"/>
    <n v="1280120400"/>
    <b v="0"/>
    <b v="0"/>
    <s v="music/electric music"/>
    <x v="1"/>
    <x v="5"/>
    <x v="682"/>
    <x v="688"/>
  </r>
  <r>
    <x v="751"/>
    <s v="Lane-Barber"/>
    <s v="Universal value-added moderator"/>
    <x v="136"/>
    <x v="732"/>
    <x v="741"/>
    <x v="1"/>
    <x v="492"/>
    <x v="740"/>
    <x v="1"/>
    <x v="1"/>
    <n v="1458190800"/>
    <n v="1459486800"/>
    <b v="1"/>
    <b v="1"/>
    <s v="publishing/nonfiction"/>
    <x v="5"/>
    <x v="9"/>
    <x v="683"/>
    <x v="689"/>
  </r>
  <r>
    <x v="752"/>
    <s v="Lowery Group"/>
    <s v="Sharable motivating emulation"/>
    <x v="306"/>
    <x v="733"/>
    <x v="742"/>
    <x v="3"/>
    <x v="493"/>
    <x v="741"/>
    <x v="1"/>
    <x v="1"/>
    <n v="1280984400"/>
    <n v="1282539600"/>
    <b v="0"/>
    <b v="1"/>
    <s v="theater/plays"/>
    <x v="3"/>
    <x v="3"/>
    <x v="684"/>
    <x v="690"/>
  </r>
  <r>
    <x v="753"/>
    <s v="Guerrero-Griffin"/>
    <s v="Networked web-enabled product"/>
    <x v="53"/>
    <x v="734"/>
    <x v="743"/>
    <x v="1"/>
    <x v="231"/>
    <x v="742"/>
    <x v="1"/>
    <x v="1"/>
    <n v="1274590800"/>
    <n v="1275886800"/>
    <b v="0"/>
    <b v="0"/>
    <s v="photography/photography books"/>
    <x v="7"/>
    <x v="14"/>
    <x v="674"/>
    <x v="691"/>
  </r>
  <r>
    <x v="754"/>
    <s v="Perez, Reed and Lee"/>
    <s v="Advanced dedicated encoding"/>
    <x v="384"/>
    <x v="735"/>
    <x v="744"/>
    <x v="1"/>
    <x v="494"/>
    <x v="743"/>
    <x v="1"/>
    <x v="1"/>
    <n v="1351400400"/>
    <n v="1355983200"/>
    <b v="0"/>
    <b v="0"/>
    <s v="theater/plays"/>
    <x v="3"/>
    <x v="3"/>
    <x v="685"/>
    <x v="424"/>
  </r>
  <r>
    <x v="755"/>
    <s v="Chen, Pollard and Clarke"/>
    <s v="Stand-alone multi-state project"/>
    <x v="6"/>
    <x v="562"/>
    <x v="745"/>
    <x v="1"/>
    <x v="495"/>
    <x v="744"/>
    <x v="3"/>
    <x v="3"/>
    <n v="1514354400"/>
    <n v="1515391200"/>
    <b v="0"/>
    <b v="1"/>
    <s v="theater/plays"/>
    <x v="3"/>
    <x v="3"/>
    <x v="605"/>
    <x v="231"/>
  </r>
  <r>
    <x v="756"/>
    <s v="Serrano, Gallagher and Griffith"/>
    <s v="Customizable bi-directional monitoring"/>
    <x v="81"/>
    <x v="736"/>
    <x v="746"/>
    <x v="1"/>
    <x v="496"/>
    <x v="745"/>
    <x v="1"/>
    <x v="1"/>
    <n v="1421733600"/>
    <n v="1422252000"/>
    <b v="0"/>
    <b v="0"/>
    <s v="theater/plays"/>
    <x v="3"/>
    <x v="3"/>
    <x v="686"/>
    <x v="692"/>
  </r>
  <r>
    <x v="757"/>
    <s v="Callahan-Gilbert"/>
    <s v="Profit-focused motivating function"/>
    <x v="1"/>
    <x v="737"/>
    <x v="747"/>
    <x v="1"/>
    <x v="493"/>
    <x v="746"/>
    <x v="1"/>
    <x v="1"/>
    <n v="1305176400"/>
    <n v="1305522000"/>
    <b v="0"/>
    <b v="0"/>
    <s v="film &amp; video/drama"/>
    <x v="4"/>
    <x v="6"/>
    <x v="687"/>
    <x v="693"/>
  </r>
  <r>
    <x v="758"/>
    <s v="Logan-Miranda"/>
    <s v="Proactive systemic firmware"/>
    <x v="241"/>
    <x v="738"/>
    <x v="748"/>
    <x v="1"/>
    <x v="497"/>
    <x v="747"/>
    <x v="0"/>
    <x v="0"/>
    <n v="1414126800"/>
    <n v="1414904400"/>
    <b v="0"/>
    <b v="0"/>
    <s v="music/rock"/>
    <x v="1"/>
    <x v="1"/>
    <x v="688"/>
    <x v="694"/>
  </r>
  <r>
    <x v="759"/>
    <s v="Rodriguez PLC"/>
    <s v="Grass-roots upward-trending installation"/>
    <x v="385"/>
    <x v="739"/>
    <x v="749"/>
    <x v="0"/>
    <x v="498"/>
    <x v="748"/>
    <x v="1"/>
    <x v="1"/>
    <n v="1517810400"/>
    <n v="1520402400"/>
    <b v="0"/>
    <b v="0"/>
    <s v="music/electric music"/>
    <x v="1"/>
    <x v="5"/>
    <x v="689"/>
    <x v="236"/>
  </r>
  <r>
    <x v="760"/>
    <s v="Smith-Kennedy"/>
    <s v="Virtual heuristic hub"/>
    <x v="386"/>
    <x v="740"/>
    <x v="750"/>
    <x v="0"/>
    <x v="155"/>
    <x v="749"/>
    <x v="6"/>
    <x v="6"/>
    <n v="1564635600"/>
    <n v="1567141200"/>
    <b v="0"/>
    <b v="1"/>
    <s v="games/video games"/>
    <x v="6"/>
    <x v="11"/>
    <x v="690"/>
    <x v="695"/>
  </r>
  <r>
    <x v="761"/>
    <s v="Mitchell-Lee"/>
    <s v="Customizable leadingedge model"/>
    <x v="196"/>
    <x v="741"/>
    <x v="751"/>
    <x v="1"/>
    <x v="499"/>
    <x v="750"/>
    <x v="1"/>
    <x v="1"/>
    <n v="1500699600"/>
    <n v="1501131600"/>
    <b v="0"/>
    <b v="0"/>
    <s v="music/rock"/>
    <x v="1"/>
    <x v="1"/>
    <x v="691"/>
    <x v="696"/>
  </r>
  <r>
    <x v="762"/>
    <s v="Davis Ltd"/>
    <s v="Upgradable uniform service-desk"/>
    <x v="26"/>
    <x v="742"/>
    <x v="752"/>
    <x v="1"/>
    <x v="16"/>
    <x v="751"/>
    <x v="2"/>
    <x v="2"/>
    <n v="1354082400"/>
    <n v="1355032800"/>
    <b v="0"/>
    <b v="0"/>
    <s v="music/jazz"/>
    <x v="1"/>
    <x v="17"/>
    <x v="692"/>
    <x v="697"/>
  </r>
  <r>
    <x v="763"/>
    <s v="Rowland PLC"/>
    <s v="Inverse client-driven product"/>
    <x v="36"/>
    <x v="207"/>
    <x v="753"/>
    <x v="1"/>
    <x v="500"/>
    <x v="752"/>
    <x v="1"/>
    <x v="1"/>
    <n v="1336453200"/>
    <n v="1339477200"/>
    <b v="0"/>
    <b v="1"/>
    <s v="theater/plays"/>
    <x v="3"/>
    <x v="3"/>
    <x v="693"/>
    <x v="698"/>
  </r>
  <r>
    <x v="764"/>
    <s v="Shaffer-Mason"/>
    <s v="Managed bandwidth-monitored system engine"/>
    <x v="65"/>
    <x v="743"/>
    <x v="754"/>
    <x v="1"/>
    <x v="496"/>
    <x v="753"/>
    <x v="1"/>
    <x v="1"/>
    <n v="1305262800"/>
    <n v="1305954000"/>
    <b v="0"/>
    <b v="0"/>
    <s v="music/rock"/>
    <x v="1"/>
    <x v="1"/>
    <x v="694"/>
    <x v="699"/>
  </r>
  <r>
    <x v="765"/>
    <s v="Matthews LLC"/>
    <s v="Advanced transitional help-desk"/>
    <x v="61"/>
    <x v="744"/>
    <x v="755"/>
    <x v="1"/>
    <x v="40"/>
    <x v="754"/>
    <x v="1"/>
    <x v="1"/>
    <n v="1492232400"/>
    <n v="1494392400"/>
    <b v="1"/>
    <b v="1"/>
    <s v="music/indie rock"/>
    <x v="1"/>
    <x v="7"/>
    <x v="695"/>
    <x v="489"/>
  </r>
  <r>
    <x v="766"/>
    <s v="Montgomery-Castro"/>
    <s v="De-engineered disintermediate encryption"/>
    <x v="316"/>
    <x v="49"/>
    <x v="756"/>
    <x v="0"/>
    <x v="501"/>
    <x v="755"/>
    <x v="2"/>
    <x v="2"/>
    <n v="1537333200"/>
    <n v="1537419600"/>
    <b v="0"/>
    <b v="0"/>
    <s v="film &amp; video/science fiction"/>
    <x v="4"/>
    <x v="22"/>
    <x v="123"/>
    <x v="512"/>
  </r>
  <r>
    <x v="767"/>
    <s v="Hale, Pearson and Jenkins"/>
    <s v="Upgradable attitude-oriented project"/>
    <x v="387"/>
    <x v="745"/>
    <x v="757"/>
    <x v="0"/>
    <x v="502"/>
    <x v="756"/>
    <x v="1"/>
    <x v="1"/>
    <n v="1444107600"/>
    <n v="1447999200"/>
    <b v="0"/>
    <b v="0"/>
    <s v="publishing/translations"/>
    <x v="5"/>
    <x v="18"/>
    <x v="696"/>
    <x v="700"/>
  </r>
  <r>
    <x v="768"/>
    <s v="Ramirez-Calderon"/>
    <s v="Fundamental zero tolerance alliance"/>
    <x v="73"/>
    <x v="746"/>
    <x v="758"/>
    <x v="1"/>
    <x v="503"/>
    <x v="757"/>
    <x v="1"/>
    <x v="1"/>
    <n v="1386741600"/>
    <n v="1388037600"/>
    <b v="0"/>
    <b v="0"/>
    <s v="theater/plays"/>
    <x v="3"/>
    <x v="3"/>
    <x v="626"/>
    <x v="701"/>
  </r>
  <r>
    <x v="769"/>
    <s v="Johnson-Morales"/>
    <s v="Devolved 24hour forecast"/>
    <x v="388"/>
    <x v="747"/>
    <x v="759"/>
    <x v="0"/>
    <x v="504"/>
    <x v="758"/>
    <x v="1"/>
    <x v="1"/>
    <n v="1376542800"/>
    <n v="1378789200"/>
    <b v="0"/>
    <b v="0"/>
    <s v="games/video games"/>
    <x v="6"/>
    <x v="11"/>
    <x v="697"/>
    <x v="340"/>
  </r>
  <r>
    <x v="770"/>
    <s v="Mathis-Rodriguez"/>
    <s v="User-centric attitude-oriented intranet"/>
    <x v="333"/>
    <x v="748"/>
    <x v="760"/>
    <x v="1"/>
    <x v="505"/>
    <x v="759"/>
    <x v="6"/>
    <x v="6"/>
    <n v="1397451600"/>
    <n v="1398056400"/>
    <b v="0"/>
    <b v="1"/>
    <s v="theater/plays"/>
    <x v="3"/>
    <x v="3"/>
    <x v="698"/>
    <x v="702"/>
  </r>
  <r>
    <x v="771"/>
    <s v="Smith, Mack and Williams"/>
    <s v="Self-enabling 5thgeneration paradigm"/>
    <x v="36"/>
    <x v="749"/>
    <x v="761"/>
    <x v="3"/>
    <x v="150"/>
    <x v="760"/>
    <x v="1"/>
    <x v="1"/>
    <n v="1548482400"/>
    <n v="1550815200"/>
    <b v="0"/>
    <b v="0"/>
    <s v="theater/plays"/>
    <x v="3"/>
    <x v="3"/>
    <x v="699"/>
    <x v="703"/>
  </r>
  <r>
    <x v="772"/>
    <s v="Johnson-Pace"/>
    <s v="Persistent 3rdgeneration moratorium"/>
    <x v="389"/>
    <x v="750"/>
    <x v="762"/>
    <x v="1"/>
    <x v="506"/>
    <x v="761"/>
    <x v="1"/>
    <x v="1"/>
    <n v="1549692000"/>
    <n v="1550037600"/>
    <b v="0"/>
    <b v="0"/>
    <s v="music/indie rock"/>
    <x v="1"/>
    <x v="7"/>
    <x v="700"/>
    <x v="704"/>
  </r>
  <r>
    <x v="773"/>
    <s v="Meza, Kirby and Patel"/>
    <s v="Cross-platform empowering project"/>
    <x v="390"/>
    <x v="751"/>
    <x v="763"/>
    <x v="1"/>
    <x v="507"/>
    <x v="762"/>
    <x v="1"/>
    <x v="1"/>
    <n v="1492059600"/>
    <n v="1492923600"/>
    <b v="0"/>
    <b v="0"/>
    <s v="theater/plays"/>
    <x v="3"/>
    <x v="3"/>
    <x v="701"/>
    <x v="705"/>
  </r>
  <r>
    <x v="774"/>
    <s v="Gonzalez-Snow"/>
    <s v="Polarized user-facing interface"/>
    <x v="92"/>
    <x v="752"/>
    <x v="764"/>
    <x v="1"/>
    <x v="373"/>
    <x v="763"/>
    <x v="6"/>
    <x v="6"/>
    <n v="1463979600"/>
    <n v="1467522000"/>
    <b v="0"/>
    <b v="0"/>
    <s v="technology/web"/>
    <x v="2"/>
    <x v="2"/>
    <x v="702"/>
    <x v="706"/>
  </r>
  <r>
    <x v="775"/>
    <s v="Murphy LLC"/>
    <s v="Customer-focused non-volatile framework"/>
    <x v="151"/>
    <x v="197"/>
    <x v="765"/>
    <x v="0"/>
    <x v="234"/>
    <x v="764"/>
    <x v="1"/>
    <x v="1"/>
    <n v="1415253600"/>
    <n v="1416117600"/>
    <b v="0"/>
    <b v="0"/>
    <s v="music/rock"/>
    <x v="1"/>
    <x v="1"/>
    <x v="703"/>
    <x v="707"/>
  </r>
  <r>
    <x v="776"/>
    <s v="Taylor-Rowe"/>
    <s v="Synchronized multimedia frame"/>
    <x v="391"/>
    <x v="753"/>
    <x v="766"/>
    <x v="0"/>
    <x v="508"/>
    <x v="765"/>
    <x v="1"/>
    <x v="1"/>
    <n v="1562216400"/>
    <n v="1563771600"/>
    <b v="0"/>
    <b v="0"/>
    <s v="theater/plays"/>
    <x v="3"/>
    <x v="3"/>
    <x v="704"/>
    <x v="708"/>
  </r>
  <r>
    <x v="777"/>
    <s v="Henderson Ltd"/>
    <s v="Open-architected stable algorithm"/>
    <x v="202"/>
    <x v="754"/>
    <x v="767"/>
    <x v="0"/>
    <x v="103"/>
    <x v="766"/>
    <x v="1"/>
    <x v="1"/>
    <n v="1316754000"/>
    <n v="1319259600"/>
    <b v="0"/>
    <b v="0"/>
    <s v="theater/plays"/>
    <x v="3"/>
    <x v="3"/>
    <x v="431"/>
    <x v="709"/>
  </r>
  <r>
    <x v="778"/>
    <s v="Moss-Guzman"/>
    <s v="Cross-platform optimizing website"/>
    <x v="81"/>
    <x v="755"/>
    <x v="768"/>
    <x v="1"/>
    <x v="5"/>
    <x v="767"/>
    <x v="5"/>
    <x v="5"/>
    <n v="1313211600"/>
    <n v="1313643600"/>
    <b v="0"/>
    <b v="0"/>
    <s v="film &amp; video/animation"/>
    <x v="4"/>
    <x v="10"/>
    <x v="705"/>
    <x v="710"/>
  </r>
  <r>
    <x v="779"/>
    <s v="Webb Group"/>
    <s v="Public-key actuating projection"/>
    <x v="392"/>
    <x v="756"/>
    <x v="769"/>
    <x v="0"/>
    <x v="509"/>
    <x v="768"/>
    <x v="1"/>
    <x v="1"/>
    <n v="1439528400"/>
    <n v="1440306000"/>
    <b v="0"/>
    <b v="1"/>
    <s v="theater/plays"/>
    <x v="3"/>
    <x v="3"/>
    <x v="706"/>
    <x v="711"/>
  </r>
  <r>
    <x v="780"/>
    <s v="Brooks-Rodriguez"/>
    <s v="Implemented intangible instruction set"/>
    <x v="135"/>
    <x v="757"/>
    <x v="770"/>
    <x v="1"/>
    <x v="55"/>
    <x v="769"/>
    <x v="1"/>
    <x v="1"/>
    <n v="1469163600"/>
    <n v="1470805200"/>
    <b v="0"/>
    <b v="1"/>
    <s v="film &amp; video/drama"/>
    <x v="4"/>
    <x v="6"/>
    <x v="707"/>
    <x v="712"/>
  </r>
  <r>
    <x v="781"/>
    <s v="Thomas Ltd"/>
    <s v="Cross-group interactive architecture"/>
    <x v="251"/>
    <x v="758"/>
    <x v="771"/>
    <x v="3"/>
    <x v="75"/>
    <x v="770"/>
    <x v="5"/>
    <x v="5"/>
    <n v="1288501200"/>
    <n v="1292911200"/>
    <b v="0"/>
    <b v="0"/>
    <s v="theater/plays"/>
    <x v="3"/>
    <x v="3"/>
    <x v="708"/>
    <x v="70"/>
  </r>
  <r>
    <x v="782"/>
    <s v="Williams and Sons"/>
    <s v="Centralized asymmetric framework"/>
    <x v="135"/>
    <x v="759"/>
    <x v="772"/>
    <x v="1"/>
    <x v="510"/>
    <x v="771"/>
    <x v="1"/>
    <x v="1"/>
    <n v="1298959200"/>
    <n v="1301374800"/>
    <b v="0"/>
    <b v="1"/>
    <s v="film &amp; video/animation"/>
    <x v="4"/>
    <x v="10"/>
    <x v="709"/>
    <x v="713"/>
  </r>
  <r>
    <x v="783"/>
    <s v="Vega, Chan and Carney"/>
    <s v="Down-sized systematic utilization"/>
    <x v="71"/>
    <x v="760"/>
    <x v="773"/>
    <x v="1"/>
    <x v="188"/>
    <x v="772"/>
    <x v="1"/>
    <x v="1"/>
    <n v="1387260000"/>
    <n v="1387864800"/>
    <b v="0"/>
    <b v="0"/>
    <s v="music/rock"/>
    <x v="1"/>
    <x v="1"/>
    <x v="710"/>
    <x v="714"/>
  </r>
  <r>
    <x v="784"/>
    <s v="Byrd Group"/>
    <s v="Profound fault-tolerant model"/>
    <x v="393"/>
    <x v="761"/>
    <x v="774"/>
    <x v="1"/>
    <x v="511"/>
    <x v="773"/>
    <x v="1"/>
    <x v="1"/>
    <n v="1457244000"/>
    <n v="1458190800"/>
    <b v="0"/>
    <b v="0"/>
    <s v="technology/web"/>
    <x v="2"/>
    <x v="2"/>
    <x v="711"/>
    <x v="715"/>
  </r>
  <r>
    <x v="785"/>
    <s v="Peterson, Fletcher and Sanchez"/>
    <s v="Multi-channeled bi-directional moratorium"/>
    <x v="313"/>
    <x v="762"/>
    <x v="775"/>
    <x v="1"/>
    <x v="78"/>
    <x v="774"/>
    <x v="2"/>
    <x v="2"/>
    <n v="1556341200"/>
    <n v="1559278800"/>
    <b v="0"/>
    <b v="1"/>
    <s v="film &amp; video/animation"/>
    <x v="4"/>
    <x v="10"/>
    <x v="157"/>
    <x v="716"/>
  </r>
  <r>
    <x v="786"/>
    <s v="Smith-Brown"/>
    <s v="Object-based content-based ability"/>
    <x v="42"/>
    <x v="763"/>
    <x v="776"/>
    <x v="1"/>
    <x v="512"/>
    <x v="775"/>
    <x v="6"/>
    <x v="6"/>
    <n v="1522126800"/>
    <n v="1522731600"/>
    <b v="0"/>
    <b v="1"/>
    <s v="music/jazz"/>
    <x v="1"/>
    <x v="17"/>
    <x v="630"/>
    <x v="717"/>
  </r>
  <r>
    <x v="787"/>
    <s v="Vance-Glover"/>
    <s v="Progressive coherent secured line"/>
    <x v="394"/>
    <x v="764"/>
    <x v="777"/>
    <x v="0"/>
    <x v="513"/>
    <x v="776"/>
    <x v="0"/>
    <x v="0"/>
    <n v="1305954000"/>
    <n v="1306731600"/>
    <b v="0"/>
    <b v="0"/>
    <s v="music/rock"/>
    <x v="1"/>
    <x v="1"/>
    <x v="712"/>
    <x v="718"/>
  </r>
  <r>
    <x v="788"/>
    <s v="Joyce PLC"/>
    <s v="Synchronized directional capability"/>
    <x v="136"/>
    <x v="765"/>
    <x v="778"/>
    <x v="2"/>
    <x v="249"/>
    <x v="777"/>
    <x v="1"/>
    <x v="1"/>
    <n v="1350709200"/>
    <n v="1352527200"/>
    <b v="0"/>
    <b v="0"/>
    <s v="film &amp; video/animation"/>
    <x v="4"/>
    <x v="10"/>
    <x v="93"/>
    <x v="719"/>
  </r>
  <r>
    <x v="789"/>
    <s v="Kennedy-Miller"/>
    <s v="Cross-platform composite migration"/>
    <x v="25"/>
    <x v="766"/>
    <x v="779"/>
    <x v="0"/>
    <x v="430"/>
    <x v="778"/>
    <x v="1"/>
    <x v="1"/>
    <n v="1401166800"/>
    <n v="1404363600"/>
    <b v="0"/>
    <b v="0"/>
    <s v="theater/plays"/>
    <x v="3"/>
    <x v="3"/>
    <x v="713"/>
    <x v="115"/>
  </r>
  <r>
    <x v="790"/>
    <s v="White-Obrien"/>
    <s v="Operative local pricing structure"/>
    <x v="395"/>
    <x v="767"/>
    <x v="780"/>
    <x v="3"/>
    <x v="260"/>
    <x v="779"/>
    <x v="1"/>
    <x v="1"/>
    <n v="1266127200"/>
    <n v="1266645600"/>
    <b v="0"/>
    <b v="0"/>
    <s v="theater/plays"/>
    <x v="3"/>
    <x v="3"/>
    <x v="714"/>
    <x v="720"/>
  </r>
  <r>
    <x v="791"/>
    <s v="Stafford, Hess and Raymond"/>
    <s v="Optional web-enabled extranet"/>
    <x v="118"/>
    <x v="768"/>
    <x v="781"/>
    <x v="0"/>
    <x v="514"/>
    <x v="702"/>
    <x v="1"/>
    <x v="1"/>
    <n v="1481436000"/>
    <n v="1482818400"/>
    <b v="0"/>
    <b v="0"/>
    <s v="food/food trucks"/>
    <x v="0"/>
    <x v="0"/>
    <x v="715"/>
    <x v="721"/>
  </r>
  <r>
    <x v="792"/>
    <s v="Jordan, Schneider and Hall"/>
    <s v="Reduced 6thgeneration intranet"/>
    <x v="22"/>
    <x v="769"/>
    <x v="782"/>
    <x v="0"/>
    <x v="243"/>
    <x v="780"/>
    <x v="1"/>
    <x v="1"/>
    <n v="1372222800"/>
    <n v="1374642000"/>
    <b v="0"/>
    <b v="1"/>
    <s v="theater/plays"/>
    <x v="3"/>
    <x v="3"/>
    <x v="716"/>
    <x v="722"/>
  </r>
  <r>
    <x v="793"/>
    <s v="Rodriguez, Cox and Rodriguez"/>
    <s v="Networked disintermediate leverage"/>
    <x v="65"/>
    <x v="770"/>
    <x v="783"/>
    <x v="1"/>
    <x v="483"/>
    <x v="781"/>
    <x v="5"/>
    <x v="5"/>
    <n v="1372136400"/>
    <n v="1372482000"/>
    <b v="0"/>
    <b v="0"/>
    <s v="publishing/nonfiction"/>
    <x v="5"/>
    <x v="9"/>
    <x v="448"/>
    <x v="451"/>
  </r>
  <r>
    <x v="794"/>
    <s v="Welch Inc"/>
    <s v="Optional optimal website"/>
    <x v="47"/>
    <x v="771"/>
    <x v="784"/>
    <x v="1"/>
    <x v="460"/>
    <x v="782"/>
    <x v="1"/>
    <x v="1"/>
    <n v="1513922400"/>
    <n v="1514959200"/>
    <b v="0"/>
    <b v="0"/>
    <s v="music/rock"/>
    <x v="1"/>
    <x v="1"/>
    <x v="717"/>
    <x v="642"/>
  </r>
  <r>
    <x v="795"/>
    <s v="Vasquez Inc"/>
    <s v="Stand-alone asynchronous functionalities"/>
    <x v="143"/>
    <x v="772"/>
    <x v="785"/>
    <x v="0"/>
    <x v="249"/>
    <x v="783"/>
    <x v="1"/>
    <x v="1"/>
    <n v="1477976400"/>
    <n v="1478235600"/>
    <b v="0"/>
    <b v="0"/>
    <s v="film &amp; video/drama"/>
    <x v="4"/>
    <x v="6"/>
    <x v="718"/>
    <x v="723"/>
  </r>
  <r>
    <x v="796"/>
    <s v="Freeman-Ferguson"/>
    <s v="Profound full-range open system"/>
    <x v="75"/>
    <x v="773"/>
    <x v="786"/>
    <x v="0"/>
    <x v="373"/>
    <x v="784"/>
    <x v="1"/>
    <x v="1"/>
    <n v="1407474000"/>
    <n v="1408078800"/>
    <b v="0"/>
    <b v="1"/>
    <s v="games/mobile games"/>
    <x v="6"/>
    <x v="20"/>
    <x v="719"/>
    <x v="724"/>
  </r>
  <r>
    <x v="797"/>
    <s v="Houston, Moore and Rogers"/>
    <s v="Optional tangible utilization"/>
    <x v="4"/>
    <x v="774"/>
    <x v="787"/>
    <x v="1"/>
    <x v="515"/>
    <x v="785"/>
    <x v="1"/>
    <x v="1"/>
    <n v="1546149600"/>
    <n v="1548136800"/>
    <b v="0"/>
    <b v="0"/>
    <s v="technology/web"/>
    <x v="2"/>
    <x v="2"/>
    <x v="720"/>
    <x v="725"/>
  </r>
  <r>
    <x v="798"/>
    <s v="Small-Fuentes"/>
    <s v="Seamless maximized product"/>
    <x v="74"/>
    <x v="775"/>
    <x v="788"/>
    <x v="1"/>
    <x v="246"/>
    <x v="786"/>
    <x v="1"/>
    <x v="1"/>
    <n v="1338440400"/>
    <n v="1340859600"/>
    <b v="0"/>
    <b v="1"/>
    <s v="theater/plays"/>
    <x v="3"/>
    <x v="3"/>
    <x v="721"/>
    <x v="726"/>
  </r>
  <r>
    <x v="799"/>
    <s v="Reid-Day"/>
    <s v="Devolved tertiary time-frame"/>
    <x v="396"/>
    <x v="776"/>
    <x v="789"/>
    <x v="0"/>
    <x v="516"/>
    <x v="787"/>
    <x v="4"/>
    <x v="4"/>
    <n v="1454133600"/>
    <n v="1454479200"/>
    <b v="0"/>
    <b v="0"/>
    <s v="theater/plays"/>
    <x v="3"/>
    <x v="3"/>
    <x v="722"/>
    <x v="727"/>
  </r>
  <r>
    <x v="800"/>
    <s v="Wallace LLC"/>
    <s v="Centralized regional function"/>
    <x v="0"/>
    <x v="99"/>
    <x v="100"/>
    <x v="0"/>
    <x v="49"/>
    <x v="100"/>
    <x v="5"/>
    <x v="5"/>
    <n v="1434085200"/>
    <n v="1434430800"/>
    <b v="0"/>
    <b v="0"/>
    <s v="music/rock"/>
    <x v="1"/>
    <x v="1"/>
    <x v="139"/>
    <x v="560"/>
  </r>
  <r>
    <x v="801"/>
    <s v="Olson-Bishop"/>
    <s v="User-friendly high-level initiative"/>
    <x v="173"/>
    <x v="777"/>
    <x v="790"/>
    <x v="1"/>
    <x v="88"/>
    <x v="788"/>
    <x v="1"/>
    <x v="1"/>
    <n v="1577772000"/>
    <n v="1579672800"/>
    <b v="0"/>
    <b v="1"/>
    <s v="photography/photography books"/>
    <x v="7"/>
    <x v="14"/>
    <x v="723"/>
    <x v="728"/>
  </r>
  <r>
    <x v="802"/>
    <s v="Rodriguez, Anderson and Porter"/>
    <s v="Reverse-engineered zero-defect infrastructure"/>
    <x v="8"/>
    <x v="778"/>
    <x v="791"/>
    <x v="1"/>
    <x v="23"/>
    <x v="789"/>
    <x v="1"/>
    <x v="1"/>
    <n v="1562216400"/>
    <n v="1562389200"/>
    <b v="0"/>
    <b v="0"/>
    <s v="photography/photography books"/>
    <x v="7"/>
    <x v="14"/>
    <x v="704"/>
    <x v="339"/>
  </r>
  <r>
    <x v="803"/>
    <s v="Perez, Brown and Meyers"/>
    <s v="Stand-alone background customer loyalty"/>
    <x v="55"/>
    <x v="106"/>
    <x v="792"/>
    <x v="1"/>
    <x v="517"/>
    <x v="790"/>
    <x v="1"/>
    <x v="1"/>
    <n v="1548568800"/>
    <n v="1551506400"/>
    <b v="0"/>
    <b v="0"/>
    <s v="theater/plays"/>
    <x v="3"/>
    <x v="3"/>
    <x v="724"/>
    <x v="35"/>
  </r>
  <r>
    <x v="804"/>
    <s v="English-Mccullough"/>
    <s v="Business-focused discrete software"/>
    <x v="97"/>
    <x v="779"/>
    <x v="793"/>
    <x v="1"/>
    <x v="205"/>
    <x v="791"/>
    <x v="1"/>
    <x v="1"/>
    <n v="1514872800"/>
    <n v="1516600800"/>
    <b v="0"/>
    <b v="0"/>
    <s v="music/rock"/>
    <x v="1"/>
    <x v="1"/>
    <x v="725"/>
    <x v="729"/>
  </r>
  <r>
    <x v="805"/>
    <s v="Smith-Nguyen"/>
    <s v="Advanced intermediate Graphic Interface"/>
    <x v="62"/>
    <x v="780"/>
    <x v="794"/>
    <x v="0"/>
    <x v="109"/>
    <x v="792"/>
    <x v="2"/>
    <x v="2"/>
    <n v="1416031200"/>
    <n v="1420437600"/>
    <b v="0"/>
    <b v="0"/>
    <s v="film &amp; video/documentary"/>
    <x v="4"/>
    <x v="4"/>
    <x v="660"/>
    <x v="241"/>
  </r>
  <r>
    <x v="806"/>
    <s v="Harmon-Madden"/>
    <s v="Adaptive holistic hub"/>
    <x v="31"/>
    <x v="781"/>
    <x v="795"/>
    <x v="1"/>
    <x v="70"/>
    <x v="793"/>
    <x v="1"/>
    <x v="1"/>
    <n v="1330927200"/>
    <n v="1332997200"/>
    <b v="0"/>
    <b v="1"/>
    <s v="film &amp; video/drama"/>
    <x v="4"/>
    <x v="6"/>
    <x v="726"/>
    <x v="730"/>
  </r>
  <r>
    <x v="807"/>
    <s v="Walker-Taylor"/>
    <s v="Automated uniform concept"/>
    <x v="31"/>
    <x v="782"/>
    <x v="796"/>
    <x v="1"/>
    <x v="177"/>
    <x v="794"/>
    <x v="1"/>
    <x v="1"/>
    <n v="1571115600"/>
    <n v="1574920800"/>
    <b v="0"/>
    <b v="1"/>
    <s v="theater/plays"/>
    <x v="3"/>
    <x v="3"/>
    <x v="727"/>
    <x v="322"/>
  </r>
  <r>
    <x v="808"/>
    <s v="Harris, Medina and Mitchell"/>
    <s v="Enhanced regional flexibility"/>
    <x v="5"/>
    <x v="783"/>
    <x v="797"/>
    <x v="0"/>
    <x v="161"/>
    <x v="795"/>
    <x v="1"/>
    <x v="1"/>
    <n v="1463461200"/>
    <n v="1464930000"/>
    <b v="0"/>
    <b v="0"/>
    <s v="food/food trucks"/>
    <x v="0"/>
    <x v="0"/>
    <x v="728"/>
    <x v="731"/>
  </r>
  <r>
    <x v="809"/>
    <s v="Williams and Sons"/>
    <s v="Public-key bottom-line algorithm"/>
    <x v="397"/>
    <x v="784"/>
    <x v="798"/>
    <x v="0"/>
    <x v="518"/>
    <x v="796"/>
    <x v="5"/>
    <x v="5"/>
    <n v="1344920400"/>
    <n v="1345006800"/>
    <b v="0"/>
    <b v="0"/>
    <s v="film &amp; video/documentary"/>
    <x v="4"/>
    <x v="4"/>
    <x v="729"/>
    <x v="732"/>
  </r>
  <r>
    <x v="810"/>
    <s v="Ball-Fisher"/>
    <s v="Multi-layered intangible instruction set"/>
    <x v="330"/>
    <x v="785"/>
    <x v="799"/>
    <x v="1"/>
    <x v="394"/>
    <x v="797"/>
    <x v="1"/>
    <x v="1"/>
    <n v="1511848800"/>
    <n v="1512712800"/>
    <b v="0"/>
    <b v="1"/>
    <s v="theater/plays"/>
    <x v="3"/>
    <x v="3"/>
    <x v="730"/>
    <x v="157"/>
  </r>
  <r>
    <x v="811"/>
    <s v="Page, Holt and Mack"/>
    <s v="Fundamental methodical emulation"/>
    <x v="398"/>
    <x v="786"/>
    <x v="800"/>
    <x v="0"/>
    <x v="89"/>
    <x v="798"/>
    <x v="1"/>
    <x v="1"/>
    <n v="1452319200"/>
    <n v="1452492000"/>
    <b v="0"/>
    <b v="1"/>
    <s v="games/video games"/>
    <x v="6"/>
    <x v="11"/>
    <x v="731"/>
    <x v="733"/>
  </r>
  <r>
    <x v="812"/>
    <s v="Landry Group"/>
    <s v="Expanded value-added hardware"/>
    <x v="221"/>
    <x v="787"/>
    <x v="801"/>
    <x v="1"/>
    <x v="519"/>
    <x v="799"/>
    <x v="0"/>
    <x v="0"/>
    <n v="1523854800"/>
    <n v="1524286800"/>
    <b v="0"/>
    <b v="0"/>
    <s v="publishing/nonfiction"/>
    <x v="5"/>
    <x v="9"/>
    <x v="78"/>
    <x v="734"/>
  </r>
  <r>
    <x v="813"/>
    <s v="Buckley Group"/>
    <s v="Diverse high-level attitude"/>
    <x v="170"/>
    <x v="788"/>
    <x v="802"/>
    <x v="1"/>
    <x v="520"/>
    <x v="800"/>
    <x v="1"/>
    <x v="1"/>
    <n v="1346043600"/>
    <n v="1346907600"/>
    <b v="0"/>
    <b v="0"/>
    <s v="games/video games"/>
    <x v="6"/>
    <x v="11"/>
    <x v="732"/>
    <x v="735"/>
  </r>
  <r>
    <x v="814"/>
    <s v="Vincent PLC"/>
    <s v="Visionary 24hour analyzer"/>
    <x v="170"/>
    <x v="789"/>
    <x v="803"/>
    <x v="0"/>
    <x v="521"/>
    <x v="801"/>
    <x v="3"/>
    <x v="3"/>
    <n v="1464325200"/>
    <n v="1464498000"/>
    <b v="0"/>
    <b v="1"/>
    <s v="music/rock"/>
    <x v="1"/>
    <x v="1"/>
    <x v="733"/>
    <x v="736"/>
  </r>
  <r>
    <x v="815"/>
    <s v="Watson-Douglas"/>
    <s v="Centralized bandwidth-monitored leverage"/>
    <x v="25"/>
    <x v="790"/>
    <x v="804"/>
    <x v="1"/>
    <x v="236"/>
    <x v="802"/>
    <x v="0"/>
    <x v="0"/>
    <n v="1511935200"/>
    <n v="1514181600"/>
    <b v="0"/>
    <b v="0"/>
    <s v="music/rock"/>
    <x v="1"/>
    <x v="1"/>
    <x v="734"/>
    <x v="737"/>
  </r>
  <r>
    <x v="816"/>
    <s v="Jones, Casey and Jones"/>
    <s v="Ergonomic mission-critical moratorium"/>
    <x v="173"/>
    <x v="723"/>
    <x v="805"/>
    <x v="1"/>
    <x v="221"/>
    <x v="803"/>
    <x v="1"/>
    <x v="1"/>
    <n v="1392012000"/>
    <n v="1392184800"/>
    <b v="1"/>
    <b v="1"/>
    <s v="theater/plays"/>
    <x v="3"/>
    <x v="3"/>
    <x v="406"/>
    <x v="738"/>
  </r>
  <r>
    <x v="817"/>
    <s v="Alvarez-Bauer"/>
    <s v="Front-line intermediate moderator"/>
    <x v="399"/>
    <x v="791"/>
    <x v="806"/>
    <x v="1"/>
    <x v="522"/>
    <x v="804"/>
    <x v="6"/>
    <x v="6"/>
    <n v="1556946000"/>
    <n v="1559365200"/>
    <b v="0"/>
    <b v="1"/>
    <s v="publishing/nonfiction"/>
    <x v="5"/>
    <x v="9"/>
    <x v="735"/>
    <x v="739"/>
  </r>
  <r>
    <x v="818"/>
    <s v="Martinez LLC"/>
    <s v="Automated local secured line"/>
    <x v="31"/>
    <x v="792"/>
    <x v="807"/>
    <x v="1"/>
    <x v="464"/>
    <x v="805"/>
    <x v="1"/>
    <x v="1"/>
    <n v="1548050400"/>
    <n v="1549173600"/>
    <b v="0"/>
    <b v="1"/>
    <s v="theater/plays"/>
    <x v="3"/>
    <x v="3"/>
    <x v="736"/>
    <x v="740"/>
  </r>
  <r>
    <x v="819"/>
    <s v="Buck-Khan"/>
    <s v="Integrated bandwidth-monitored alliance"/>
    <x v="200"/>
    <x v="793"/>
    <x v="808"/>
    <x v="0"/>
    <x v="523"/>
    <x v="806"/>
    <x v="1"/>
    <x v="1"/>
    <n v="1353736800"/>
    <n v="1355032800"/>
    <b v="1"/>
    <b v="0"/>
    <s v="games/video games"/>
    <x v="6"/>
    <x v="11"/>
    <x v="737"/>
    <x v="697"/>
  </r>
  <r>
    <x v="820"/>
    <s v="Valdez, Williams and Meyer"/>
    <s v="Cross-group heuristic forecast"/>
    <x v="42"/>
    <x v="794"/>
    <x v="809"/>
    <x v="1"/>
    <x v="524"/>
    <x v="807"/>
    <x v="4"/>
    <x v="4"/>
    <n v="1532840400"/>
    <n v="1533963600"/>
    <b v="0"/>
    <b v="1"/>
    <s v="music/rock"/>
    <x v="1"/>
    <x v="1"/>
    <x v="192"/>
    <x v="741"/>
  </r>
  <r>
    <x v="821"/>
    <s v="Alvarez-Andrews"/>
    <s v="Extended impactful secured line"/>
    <x v="70"/>
    <x v="795"/>
    <x v="810"/>
    <x v="1"/>
    <x v="155"/>
    <x v="808"/>
    <x v="1"/>
    <x v="1"/>
    <n v="1488261600"/>
    <n v="1489381200"/>
    <b v="0"/>
    <b v="0"/>
    <s v="film &amp; video/documentary"/>
    <x v="4"/>
    <x v="4"/>
    <x v="738"/>
    <x v="742"/>
  </r>
  <r>
    <x v="822"/>
    <s v="Stewart and Sons"/>
    <s v="Distributed optimizing protocol"/>
    <x v="400"/>
    <x v="796"/>
    <x v="811"/>
    <x v="1"/>
    <x v="525"/>
    <x v="809"/>
    <x v="1"/>
    <x v="1"/>
    <n v="1393567200"/>
    <n v="1395032400"/>
    <b v="0"/>
    <b v="0"/>
    <s v="music/rock"/>
    <x v="1"/>
    <x v="1"/>
    <x v="739"/>
    <x v="743"/>
  </r>
  <r>
    <x v="823"/>
    <s v="Dyer Inc"/>
    <s v="Secured well-modulated system engine"/>
    <x v="178"/>
    <x v="797"/>
    <x v="812"/>
    <x v="1"/>
    <x v="526"/>
    <x v="810"/>
    <x v="1"/>
    <x v="1"/>
    <n v="1410325200"/>
    <n v="1412485200"/>
    <b v="1"/>
    <b v="1"/>
    <s v="music/rock"/>
    <x v="1"/>
    <x v="1"/>
    <x v="613"/>
    <x v="744"/>
  </r>
  <r>
    <x v="824"/>
    <s v="Anderson, Williams and Cox"/>
    <s v="Streamlined national benchmark"/>
    <x v="401"/>
    <x v="798"/>
    <x v="813"/>
    <x v="1"/>
    <x v="527"/>
    <x v="811"/>
    <x v="1"/>
    <x v="1"/>
    <n v="1276923600"/>
    <n v="1279688400"/>
    <b v="0"/>
    <b v="1"/>
    <s v="publishing/nonfiction"/>
    <x v="5"/>
    <x v="9"/>
    <x v="740"/>
    <x v="269"/>
  </r>
  <r>
    <x v="825"/>
    <s v="Solomon PLC"/>
    <s v="Open-architected 24/7 infrastructure"/>
    <x v="136"/>
    <x v="799"/>
    <x v="814"/>
    <x v="1"/>
    <x v="144"/>
    <x v="812"/>
    <x v="4"/>
    <x v="4"/>
    <n v="1500958800"/>
    <n v="1501995600"/>
    <b v="0"/>
    <b v="0"/>
    <s v="film &amp; video/shorts"/>
    <x v="4"/>
    <x v="12"/>
    <x v="145"/>
    <x v="745"/>
  </r>
  <r>
    <x v="826"/>
    <s v="Miller-Hubbard"/>
    <s v="Digitized 6thgeneration Local Area Network"/>
    <x v="54"/>
    <x v="800"/>
    <x v="815"/>
    <x v="1"/>
    <x v="346"/>
    <x v="813"/>
    <x v="1"/>
    <x v="1"/>
    <n v="1292220000"/>
    <n v="1294639200"/>
    <b v="0"/>
    <b v="1"/>
    <s v="theater/plays"/>
    <x v="3"/>
    <x v="3"/>
    <x v="741"/>
    <x v="746"/>
  </r>
  <r>
    <x v="827"/>
    <s v="Miranda, Martinez and Lowery"/>
    <s v="Innovative actuating artificial intelligence"/>
    <x v="173"/>
    <x v="801"/>
    <x v="816"/>
    <x v="1"/>
    <x v="172"/>
    <x v="814"/>
    <x v="2"/>
    <x v="2"/>
    <n v="1304398800"/>
    <n v="1305435600"/>
    <b v="0"/>
    <b v="1"/>
    <s v="film &amp; video/drama"/>
    <x v="4"/>
    <x v="6"/>
    <x v="742"/>
    <x v="747"/>
  </r>
  <r>
    <x v="828"/>
    <s v="Munoz, Cherry and Bell"/>
    <s v="Cross-platform reciprocal budgetary management"/>
    <x v="143"/>
    <x v="802"/>
    <x v="817"/>
    <x v="0"/>
    <x v="131"/>
    <x v="815"/>
    <x v="1"/>
    <x v="1"/>
    <n v="1535432400"/>
    <n v="1537592400"/>
    <b v="0"/>
    <b v="0"/>
    <s v="theater/plays"/>
    <x v="3"/>
    <x v="3"/>
    <x v="202"/>
    <x v="503"/>
  </r>
  <r>
    <x v="829"/>
    <s v="Baker-Higgins"/>
    <s v="Vision-oriented scalable portal"/>
    <x v="103"/>
    <x v="803"/>
    <x v="818"/>
    <x v="0"/>
    <x v="110"/>
    <x v="816"/>
    <x v="1"/>
    <x v="1"/>
    <n v="1433826000"/>
    <n v="1435122000"/>
    <b v="0"/>
    <b v="0"/>
    <s v="theater/plays"/>
    <x v="3"/>
    <x v="3"/>
    <x v="743"/>
    <x v="748"/>
  </r>
  <r>
    <x v="830"/>
    <s v="Johnson, Turner and Carroll"/>
    <s v="Persevering zero administration knowledge user"/>
    <x v="319"/>
    <x v="804"/>
    <x v="819"/>
    <x v="0"/>
    <x v="528"/>
    <x v="817"/>
    <x v="1"/>
    <x v="1"/>
    <n v="1514959200"/>
    <n v="1520056800"/>
    <b v="0"/>
    <b v="0"/>
    <s v="theater/plays"/>
    <x v="3"/>
    <x v="3"/>
    <x v="744"/>
    <x v="330"/>
  </r>
  <r>
    <x v="831"/>
    <s v="Ward PLC"/>
    <s v="Front-line bottom-line Graphic Interface"/>
    <x v="402"/>
    <x v="805"/>
    <x v="820"/>
    <x v="1"/>
    <x v="529"/>
    <x v="818"/>
    <x v="1"/>
    <x v="1"/>
    <n v="1332738000"/>
    <n v="1335675600"/>
    <b v="0"/>
    <b v="0"/>
    <s v="photography/photography books"/>
    <x v="7"/>
    <x v="14"/>
    <x v="745"/>
    <x v="749"/>
  </r>
  <r>
    <x v="832"/>
    <s v="Bradley, Beck and Mayo"/>
    <s v="Synergized fault-tolerant hierarchy"/>
    <x v="403"/>
    <x v="806"/>
    <x v="821"/>
    <x v="1"/>
    <x v="265"/>
    <x v="819"/>
    <x v="3"/>
    <x v="3"/>
    <n v="1445490000"/>
    <n v="1448431200"/>
    <b v="1"/>
    <b v="0"/>
    <s v="publishing/translations"/>
    <x v="5"/>
    <x v="18"/>
    <x v="746"/>
    <x v="750"/>
  </r>
  <r>
    <x v="833"/>
    <s v="Levine, Martin and Hernandez"/>
    <s v="Expanded asynchronous groupware"/>
    <x v="85"/>
    <x v="807"/>
    <x v="822"/>
    <x v="1"/>
    <x v="34"/>
    <x v="820"/>
    <x v="3"/>
    <x v="3"/>
    <n v="1297663200"/>
    <n v="1298613600"/>
    <b v="0"/>
    <b v="0"/>
    <s v="publishing/translations"/>
    <x v="5"/>
    <x v="18"/>
    <x v="747"/>
    <x v="751"/>
  </r>
  <r>
    <x v="834"/>
    <s v="Gallegos, Wagner and Gaines"/>
    <s v="Expanded fault-tolerant emulation"/>
    <x v="190"/>
    <x v="808"/>
    <x v="823"/>
    <x v="1"/>
    <x v="530"/>
    <x v="821"/>
    <x v="1"/>
    <x v="1"/>
    <n v="1371963600"/>
    <n v="1372482000"/>
    <b v="0"/>
    <b v="0"/>
    <s v="theater/plays"/>
    <x v="3"/>
    <x v="3"/>
    <x v="362"/>
    <x v="451"/>
  </r>
  <r>
    <x v="835"/>
    <s v="Hodges, Smith and Kelly"/>
    <s v="Future-proofed 24hour model"/>
    <x v="404"/>
    <x v="809"/>
    <x v="824"/>
    <x v="0"/>
    <x v="531"/>
    <x v="822"/>
    <x v="1"/>
    <x v="1"/>
    <n v="1425103200"/>
    <n v="1425621600"/>
    <b v="0"/>
    <b v="0"/>
    <s v="technology/web"/>
    <x v="2"/>
    <x v="2"/>
    <x v="748"/>
    <x v="752"/>
  </r>
  <r>
    <x v="836"/>
    <s v="Macias Inc"/>
    <s v="Optimized didactic intranet"/>
    <x v="32"/>
    <x v="810"/>
    <x v="825"/>
    <x v="0"/>
    <x v="115"/>
    <x v="823"/>
    <x v="1"/>
    <x v="1"/>
    <n v="1265349600"/>
    <n v="1266300000"/>
    <b v="0"/>
    <b v="0"/>
    <s v="music/indie rock"/>
    <x v="1"/>
    <x v="7"/>
    <x v="749"/>
    <x v="753"/>
  </r>
  <r>
    <x v="837"/>
    <s v="Cook-Ortiz"/>
    <s v="Right-sized dedicated standardization"/>
    <x v="405"/>
    <x v="811"/>
    <x v="826"/>
    <x v="1"/>
    <x v="532"/>
    <x v="824"/>
    <x v="1"/>
    <x v="1"/>
    <n v="1301202000"/>
    <n v="1305867600"/>
    <b v="0"/>
    <b v="0"/>
    <s v="music/jazz"/>
    <x v="1"/>
    <x v="17"/>
    <x v="643"/>
    <x v="754"/>
  </r>
  <r>
    <x v="838"/>
    <s v="Jordan-Fischer"/>
    <s v="Vision-oriented high-level extranet"/>
    <x v="330"/>
    <x v="812"/>
    <x v="827"/>
    <x v="1"/>
    <x v="210"/>
    <x v="825"/>
    <x v="1"/>
    <x v="1"/>
    <n v="1538024400"/>
    <n v="1538802000"/>
    <b v="0"/>
    <b v="0"/>
    <s v="theater/plays"/>
    <x v="3"/>
    <x v="3"/>
    <x v="750"/>
    <x v="755"/>
  </r>
  <r>
    <x v="839"/>
    <s v="Pierce-Ramirez"/>
    <s v="Organized scalable initiative"/>
    <x v="106"/>
    <x v="813"/>
    <x v="828"/>
    <x v="1"/>
    <x v="144"/>
    <x v="826"/>
    <x v="1"/>
    <x v="1"/>
    <n v="1395032400"/>
    <n v="1398920400"/>
    <b v="0"/>
    <b v="1"/>
    <s v="film &amp; video/documentary"/>
    <x v="4"/>
    <x v="4"/>
    <x v="751"/>
    <x v="756"/>
  </r>
  <r>
    <x v="840"/>
    <s v="Howell and Sons"/>
    <s v="Enhanced regional moderator"/>
    <x v="406"/>
    <x v="814"/>
    <x v="829"/>
    <x v="1"/>
    <x v="533"/>
    <x v="827"/>
    <x v="1"/>
    <x v="1"/>
    <n v="1405486800"/>
    <n v="1405659600"/>
    <b v="0"/>
    <b v="1"/>
    <s v="theater/plays"/>
    <x v="3"/>
    <x v="3"/>
    <x v="752"/>
    <x v="757"/>
  </r>
  <r>
    <x v="841"/>
    <s v="Garcia, Dunn and Richardson"/>
    <s v="Automated even-keeled emulation"/>
    <x v="14"/>
    <x v="815"/>
    <x v="830"/>
    <x v="1"/>
    <x v="287"/>
    <x v="828"/>
    <x v="1"/>
    <x v="1"/>
    <n v="1455861600"/>
    <n v="1457244000"/>
    <b v="0"/>
    <b v="0"/>
    <s v="technology/web"/>
    <x v="2"/>
    <x v="2"/>
    <x v="753"/>
    <x v="758"/>
  </r>
  <r>
    <x v="842"/>
    <s v="Lawson and Sons"/>
    <s v="Reverse-engineered multi-tasking product"/>
    <x v="42"/>
    <x v="816"/>
    <x v="831"/>
    <x v="1"/>
    <x v="227"/>
    <x v="829"/>
    <x v="6"/>
    <x v="6"/>
    <n v="1529038800"/>
    <n v="1529298000"/>
    <b v="0"/>
    <b v="0"/>
    <s v="technology/wearables"/>
    <x v="2"/>
    <x v="8"/>
    <x v="754"/>
    <x v="759"/>
  </r>
  <r>
    <x v="843"/>
    <s v="Porter-Hicks"/>
    <s v="De-engineered next generation parallelism"/>
    <x v="35"/>
    <x v="817"/>
    <x v="832"/>
    <x v="0"/>
    <x v="254"/>
    <x v="830"/>
    <x v="1"/>
    <x v="1"/>
    <n v="1535259600"/>
    <n v="1535778000"/>
    <b v="0"/>
    <b v="0"/>
    <s v="photography/photography books"/>
    <x v="7"/>
    <x v="14"/>
    <x v="755"/>
    <x v="760"/>
  </r>
  <r>
    <x v="844"/>
    <s v="Rodriguez-Hansen"/>
    <s v="Intuitive cohesive groupware"/>
    <x v="35"/>
    <x v="818"/>
    <x v="833"/>
    <x v="3"/>
    <x v="115"/>
    <x v="831"/>
    <x v="1"/>
    <x v="1"/>
    <n v="1327212000"/>
    <n v="1327471200"/>
    <b v="0"/>
    <b v="0"/>
    <s v="film &amp; video/documentary"/>
    <x v="4"/>
    <x v="4"/>
    <x v="756"/>
    <x v="761"/>
  </r>
  <r>
    <x v="845"/>
    <s v="Williams LLC"/>
    <s v="Up-sized high-level access"/>
    <x v="407"/>
    <x v="819"/>
    <x v="834"/>
    <x v="1"/>
    <x v="534"/>
    <x v="832"/>
    <x v="4"/>
    <x v="4"/>
    <n v="1526360400"/>
    <n v="1529557200"/>
    <b v="0"/>
    <b v="0"/>
    <s v="technology/web"/>
    <x v="2"/>
    <x v="2"/>
    <x v="757"/>
    <x v="78"/>
  </r>
  <r>
    <x v="846"/>
    <s v="Cooper, Stanley and Bryant"/>
    <s v="Phased empowering success"/>
    <x v="67"/>
    <x v="820"/>
    <x v="835"/>
    <x v="1"/>
    <x v="44"/>
    <x v="833"/>
    <x v="1"/>
    <x v="1"/>
    <n v="1532149200"/>
    <n v="1535259600"/>
    <b v="1"/>
    <b v="1"/>
    <s v="technology/web"/>
    <x v="2"/>
    <x v="2"/>
    <x v="758"/>
    <x v="762"/>
  </r>
  <r>
    <x v="847"/>
    <s v="Miller, Glenn and Adams"/>
    <s v="Distributed actuating project"/>
    <x v="53"/>
    <x v="695"/>
    <x v="836"/>
    <x v="1"/>
    <x v="460"/>
    <x v="834"/>
    <x v="1"/>
    <x v="1"/>
    <n v="1515304800"/>
    <n v="1515564000"/>
    <b v="0"/>
    <b v="0"/>
    <s v="food/food trucks"/>
    <x v="0"/>
    <x v="0"/>
    <x v="759"/>
    <x v="763"/>
  </r>
  <r>
    <x v="848"/>
    <s v="Cole, Salazar and Moreno"/>
    <s v="Robust motivating orchestration"/>
    <x v="170"/>
    <x v="821"/>
    <x v="837"/>
    <x v="1"/>
    <x v="535"/>
    <x v="835"/>
    <x v="1"/>
    <x v="1"/>
    <n v="1276318800"/>
    <n v="1277096400"/>
    <b v="0"/>
    <b v="0"/>
    <s v="film &amp; video/drama"/>
    <x v="4"/>
    <x v="6"/>
    <x v="760"/>
    <x v="764"/>
  </r>
  <r>
    <x v="849"/>
    <s v="Jones-Ryan"/>
    <s v="Vision-oriented uniform instruction set"/>
    <x v="313"/>
    <x v="822"/>
    <x v="838"/>
    <x v="1"/>
    <x v="253"/>
    <x v="836"/>
    <x v="1"/>
    <x v="1"/>
    <n v="1328767200"/>
    <n v="1329026400"/>
    <b v="0"/>
    <b v="1"/>
    <s v="music/indie rock"/>
    <x v="1"/>
    <x v="7"/>
    <x v="761"/>
    <x v="765"/>
  </r>
  <r>
    <x v="850"/>
    <s v="Hood, Perez and Meadows"/>
    <s v="Cross-group upward-trending hierarchy"/>
    <x v="0"/>
    <x v="99"/>
    <x v="100"/>
    <x v="0"/>
    <x v="49"/>
    <x v="100"/>
    <x v="1"/>
    <x v="1"/>
    <n v="1321682400"/>
    <n v="1322978400"/>
    <b v="1"/>
    <b v="0"/>
    <s v="music/rock"/>
    <x v="1"/>
    <x v="1"/>
    <x v="762"/>
    <x v="539"/>
  </r>
  <r>
    <x v="851"/>
    <s v="Bright and Sons"/>
    <s v="Object-based needs-based info-mediaries"/>
    <x v="46"/>
    <x v="823"/>
    <x v="839"/>
    <x v="1"/>
    <x v="415"/>
    <x v="837"/>
    <x v="1"/>
    <x v="1"/>
    <n v="1335934800"/>
    <n v="1338786000"/>
    <b v="0"/>
    <b v="0"/>
    <s v="music/electric music"/>
    <x v="1"/>
    <x v="5"/>
    <x v="444"/>
    <x v="766"/>
  </r>
  <r>
    <x v="852"/>
    <s v="Brady Ltd"/>
    <s v="Open-source reciprocal standardization"/>
    <x v="70"/>
    <x v="824"/>
    <x v="840"/>
    <x v="0"/>
    <x v="249"/>
    <x v="838"/>
    <x v="1"/>
    <x v="1"/>
    <n v="1310792400"/>
    <n v="1311656400"/>
    <b v="0"/>
    <b v="1"/>
    <s v="games/video games"/>
    <x v="6"/>
    <x v="11"/>
    <x v="763"/>
    <x v="422"/>
  </r>
  <r>
    <x v="853"/>
    <s v="Collier LLC"/>
    <s v="Secured well-modulated projection"/>
    <x v="408"/>
    <x v="825"/>
    <x v="841"/>
    <x v="1"/>
    <x v="50"/>
    <x v="839"/>
    <x v="0"/>
    <x v="0"/>
    <n v="1308546000"/>
    <n v="1308978000"/>
    <b v="0"/>
    <b v="1"/>
    <s v="music/indie rock"/>
    <x v="1"/>
    <x v="7"/>
    <x v="764"/>
    <x v="767"/>
  </r>
  <r>
    <x v="854"/>
    <s v="Campbell, Thomas and Obrien"/>
    <s v="Multi-channeled secondary middleware"/>
    <x v="409"/>
    <x v="826"/>
    <x v="842"/>
    <x v="1"/>
    <x v="536"/>
    <x v="840"/>
    <x v="0"/>
    <x v="0"/>
    <n v="1574056800"/>
    <n v="1576389600"/>
    <b v="0"/>
    <b v="0"/>
    <s v="publishing/fiction"/>
    <x v="5"/>
    <x v="13"/>
    <x v="765"/>
    <x v="768"/>
  </r>
  <r>
    <x v="855"/>
    <s v="Moses-Terry"/>
    <s v="Horizontal clear-thinking framework"/>
    <x v="410"/>
    <x v="827"/>
    <x v="843"/>
    <x v="1"/>
    <x v="15"/>
    <x v="841"/>
    <x v="2"/>
    <x v="2"/>
    <n v="1308373200"/>
    <n v="1311051600"/>
    <b v="0"/>
    <b v="0"/>
    <s v="theater/plays"/>
    <x v="3"/>
    <x v="3"/>
    <x v="766"/>
    <x v="214"/>
  </r>
  <r>
    <x v="856"/>
    <s v="Williams and Sons"/>
    <s v="Profound composite core"/>
    <x v="166"/>
    <x v="828"/>
    <x v="844"/>
    <x v="1"/>
    <x v="1"/>
    <x v="842"/>
    <x v="1"/>
    <x v="1"/>
    <n v="1335243600"/>
    <n v="1336712400"/>
    <b v="0"/>
    <b v="0"/>
    <s v="food/food trucks"/>
    <x v="0"/>
    <x v="0"/>
    <x v="767"/>
    <x v="769"/>
  </r>
  <r>
    <x v="857"/>
    <s v="Miranda, Gray and Hale"/>
    <s v="Programmable disintermediate matrices"/>
    <x v="98"/>
    <x v="829"/>
    <x v="845"/>
    <x v="1"/>
    <x v="537"/>
    <x v="843"/>
    <x v="5"/>
    <x v="5"/>
    <n v="1328421600"/>
    <n v="1330408800"/>
    <b v="1"/>
    <b v="0"/>
    <s v="film &amp; video/shorts"/>
    <x v="4"/>
    <x v="12"/>
    <x v="768"/>
    <x v="770"/>
  </r>
  <r>
    <x v="858"/>
    <s v="Ayala, Crawford and Taylor"/>
    <s v="Realigned 5thgeneration knowledge user"/>
    <x v="220"/>
    <x v="830"/>
    <x v="846"/>
    <x v="0"/>
    <x v="164"/>
    <x v="844"/>
    <x v="1"/>
    <x v="1"/>
    <n v="1524286800"/>
    <n v="1524891600"/>
    <b v="1"/>
    <b v="0"/>
    <s v="food/food trucks"/>
    <x v="0"/>
    <x v="0"/>
    <x v="769"/>
    <x v="771"/>
  </r>
  <r>
    <x v="859"/>
    <s v="Martinez Ltd"/>
    <s v="Multi-layered upward-trending groupware"/>
    <x v="190"/>
    <x v="831"/>
    <x v="847"/>
    <x v="0"/>
    <x v="377"/>
    <x v="845"/>
    <x v="1"/>
    <x v="1"/>
    <n v="1362117600"/>
    <n v="1363669200"/>
    <b v="0"/>
    <b v="1"/>
    <s v="theater/plays"/>
    <x v="3"/>
    <x v="3"/>
    <x v="770"/>
    <x v="250"/>
  </r>
  <r>
    <x v="860"/>
    <s v="Lee PLC"/>
    <s v="Re-contextualized leadingedge firmware"/>
    <x v="22"/>
    <x v="832"/>
    <x v="848"/>
    <x v="1"/>
    <x v="167"/>
    <x v="846"/>
    <x v="1"/>
    <x v="1"/>
    <n v="1550556000"/>
    <n v="1551420000"/>
    <b v="0"/>
    <b v="1"/>
    <s v="technology/wearables"/>
    <x v="2"/>
    <x v="8"/>
    <x v="771"/>
    <x v="772"/>
  </r>
  <r>
    <x v="861"/>
    <s v="Young, Ramsey and Powell"/>
    <s v="Devolved disintermediate analyzer"/>
    <x v="35"/>
    <x v="833"/>
    <x v="849"/>
    <x v="1"/>
    <x v="25"/>
    <x v="847"/>
    <x v="1"/>
    <x v="1"/>
    <n v="1269147600"/>
    <n v="1269838800"/>
    <b v="0"/>
    <b v="0"/>
    <s v="theater/plays"/>
    <x v="3"/>
    <x v="3"/>
    <x v="772"/>
    <x v="773"/>
  </r>
  <r>
    <x v="862"/>
    <s v="Lewis and Sons"/>
    <s v="Profound disintermediate open system"/>
    <x v="26"/>
    <x v="834"/>
    <x v="850"/>
    <x v="1"/>
    <x v="72"/>
    <x v="848"/>
    <x v="1"/>
    <x v="1"/>
    <n v="1312174800"/>
    <n v="1312520400"/>
    <b v="0"/>
    <b v="0"/>
    <s v="theater/plays"/>
    <x v="3"/>
    <x v="3"/>
    <x v="773"/>
    <x v="774"/>
  </r>
  <r>
    <x v="863"/>
    <s v="Davis-Johnson"/>
    <s v="Automated reciprocal protocol"/>
    <x v="1"/>
    <x v="835"/>
    <x v="851"/>
    <x v="1"/>
    <x v="538"/>
    <x v="849"/>
    <x v="1"/>
    <x v="1"/>
    <n v="1434517200"/>
    <n v="1436504400"/>
    <b v="0"/>
    <b v="1"/>
    <s v="film &amp; video/television"/>
    <x v="4"/>
    <x v="19"/>
    <x v="774"/>
    <x v="331"/>
  </r>
  <r>
    <x v="864"/>
    <s v="Stevenson-Thompson"/>
    <s v="Automated static workforce"/>
    <x v="3"/>
    <x v="836"/>
    <x v="852"/>
    <x v="1"/>
    <x v="503"/>
    <x v="850"/>
    <x v="1"/>
    <x v="1"/>
    <n v="1471582800"/>
    <n v="1472014800"/>
    <b v="0"/>
    <b v="0"/>
    <s v="film &amp; video/shorts"/>
    <x v="4"/>
    <x v="12"/>
    <x v="775"/>
    <x v="775"/>
  </r>
  <r>
    <x v="865"/>
    <s v="Ellis, Smith and Armstrong"/>
    <s v="Horizontal attitude-oriented help-desk"/>
    <x v="411"/>
    <x v="837"/>
    <x v="853"/>
    <x v="1"/>
    <x v="539"/>
    <x v="851"/>
    <x v="1"/>
    <x v="1"/>
    <n v="1410757200"/>
    <n v="1411534800"/>
    <b v="0"/>
    <b v="0"/>
    <s v="theater/plays"/>
    <x v="3"/>
    <x v="3"/>
    <x v="776"/>
    <x v="776"/>
  </r>
  <r>
    <x v="866"/>
    <s v="Jackson-Brown"/>
    <s v="Versatile 5thgeneration matrices"/>
    <x v="412"/>
    <x v="838"/>
    <x v="854"/>
    <x v="3"/>
    <x v="540"/>
    <x v="852"/>
    <x v="1"/>
    <x v="1"/>
    <n v="1304830800"/>
    <n v="1304917200"/>
    <b v="0"/>
    <b v="0"/>
    <s v="photography/photography books"/>
    <x v="7"/>
    <x v="14"/>
    <x v="777"/>
    <x v="777"/>
  </r>
  <r>
    <x v="867"/>
    <s v="Kane, Pruitt and Rivera"/>
    <s v="Cross-platform next generation service-desk"/>
    <x v="73"/>
    <x v="839"/>
    <x v="855"/>
    <x v="1"/>
    <x v="402"/>
    <x v="853"/>
    <x v="1"/>
    <x v="1"/>
    <n v="1539061200"/>
    <n v="1539579600"/>
    <b v="0"/>
    <b v="0"/>
    <s v="food/food trucks"/>
    <x v="0"/>
    <x v="0"/>
    <x v="778"/>
    <x v="778"/>
  </r>
  <r>
    <x v="868"/>
    <s v="Wood, Buckley and Meza"/>
    <s v="Front-line web-enabled installation"/>
    <x v="260"/>
    <x v="762"/>
    <x v="856"/>
    <x v="1"/>
    <x v="105"/>
    <x v="854"/>
    <x v="1"/>
    <x v="1"/>
    <n v="1381554000"/>
    <n v="1382504400"/>
    <b v="0"/>
    <b v="0"/>
    <s v="theater/plays"/>
    <x v="3"/>
    <x v="3"/>
    <x v="779"/>
    <x v="779"/>
  </r>
  <r>
    <x v="869"/>
    <s v="Brown-Williams"/>
    <s v="Multi-channeled responsive product"/>
    <x v="413"/>
    <x v="840"/>
    <x v="857"/>
    <x v="0"/>
    <x v="541"/>
    <x v="855"/>
    <x v="1"/>
    <x v="1"/>
    <n v="1277096400"/>
    <n v="1278306000"/>
    <b v="0"/>
    <b v="0"/>
    <s v="film &amp; video/drama"/>
    <x v="4"/>
    <x v="6"/>
    <x v="780"/>
    <x v="780"/>
  </r>
  <r>
    <x v="870"/>
    <s v="Hansen-Austin"/>
    <s v="Adaptive demand-driven encryption"/>
    <x v="106"/>
    <x v="841"/>
    <x v="858"/>
    <x v="0"/>
    <x v="246"/>
    <x v="856"/>
    <x v="1"/>
    <x v="1"/>
    <n v="1440392400"/>
    <n v="1442552400"/>
    <b v="0"/>
    <b v="0"/>
    <s v="theater/plays"/>
    <x v="3"/>
    <x v="3"/>
    <x v="335"/>
    <x v="781"/>
  </r>
  <r>
    <x v="871"/>
    <s v="Santana-George"/>
    <s v="Re-engineered client-driven knowledge user"/>
    <x v="414"/>
    <x v="842"/>
    <x v="859"/>
    <x v="1"/>
    <x v="542"/>
    <x v="857"/>
    <x v="1"/>
    <x v="1"/>
    <n v="1509512400"/>
    <n v="1511071200"/>
    <b v="0"/>
    <b v="1"/>
    <s v="theater/plays"/>
    <x v="3"/>
    <x v="3"/>
    <x v="535"/>
    <x v="782"/>
  </r>
  <r>
    <x v="872"/>
    <s v="Davis LLC"/>
    <s v="Compatible logistical paradigm"/>
    <x v="53"/>
    <x v="843"/>
    <x v="860"/>
    <x v="1"/>
    <x v="543"/>
    <x v="858"/>
    <x v="2"/>
    <x v="2"/>
    <n v="1535950800"/>
    <n v="1536382800"/>
    <b v="0"/>
    <b v="0"/>
    <s v="film &amp; video/science fiction"/>
    <x v="4"/>
    <x v="22"/>
    <x v="270"/>
    <x v="783"/>
  </r>
  <r>
    <x v="873"/>
    <s v="Vazquez, Ochoa and Clark"/>
    <s v="Intuitive value-added installation"/>
    <x v="369"/>
    <x v="844"/>
    <x v="861"/>
    <x v="1"/>
    <x v="544"/>
    <x v="859"/>
    <x v="1"/>
    <x v="1"/>
    <n v="1389160800"/>
    <n v="1389592800"/>
    <b v="0"/>
    <b v="0"/>
    <s v="photography/photography books"/>
    <x v="7"/>
    <x v="14"/>
    <x v="781"/>
    <x v="393"/>
  </r>
  <r>
    <x v="874"/>
    <s v="Chung-Nguyen"/>
    <s v="Managed discrete parallelism"/>
    <x v="415"/>
    <x v="845"/>
    <x v="862"/>
    <x v="1"/>
    <x v="545"/>
    <x v="860"/>
    <x v="1"/>
    <x v="1"/>
    <n v="1271998800"/>
    <n v="1275282000"/>
    <b v="0"/>
    <b v="1"/>
    <s v="photography/photography books"/>
    <x v="7"/>
    <x v="14"/>
    <x v="782"/>
    <x v="784"/>
  </r>
  <r>
    <x v="875"/>
    <s v="Mueller-Harmon"/>
    <s v="Implemented tangible approach"/>
    <x v="58"/>
    <x v="846"/>
    <x v="863"/>
    <x v="0"/>
    <x v="109"/>
    <x v="861"/>
    <x v="1"/>
    <x v="1"/>
    <n v="1294898400"/>
    <n v="1294984800"/>
    <b v="0"/>
    <b v="0"/>
    <s v="music/rock"/>
    <x v="1"/>
    <x v="1"/>
    <x v="783"/>
    <x v="785"/>
  </r>
  <r>
    <x v="876"/>
    <s v="Dixon, Perez and Banks"/>
    <s v="Re-engineered encompassing definition"/>
    <x v="111"/>
    <x v="847"/>
    <x v="864"/>
    <x v="0"/>
    <x v="176"/>
    <x v="862"/>
    <x v="0"/>
    <x v="0"/>
    <n v="1559970000"/>
    <n v="1562043600"/>
    <b v="0"/>
    <b v="0"/>
    <s v="photography/photography books"/>
    <x v="7"/>
    <x v="14"/>
    <x v="784"/>
    <x v="229"/>
  </r>
  <r>
    <x v="877"/>
    <s v="Estrada Group"/>
    <s v="Multi-lateral uniform collaboration"/>
    <x v="416"/>
    <x v="848"/>
    <x v="865"/>
    <x v="0"/>
    <x v="546"/>
    <x v="863"/>
    <x v="1"/>
    <x v="1"/>
    <n v="1469509200"/>
    <n v="1469595600"/>
    <b v="0"/>
    <b v="0"/>
    <s v="food/food trucks"/>
    <x v="0"/>
    <x v="0"/>
    <x v="785"/>
    <x v="786"/>
  </r>
  <r>
    <x v="878"/>
    <s v="Lutz Group"/>
    <s v="Enterprise-wide foreground paradigm"/>
    <x v="50"/>
    <x v="849"/>
    <x v="866"/>
    <x v="0"/>
    <x v="65"/>
    <x v="864"/>
    <x v="6"/>
    <x v="6"/>
    <n v="1579068000"/>
    <n v="1581141600"/>
    <b v="0"/>
    <b v="0"/>
    <s v="music/metal"/>
    <x v="1"/>
    <x v="16"/>
    <x v="786"/>
    <x v="787"/>
  </r>
  <r>
    <x v="879"/>
    <s v="Ortiz Inc"/>
    <s v="Stand-alone incremental parallelism"/>
    <x v="67"/>
    <x v="675"/>
    <x v="867"/>
    <x v="1"/>
    <x v="4"/>
    <x v="865"/>
    <x v="1"/>
    <x v="1"/>
    <n v="1487743200"/>
    <n v="1488520800"/>
    <b v="0"/>
    <b v="0"/>
    <s v="publishing/nonfiction"/>
    <x v="5"/>
    <x v="9"/>
    <x v="787"/>
    <x v="341"/>
  </r>
  <r>
    <x v="880"/>
    <s v="Craig, Ellis and Miller"/>
    <s v="Persevering 5thgeneration throughput"/>
    <x v="396"/>
    <x v="850"/>
    <x v="868"/>
    <x v="1"/>
    <x v="547"/>
    <x v="866"/>
    <x v="1"/>
    <x v="1"/>
    <n v="1563685200"/>
    <n v="1563858000"/>
    <b v="0"/>
    <b v="0"/>
    <s v="music/electric music"/>
    <x v="1"/>
    <x v="5"/>
    <x v="788"/>
    <x v="788"/>
  </r>
  <r>
    <x v="881"/>
    <s v="Charles Inc"/>
    <s v="Implemented object-oriented synergy"/>
    <x v="417"/>
    <x v="851"/>
    <x v="869"/>
    <x v="0"/>
    <x v="15"/>
    <x v="867"/>
    <x v="1"/>
    <x v="1"/>
    <n v="1436418000"/>
    <n v="1438923600"/>
    <b v="0"/>
    <b v="1"/>
    <s v="theater/plays"/>
    <x v="3"/>
    <x v="3"/>
    <x v="330"/>
    <x v="789"/>
  </r>
  <r>
    <x v="882"/>
    <s v="White-Rosario"/>
    <s v="Balanced demand-driven definition"/>
    <x v="126"/>
    <x v="852"/>
    <x v="870"/>
    <x v="1"/>
    <x v="175"/>
    <x v="868"/>
    <x v="1"/>
    <x v="1"/>
    <n v="1421820000"/>
    <n v="1422165600"/>
    <b v="0"/>
    <b v="0"/>
    <s v="theater/plays"/>
    <x v="3"/>
    <x v="3"/>
    <x v="789"/>
    <x v="790"/>
  </r>
  <r>
    <x v="883"/>
    <s v="Simmons-Villarreal"/>
    <s v="Customer-focused mobile Graphic Interface"/>
    <x v="74"/>
    <x v="853"/>
    <x v="871"/>
    <x v="1"/>
    <x v="548"/>
    <x v="869"/>
    <x v="1"/>
    <x v="1"/>
    <n v="1274763600"/>
    <n v="1277874000"/>
    <b v="0"/>
    <b v="0"/>
    <s v="film &amp; video/shorts"/>
    <x v="4"/>
    <x v="12"/>
    <x v="790"/>
    <x v="791"/>
  </r>
  <r>
    <x v="884"/>
    <s v="Strickland Group"/>
    <s v="Horizontal secondary interface"/>
    <x v="418"/>
    <x v="854"/>
    <x v="872"/>
    <x v="0"/>
    <x v="549"/>
    <x v="870"/>
    <x v="1"/>
    <x v="1"/>
    <n v="1399179600"/>
    <n v="1399352400"/>
    <b v="0"/>
    <b v="1"/>
    <s v="theater/plays"/>
    <x v="3"/>
    <x v="3"/>
    <x v="791"/>
    <x v="792"/>
  </r>
  <r>
    <x v="885"/>
    <s v="Lynch Ltd"/>
    <s v="Virtual analyzing collaboration"/>
    <x v="37"/>
    <x v="855"/>
    <x v="873"/>
    <x v="1"/>
    <x v="550"/>
    <x v="871"/>
    <x v="1"/>
    <x v="1"/>
    <n v="1275800400"/>
    <n v="1279083600"/>
    <b v="0"/>
    <b v="0"/>
    <s v="theater/plays"/>
    <x v="3"/>
    <x v="3"/>
    <x v="792"/>
    <x v="556"/>
  </r>
  <r>
    <x v="886"/>
    <s v="Sanders LLC"/>
    <s v="Multi-tiered explicit focus group"/>
    <x v="419"/>
    <x v="856"/>
    <x v="874"/>
    <x v="0"/>
    <x v="551"/>
    <x v="872"/>
    <x v="1"/>
    <x v="1"/>
    <n v="1282798800"/>
    <n v="1284354000"/>
    <b v="0"/>
    <b v="0"/>
    <s v="music/indie rock"/>
    <x v="1"/>
    <x v="7"/>
    <x v="793"/>
    <x v="488"/>
  </r>
  <r>
    <x v="887"/>
    <s v="Cooper LLC"/>
    <s v="Multi-layered systematic knowledgebase"/>
    <x v="75"/>
    <x v="857"/>
    <x v="875"/>
    <x v="0"/>
    <x v="249"/>
    <x v="873"/>
    <x v="1"/>
    <x v="1"/>
    <n v="1437109200"/>
    <n v="1441170000"/>
    <b v="0"/>
    <b v="1"/>
    <s v="theater/plays"/>
    <x v="3"/>
    <x v="3"/>
    <x v="794"/>
    <x v="232"/>
  </r>
  <r>
    <x v="888"/>
    <s v="Palmer Ltd"/>
    <s v="Reverse-engineered uniform knowledge user"/>
    <x v="306"/>
    <x v="858"/>
    <x v="876"/>
    <x v="1"/>
    <x v="552"/>
    <x v="874"/>
    <x v="1"/>
    <x v="1"/>
    <n v="1491886800"/>
    <n v="1493528400"/>
    <b v="0"/>
    <b v="0"/>
    <s v="theater/plays"/>
    <x v="3"/>
    <x v="3"/>
    <x v="795"/>
    <x v="793"/>
  </r>
  <r>
    <x v="889"/>
    <s v="Santos Group"/>
    <s v="Secured dynamic capacity"/>
    <x v="36"/>
    <x v="859"/>
    <x v="877"/>
    <x v="1"/>
    <x v="393"/>
    <x v="875"/>
    <x v="1"/>
    <x v="1"/>
    <n v="1394600400"/>
    <n v="1395205200"/>
    <b v="0"/>
    <b v="1"/>
    <s v="music/electric music"/>
    <x v="1"/>
    <x v="5"/>
    <x v="796"/>
    <x v="794"/>
  </r>
  <r>
    <x v="890"/>
    <s v="Christian, Kim and Jimenez"/>
    <s v="Devolved foreground throughput"/>
    <x v="420"/>
    <x v="860"/>
    <x v="878"/>
    <x v="1"/>
    <x v="553"/>
    <x v="876"/>
    <x v="1"/>
    <x v="1"/>
    <n v="1561352400"/>
    <n v="1561438800"/>
    <b v="0"/>
    <b v="0"/>
    <s v="music/indie rock"/>
    <x v="1"/>
    <x v="7"/>
    <x v="797"/>
    <x v="138"/>
  </r>
  <r>
    <x v="891"/>
    <s v="Williams, Price and Hurley"/>
    <s v="Synchronized demand-driven infrastructure"/>
    <x v="162"/>
    <x v="861"/>
    <x v="879"/>
    <x v="1"/>
    <x v="34"/>
    <x v="877"/>
    <x v="0"/>
    <x v="0"/>
    <n v="1322892000"/>
    <n v="1326693600"/>
    <b v="0"/>
    <b v="0"/>
    <s v="film &amp; video/documentary"/>
    <x v="4"/>
    <x v="4"/>
    <x v="798"/>
    <x v="795"/>
  </r>
  <r>
    <x v="892"/>
    <s v="Anderson, Parks and Estrada"/>
    <s v="Realigned discrete structure"/>
    <x v="46"/>
    <x v="862"/>
    <x v="880"/>
    <x v="1"/>
    <x v="554"/>
    <x v="878"/>
    <x v="1"/>
    <x v="1"/>
    <n v="1274418000"/>
    <n v="1277960400"/>
    <b v="0"/>
    <b v="0"/>
    <s v="publishing/translations"/>
    <x v="5"/>
    <x v="18"/>
    <x v="799"/>
    <x v="796"/>
  </r>
  <r>
    <x v="893"/>
    <s v="Collins-Martinez"/>
    <s v="Progressive grid-enabled website"/>
    <x v="141"/>
    <x v="863"/>
    <x v="881"/>
    <x v="1"/>
    <x v="134"/>
    <x v="879"/>
    <x v="6"/>
    <x v="6"/>
    <n v="1434344400"/>
    <n v="1434690000"/>
    <b v="0"/>
    <b v="1"/>
    <s v="film &amp; video/documentary"/>
    <x v="4"/>
    <x v="4"/>
    <x v="800"/>
    <x v="797"/>
  </r>
  <r>
    <x v="894"/>
    <s v="Barrett Inc"/>
    <s v="Organic cohesive neural-net"/>
    <x v="12"/>
    <x v="9"/>
    <x v="882"/>
    <x v="1"/>
    <x v="75"/>
    <x v="880"/>
    <x v="4"/>
    <x v="4"/>
    <n v="1373518800"/>
    <n v="1376110800"/>
    <b v="0"/>
    <b v="1"/>
    <s v="film &amp; video/television"/>
    <x v="4"/>
    <x v="19"/>
    <x v="801"/>
    <x v="798"/>
  </r>
  <r>
    <x v="895"/>
    <s v="Adams-Rollins"/>
    <s v="Integrated demand-driven info-mediaries"/>
    <x v="421"/>
    <x v="611"/>
    <x v="883"/>
    <x v="0"/>
    <x v="37"/>
    <x v="881"/>
    <x v="1"/>
    <x v="1"/>
    <n v="1517637600"/>
    <n v="1518415200"/>
    <b v="0"/>
    <b v="0"/>
    <s v="theater/plays"/>
    <x v="3"/>
    <x v="3"/>
    <x v="802"/>
    <x v="799"/>
  </r>
  <r>
    <x v="896"/>
    <s v="Wright-Bryant"/>
    <s v="Reverse-engineered client-server extranet"/>
    <x v="174"/>
    <x v="864"/>
    <x v="884"/>
    <x v="1"/>
    <x v="555"/>
    <x v="882"/>
    <x v="2"/>
    <x v="2"/>
    <n v="1310619600"/>
    <n v="1310878800"/>
    <b v="0"/>
    <b v="1"/>
    <s v="food/food trucks"/>
    <x v="0"/>
    <x v="0"/>
    <x v="803"/>
    <x v="800"/>
  </r>
  <r>
    <x v="897"/>
    <s v="Berry-Cannon"/>
    <s v="Organized discrete encoding"/>
    <x v="35"/>
    <x v="865"/>
    <x v="885"/>
    <x v="0"/>
    <x v="11"/>
    <x v="883"/>
    <x v="1"/>
    <x v="1"/>
    <n v="1556427600"/>
    <n v="1556600400"/>
    <b v="0"/>
    <b v="0"/>
    <s v="theater/plays"/>
    <x v="3"/>
    <x v="3"/>
    <x v="212"/>
    <x v="368"/>
  </r>
  <r>
    <x v="898"/>
    <s v="Davis-Gonzalez"/>
    <s v="Balanced regional flexibility"/>
    <x v="422"/>
    <x v="866"/>
    <x v="886"/>
    <x v="0"/>
    <x v="556"/>
    <x v="884"/>
    <x v="1"/>
    <x v="1"/>
    <n v="1576476000"/>
    <n v="1576994400"/>
    <b v="0"/>
    <b v="0"/>
    <s v="film &amp; video/documentary"/>
    <x v="4"/>
    <x v="4"/>
    <x v="804"/>
    <x v="801"/>
  </r>
  <r>
    <x v="899"/>
    <s v="Best-Young"/>
    <s v="Implemented multimedia time-frame"/>
    <x v="33"/>
    <x v="867"/>
    <x v="887"/>
    <x v="1"/>
    <x v="300"/>
    <x v="885"/>
    <x v="5"/>
    <x v="5"/>
    <n v="1381122000"/>
    <n v="1382677200"/>
    <b v="0"/>
    <b v="0"/>
    <s v="music/jazz"/>
    <x v="1"/>
    <x v="17"/>
    <x v="805"/>
    <x v="802"/>
  </r>
  <r>
    <x v="900"/>
    <s v="Powers, Smith and Deleon"/>
    <s v="Enhanced uniform service-desk"/>
    <x v="0"/>
    <x v="50"/>
    <x v="50"/>
    <x v="0"/>
    <x v="49"/>
    <x v="50"/>
    <x v="1"/>
    <x v="1"/>
    <n v="1411102800"/>
    <n v="1411189200"/>
    <b v="0"/>
    <b v="1"/>
    <s v="technology/web"/>
    <x v="2"/>
    <x v="2"/>
    <x v="806"/>
    <x v="803"/>
  </r>
  <r>
    <x v="901"/>
    <s v="Hogan Group"/>
    <s v="Versatile bottom-line definition"/>
    <x v="36"/>
    <x v="868"/>
    <x v="888"/>
    <x v="1"/>
    <x v="122"/>
    <x v="886"/>
    <x v="1"/>
    <x v="1"/>
    <n v="1531803600"/>
    <n v="1534654800"/>
    <b v="0"/>
    <b v="1"/>
    <s v="music/rock"/>
    <x v="1"/>
    <x v="1"/>
    <x v="807"/>
    <x v="482"/>
  </r>
  <r>
    <x v="902"/>
    <s v="Wang, Silva and Byrd"/>
    <s v="Integrated bifurcated software"/>
    <x v="1"/>
    <x v="869"/>
    <x v="889"/>
    <x v="1"/>
    <x v="460"/>
    <x v="887"/>
    <x v="1"/>
    <x v="1"/>
    <n v="1454133600"/>
    <n v="1457762400"/>
    <b v="0"/>
    <b v="0"/>
    <s v="technology/web"/>
    <x v="2"/>
    <x v="2"/>
    <x v="722"/>
    <x v="496"/>
  </r>
  <r>
    <x v="903"/>
    <s v="Parker-Morris"/>
    <s v="Assimilated next generation instruction set"/>
    <x v="423"/>
    <x v="870"/>
    <x v="890"/>
    <x v="2"/>
    <x v="443"/>
    <x v="888"/>
    <x v="1"/>
    <x v="1"/>
    <n v="1336194000"/>
    <n v="1337490000"/>
    <b v="0"/>
    <b v="1"/>
    <s v="publishing/nonfiction"/>
    <x v="5"/>
    <x v="9"/>
    <x v="477"/>
    <x v="804"/>
  </r>
  <r>
    <x v="904"/>
    <s v="Rodriguez, Johnson and Jackson"/>
    <s v="Digitized foreground array"/>
    <x v="191"/>
    <x v="871"/>
    <x v="891"/>
    <x v="0"/>
    <x v="36"/>
    <x v="889"/>
    <x v="1"/>
    <x v="1"/>
    <n v="1349326800"/>
    <n v="1349672400"/>
    <b v="0"/>
    <b v="0"/>
    <s v="publishing/radio &amp; podcasts"/>
    <x v="5"/>
    <x v="15"/>
    <x v="259"/>
    <x v="805"/>
  </r>
  <r>
    <x v="905"/>
    <s v="Haynes PLC"/>
    <s v="Re-engineered clear-thinking project"/>
    <x v="58"/>
    <x v="872"/>
    <x v="892"/>
    <x v="1"/>
    <x v="64"/>
    <x v="890"/>
    <x v="1"/>
    <x v="1"/>
    <n v="1379566800"/>
    <n v="1379826000"/>
    <b v="0"/>
    <b v="0"/>
    <s v="theater/plays"/>
    <x v="3"/>
    <x v="3"/>
    <x v="9"/>
    <x v="806"/>
  </r>
  <r>
    <x v="906"/>
    <s v="Hayes Group"/>
    <s v="Implemented even-keeled standardization"/>
    <x v="20"/>
    <x v="873"/>
    <x v="893"/>
    <x v="1"/>
    <x v="271"/>
    <x v="891"/>
    <x v="1"/>
    <x v="1"/>
    <n v="1494651600"/>
    <n v="1497762000"/>
    <b v="1"/>
    <b v="1"/>
    <s v="film &amp; video/documentary"/>
    <x v="4"/>
    <x v="4"/>
    <x v="808"/>
    <x v="807"/>
  </r>
  <r>
    <x v="907"/>
    <s v="White, Pena and Calhoun"/>
    <s v="Quality-focused asymmetric adapter"/>
    <x v="14"/>
    <x v="874"/>
    <x v="894"/>
    <x v="0"/>
    <x v="142"/>
    <x v="892"/>
    <x v="1"/>
    <x v="1"/>
    <n v="1303880400"/>
    <n v="1304485200"/>
    <b v="0"/>
    <b v="0"/>
    <s v="theater/plays"/>
    <x v="3"/>
    <x v="3"/>
    <x v="809"/>
    <x v="808"/>
  </r>
  <r>
    <x v="908"/>
    <s v="Bryant-Pope"/>
    <s v="Networked intangible help-desk"/>
    <x v="424"/>
    <x v="875"/>
    <x v="895"/>
    <x v="1"/>
    <x v="557"/>
    <x v="893"/>
    <x v="1"/>
    <x v="1"/>
    <n v="1335934800"/>
    <n v="1336885200"/>
    <b v="0"/>
    <b v="0"/>
    <s v="games/video games"/>
    <x v="6"/>
    <x v="11"/>
    <x v="444"/>
    <x v="104"/>
  </r>
  <r>
    <x v="909"/>
    <s v="Gates, Li and Thompson"/>
    <s v="Synchronized attitude-oriented frame"/>
    <x v="37"/>
    <x v="876"/>
    <x v="896"/>
    <x v="1"/>
    <x v="175"/>
    <x v="894"/>
    <x v="0"/>
    <x v="0"/>
    <n v="1528088400"/>
    <n v="1530421200"/>
    <b v="0"/>
    <b v="1"/>
    <s v="theater/plays"/>
    <x v="3"/>
    <x v="3"/>
    <x v="384"/>
    <x v="809"/>
  </r>
  <r>
    <x v="910"/>
    <s v="King-Morris"/>
    <s v="Proactive incremental architecture"/>
    <x v="425"/>
    <x v="877"/>
    <x v="897"/>
    <x v="3"/>
    <x v="102"/>
    <x v="895"/>
    <x v="1"/>
    <x v="1"/>
    <n v="1421906400"/>
    <n v="1421992800"/>
    <b v="0"/>
    <b v="0"/>
    <s v="theater/plays"/>
    <x v="3"/>
    <x v="3"/>
    <x v="810"/>
    <x v="810"/>
  </r>
  <r>
    <x v="911"/>
    <s v="Carter, Cole and Curtis"/>
    <s v="Cloned responsive standardization"/>
    <x v="306"/>
    <x v="878"/>
    <x v="898"/>
    <x v="1"/>
    <x v="558"/>
    <x v="896"/>
    <x v="1"/>
    <x v="1"/>
    <n v="1568005200"/>
    <n v="1568178000"/>
    <b v="1"/>
    <b v="0"/>
    <s v="technology/web"/>
    <x v="2"/>
    <x v="2"/>
    <x v="811"/>
    <x v="811"/>
  </r>
  <r>
    <x v="912"/>
    <s v="Sanchez-Parsons"/>
    <s v="Reduced bifurcated pricing structure"/>
    <x v="37"/>
    <x v="879"/>
    <x v="899"/>
    <x v="1"/>
    <x v="559"/>
    <x v="897"/>
    <x v="1"/>
    <x v="1"/>
    <n v="1346821200"/>
    <n v="1347944400"/>
    <b v="1"/>
    <b v="0"/>
    <s v="film &amp; video/drama"/>
    <x v="4"/>
    <x v="6"/>
    <x v="812"/>
    <x v="812"/>
  </r>
  <r>
    <x v="913"/>
    <s v="Rivera-Pearson"/>
    <s v="Re-engineered asymmetric challenge"/>
    <x v="426"/>
    <x v="880"/>
    <x v="900"/>
    <x v="0"/>
    <x v="560"/>
    <x v="898"/>
    <x v="2"/>
    <x v="2"/>
    <n v="1557637200"/>
    <n v="1558760400"/>
    <b v="0"/>
    <b v="0"/>
    <s v="film &amp; video/drama"/>
    <x v="4"/>
    <x v="6"/>
    <x v="813"/>
    <x v="813"/>
  </r>
  <r>
    <x v="914"/>
    <s v="Ramirez, Padilla and Barrera"/>
    <s v="Diverse client-driven conglomeration"/>
    <x v="330"/>
    <x v="881"/>
    <x v="901"/>
    <x v="0"/>
    <x v="561"/>
    <x v="899"/>
    <x v="4"/>
    <x v="4"/>
    <n v="1375592400"/>
    <n v="1376629200"/>
    <b v="0"/>
    <b v="0"/>
    <s v="theater/plays"/>
    <x v="3"/>
    <x v="3"/>
    <x v="814"/>
    <x v="814"/>
  </r>
  <r>
    <x v="915"/>
    <s v="Riggs Group"/>
    <s v="Configurable upward-trending solution"/>
    <x v="427"/>
    <x v="882"/>
    <x v="902"/>
    <x v="1"/>
    <x v="562"/>
    <x v="900"/>
    <x v="4"/>
    <x v="4"/>
    <n v="1503982800"/>
    <n v="1504760400"/>
    <b v="0"/>
    <b v="0"/>
    <s v="film &amp; video/television"/>
    <x v="4"/>
    <x v="19"/>
    <x v="80"/>
    <x v="815"/>
  </r>
  <r>
    <x v="916"/>
    <s v="Clements Ltd"/>
    <s v="Persistent bandwidth-monitored framework"/>
    <x v="41"/>
    <x v="883"/>
    <x v="903"/>
    <x v="0"/>
    <x v="550"/>
    <x v="901"/>
    <x v="1"/>
    <x v="1"/>
    <n v="1418882400"/>
    <n v="1419660000"/>
    <b v="0"/>
    <b v="0"/>
    <s v="photography/photography books"/>
    <x v="7"/>
    <x v="14"/>
    <x v="815"/>
    <x v="414"/>
  </r>
  <r>
    <x v="917"/>
    <s v="Cooper Inc"/>
    <s v="Polarized discrete product"/>
    <x v="136"/>
    <x v="884"/>
    <x v="904"/>
    <x v="2"/>
    <x v="11"/>
    <x v="902"/>
    <x v="4"/>
    <x v="4"/>
    <n v="1309237200"/>
    <n v="1311310800"/>
    <b v="0"/>
    <b v="1"/>
    <s v="film &amp; video/shorts"/>
    <x v="4"/>
    <x v="12"/>
    <x v="816"/>
    <x v="816"/>
  </r>
  <r>
    <x v="918"/>
    <s v="Jones-Gonzalez"/>
    <s v="Seamless dynamic website"/>
    <x v="167"/>
    <x v="885"/>
    <x v="905"/>
    <x v="1"/>
    <x v="388"/>
    <x v="903"/>
    <x v="5"/>
    <x v="5"/>
    <n v="1343365200"/>
    <n v="1344315600"/>
    <b v="0"/>
    <b v="0"/>
    <s v="publishing/radio &amp; podcasts"/>
    <x v="5"/>
    <x v="15"/>
    <x v="474"/>
    <x v="82"/>
  </r>
  <r>
    <x v="919"/>
    <s v="Fox Ltd"/>
    <s v="Extended multimedia firmware"/>
    <x v="428"/>
    <x v="886"/>
    <x v="906"/>
    <x v="0"/>
    <x v="537"/>
    <x v="904"/>
    <x v="2"/>
    <x v="2"/>
    <n v="1507957200"/>
    <n v="1510725600"/>
    <b v="0"/>
    <b v="1"/>
    <s v="theater/plays"/>
    <x v="3"/>
    <x v="3"/>
    <x v="817"/>
    <x v="817"/>
  </r>
  <r>
    <x v="920"/>
    <s v="Green, Murphy and Webb"/>
    <s v="Versatile directional project"/>
    <x v="98"/>
    <x v="887"/>
    <x v="907"/>
    <x v="1"/>
    <x v="563"/>
    <x v="905"/>
    <x v="1"/>
    <x v="1"/>
    <n v="1549519200"/>
    <n v="1551247200"/>
    <b v="1"/>
    <b v="0"/>
    <s v="film &amp; video/animation"/>
    <x v="4"/>
    <x v="10"/>
    <x v="818"/>
    <x v="818"/>
  </r>
  <r>
    <x v="921"/>
    <s v="Stevenson PLC"/>
    <s v="Profound directional knowledge user"/>
    <x v="429"/>
    <x v="888"/>
    <x v="908"/>
    <x v="0"/>
    <x v="63"/>
    <x v="906"/>
    <x v="1"/>
    <x v="1"/>
    <n v="1329026400"/>
    <n v="1330236000"/>
    <b v="0"/>
    <b v="0"/>
    <s v="technology/web"/>
    <x v="2"/>
    <x v="2"/>
    <x v="819"/>
    <x v="819"/>
  </r>
  <r>
    <x v="922"/>
    <s v="Soto-Anthony"/>
    <s v="Ameliorated logistical capability"/>
    <x v="430"/>
    <x v="889"/>
    <x v="909"/>
    <x v="1"/>
    <x v="564"/>
    <x v="907"/>
    <x v="1"/>
    <x v="1"/>
    <n v="1544335200"/>
    <n v="1545112800"/>
    <b v="0"/>
    <b v="1"/>
    <s v="music/world music"/>
    <x v="1"/>
    <x v="21"/>
    <x v="609"/>
    <x v="320"/>
  </r>
  <r>
    <x v="923"/>
    <s v="Wise and Sons"/>
    <s v="Sharable discrete definition"/>
    <x v="12"/>
    <x v="890"/>
    <x v="910"/>
    <x v="1"/>
    <x v="174"/>
    <x v="908"/>
    <x v="1"/>
    <x v="1"/>
    <n v="1279083600"/>
    <n v="1279170000"/>
    <b v="0"/>
    <b v="0"/>
    <s v="theater/plays"/>
    <x v="3"/>
    <x v="3"/>
    <x v="547"/>
    <x v="820"/>
  </r>
  <r>
    <x v="924"/>
    <s v="Butler-Barr"/>
    <s v="User-friendly next generation core"/>
    <x v="431"/>
    <x v="891"/>
    <x v="911"/>
    <x v="1"/>
    <x v="565"/>
    <x v="909"/>
    <x v="6"/>
    <x v="6"/>
    <n v="1572498000"/>
    <n v="1573452000"/>
    <b v="0"/>
    <b v="0"/>
    <s v="theater/plays"/>
    <x v="3"/>
    <x v="3"/>
    <x v="820"/>
    <x v="821"/>
  </r>
  <r>
    <x v="925"/>
    <s v="Wilson, Jefferson and Anderson"/>
    <s v="Profit-focused empowering system engine"/>
    <x v="162"/>
    <x v="892"/>
    <x v="912"/>
    <x v="1"/>
    <x v="167"/>
    <x v="910"/>
    <x v="1"/>
    <x v="1"/>
    <n v="1506056400"/>
    <n v="1507093200"/>
    <b v="0"/>
    <b v="0"/>
    <s v="theater/plays"/>
    <x v="3"/>
    <x v="3"/>
    <x v="821"/>
    <x v="822"/>
  </r>
  <r>
    <x v="926"/>
    <s v="Brown-Oliver"/>
    <s v="Synchronized cohesive encoding"/>
    <x v="251"/>
    <x v="893"/>
    <x v="913"/>
    <x v="0"/>
    <x v="27"/>
    <x v="911"/>
    <x v="1"/>
    <x v="1"/>
    <n v="1463029200"/>
    <n v="1463374800"/>
    <b v="0"/>
    <b v="0"/>
    <s v="food/food trucks"/>
    <x v="0"/>
    <x v="0"/>
    <x v="151"/>
    <x v="823"/>
  </r>
  <r>
    <x v="927"/>
    <s v="Davis-Gardner"/>
    <s v="Synergistic dynamic utilization"/>
    <x v="44"/>
    <x v="894"/>
    <x v="914"/>
    <x v="0"/>
    <x v="95"/>
    <x v="912"/>
    <x v="1"/>
    <x v="1"/>
    <n v="1342069200"/>
    <n v="1344574800"/>
    <b v="0"/>
    <b v="0"/>
    <s v="theater/plays"/>
    <x v="3"/>
    <x v="3"/>
    <x v="822"/>
    <x v="824"/>
  </r>
  <r>
    <x v="928"/>
    <s v="Dawson Group"/>
    <s v="Triple-buffered bi-directional model"/>
    <x v="225"/>
    <x v="895"/>
    <x v="915"/>
    <x v="1"/>
    <x v="566"/>
    <x v="913"/>
    <x v="6"/>
    <x v="6"/>
    <n v="1388296800"/>
    <n v="1389074400"/>
    <b v="0"/>
    <b v="0"/>
    <s v="technology/web"/>
    <x v="2"/>
    <x v="2"/>
    <x v="823"/>
    <x v="497"/>
  </r>
  <r>
    <x v="929"/>
    <s v="Turner-Terrell"/>
    <s v="Polarized tertiary function"/>
    <x v="20"/>
    <x v="896"/>
    <x v="916"/>
    <x v="1"/>
    <x v="229"/>
    <x v="914"/>
    <x v="4"/>
    <x v="4"/>
    <n v="1493787600"/>
    <n v="1494997200"/>
    <b v="0"/>
    <b v="0"/>
    <s v="theater/plays"/>
    <x v="3"/>
    <x v="3"/>
    <x v="824"/>
    <x v="825"/>
  </r>
  <r>
    <x v="930"/>
    <s v="Hall, Buchanan and Benton"/>
    <s v="Configurable fault-tolerant structure"/>
    <x v="26"/>
    <x v="897"/>
    <x v="917"/>
    <x v="1"/>
    <x v="72"/>
    <x v="915"/>
    <x v="1"/>
    <x v="1"/>
    <n v="1424844000"/>
    <n v="1425448800"/>
    <b v="0"/>
    <b v="1"/>
    <s v="theater/plays"/>
    <x v="3"/>
    <x v="3"/>
    <x v="825"/>
    <x v="826"/>
  </r>
  <r>
    <x v="931"/>
    <s v="Lowery, Hayden and Cruz"/>
    <s v="Digitized 24/7 budgetary management"/>
    <x v="58"/>
    <x v="898"/>
    <x v="918"/>
    <x v="0"/>
    <x v="192"/>
    <x v="916"/>
    <x v="1"/>
    <x v="1"/>
    <n v="1403931600"/>
    <n v="1404104400"/>
    <b v="0"/>
    <b v="1"/>
    <s v="theater/plays"/>
    <x v="3"/>
    <x v="3"/>
    <x v="826"/>
    <x v="827"/>
  </r>
  <r>
    <x v="932"/>
    <s v="Mora, Miller and Harper"/>
    <s v="Stand-alone zero tolerance algorithm"/>
    <x v="173"/>
    <x v="899"/>
    <x v="919"/>
    <x v="1"/>
    <x v="358"/>
    <x v="917"/>
    <x v="1"/>
    <x v="1"/>
    <n v="1394514000"/>
    <n v="1394773200"/>
    <b v="0"/>
    <b v="0"/>
    <s v="music/rock"/>
    <x v="1"/>
    <x v="1"/>
    <x v="827"/>
    <x v="828"/>
  </r>
  <r>
    <x v="933"/>
    <s v="Espinoza Group"/>
    <s v="Implemented tangible support"/>
    <x v="432"/>
    <x v="900"/>
    <x v="920"/>
    <x v="1"/>
    <x v="567"/>
    <x v="918"/>
    <x v="1"/>
    <x v="1"/>
    <n v="1365397200"/>
    <n v="1366520400"/>
    <b v="0"/>
    <b v="0"/>
    <s v="theater/plays"/>
    <x v="3"/>
    <x v="3"/>
    <x v="828"/>
    <x v="829"/>
  </r>
  <r>
    <x v="934"/>
    <s v="Davis, Crawford and Lopez"/>
    <s v="Reactive radical framework"/>
    <x v="8"/>
    <x v="901"/>
    <x v="921"/>
    <x v="1"/>
    <x v="339"/>
    <x v="919"/>
    <x v="1"/>
    <x v="1"/>
    <n v="1456120800"/>
    <n v="1456639200"/>
    <b v="0"/>
    <b v="0"/>
    <s v="theater/plays"/>
    <x v="3"/>
    <x v="3"/>
    <x v="829"/>
    <x v="830"/>
  </r>
  <r>
    <x v="935"/>
    <s v="Richards, Stevens and Fleming"/>
    <s v="Object-based full-range knowledge user"/>
    <x v="55"/>
    <x v="902"/>
    <x v="922"/>
    <x v="1"/>
    <x v="227"/>
    <x v="920"/>
    <x v="1"/>
    <x v="1"/>
    <n v="1437714000"/>
    <n v="1438318800"/>
    <b v="0"/>
    <b v="0"/>
    <s v="theater/plays"/>
    <x v="3"/>
    <x v="3"/>
    <x v="830"/>
    <x v="94"/>
  </r>
  <r>
    <x v="936"/>
    <s v="Brown Ltd"/>
    <s v="Enhanced composite contingency"/>
    <x v="100"/>
    <x v="903"/>
    <x v="923"/>
    <x v="0"/>
    <x v="356"/>
    <x v="921"/>
    <x v="1"/>
    <x v="1"/>
    <n v="1563771600"/>
    <n v="1564030800"/>
    <b v="1"/>
    <b v="0"/>
    <s v="theater/plays"/>
    <x v="3"/>
    <x v="3"/>
    <x v="831"/>
    <x v="831"/>
  </r>
  <r>
    <x v="937"/>
    <s v="Tapia, Sandoval and Hurley"/>
    <s v="Cloned fresh-thinking model"/>
    <x v="409"/>
    <x v="904"/>
    <x v="924"/>
    <x v="3"/>
    <x v="568"/>
    <x v="922"/>
    <x v="1"/>
    <x v="1"/>
    <n v="1448517600"/>
    <n v="1449295200"/>
    <b v="0"/>
    <b v="0"/>
    <s v="film &amp; video/documentary"/>
    <x v="4"/>
    <x v="4"/>
    <x v="832"/>
    <x v="832"/>
  </r>
  <r>
    <x v="938"/>
    <s v="Allen Inc"/>
    <s v="Total dedicated benchmark"/>
    <x v="243"/>
    <x v="905"/>
    <x v="925"/>
    <x v="1"/>
    <x v="87"/>
    <x v="923"/>
    <x v="1"/>
    <x v="1"/>
    <n v="1528779600"/>
    <n v="1531890000"/>
    <b v="0"/>
    <b v="1"/>
    <s v="publishing/fiction"/>
    <x v="5"/>
    <x v="13"/>
    <x v="833"/>
    <x v="833"/>
  </r>
  <r>
    <x v="939"/>
    <s v="Williams, Johnson and Campbell"/>
    <s v="Streamlined human-resource Graphic Interface"/>
    <x v="75"/>
    <x v="906"/>
    <x v="926"/>
    <x v="0"/>
    <x v="109"/>
    <x v="924"/>
    <x v="1"/>
    <x v="1"/>
    <n v="1304744400"/>
    <n v="1306213200"/>
    <b v="0"/>
    <b v="1"/>
    <s v="games/video games"/>
    <x v="6"/>
    <x v="11"/>
    <x v="834"/>
    <x v="834"/>
  </r>
  <r>
    <x v="940"/>
    <s v="Wiggins Ltd"/>
    <s v="Upgradable analyzing core"/>
    <x v="34"/>
    <x v="907"/>
    <x v="927"/>
    <x v="2"/>
    <x v="569"/>
    <x v="925"/>
    <x v="0"/>
    <x v="0"/>
    <n v="1354341600"/>
    <n v="1356242400"/>
    <b v="0"/>
    <b v="0"/>
    <s v="technology/web"/>
    <x v="2"/>
    <x v="2"/>
    <x v="835"/>
    <x v="835"/>
  </r>
  <r>
    <x v="941"/>
    <s v="Luna-Horne"/>
    <s v="Profound exuding pricing structure"/>
    <x v="433"/>
    <x v="908"/>
    <x v="928"/>
    <x v="0"/>
    <x v="373"/>
    <x v="926"/>
    <x v="1"/>
    <x v="1"/>
    <n v="1294552800"/>
    <n v="1297576800"/>
    <b v="1"/>
    <b v="0"/>
    <s v="theater/plays"/>
    <x v="3"/>
    <x v="3"/>
    <x v="836"/>
    <x v="836"/>
  </r>
  <r>
    <x v="942"/>
    <s v="Allen Inc"/>
    <s v="Horizontal optimizing model"/>
    <x v="103"/>
    <x v="909"/>
    <x v="929"/>
    <x v="0"/>
    <x v="109"/>
    <x v="927"/>
    <x v="2"/>
    <x v="2"/>
    <n v="1295935200"/>
    <n v="1296194400"/>
    <b v="0"/>
    <b v="0"/>
    <s v="theater/plays"/>
    <x v="3"/>
    <x v="3"/>
    <x v="837"/>
    <x v="611"/>
  </r>
  <r>
    <x v="943"/>
    <s v="Peterson, Gonzalez and Spencer"/>
    <s v="Synchronized fault-tolerant algorithm"/>
    <x v="168"/>
    <x v="910"/>
    <x v="930"/>
    <x v="1"/>
    <x v="493"/>
    <x v="928"/>
    <x v="1"/>
    <x v="1"/>
    <n v="1411534800"/>
    <n v="1414558800"/>
    <b v="0"/>
    <b v="0"/>
    <s v="food/food trucks"/>
    <x v="0"/>
    <x v="0"/>
    <x v="219"/>
    <x v="837"/>
  </r>
  <r>
    <x v="944"/>
    <s v="Walter Inc"/>
    <s v="Streamlined 5thgeneration intranet"/>
    <x v="83"/>
    <x v="911"/>
    <x v="931"/>
    <x v="0"/>
    <x v="570"/>
    <x v="929"/>
    <x v="2"/>
    <x v="2"/>
    <n v="1486706400"/>
    <n v="1488348000"/>
    <b v="0"/>
    <b v="0"/>
    <s v="photography/photography books"/>
    <x v="7"/>
    <x v="14"/>
    <x v="365"/>
    <x v="334"/>
  </r>
  <r>
    <x v="945"/>
    <s v="Sanders, Farley and Huffman"/>
    <s v="Cross-group clear-thinking task-force"/>
    <x v="434"/>
    <x v="912"/>
    <x v="932"/>
    <x v="0"/>
    <x v="571"/>
    <x v="930"/>
    <x v="1"/>
    <x v="1"/>
    <n v="1333602000"/>
    <n v="1334898000"/>
    <b v="1"/>
    <b v="0"/>
    <s v="photography/photography books"/>
    <x v="7"/>
    <x v="14"/>
    <x v="838"/>
    <x v="838"/>
  </r>
  <r>
    <x v="946"/>
    <s v="Hall, Holmes and Walker"/>
    <s v="Public-key bandwidth-monitored intranet"/>
    <x v="184"/>
    <x v="913"/>
    <x v="933"/>
    <x v="0"/>
    <x v="483"/>
    <x v="931"/>
    <x v="1"/>
    <x v="1"/>
    <n v="1308200400"/>
    <n v="1308373200"/>
    <b v="0"/>
    <b v="0"/>
    <s v="theater/plays"/>
    <x v="3"/>
    <x v="3"/>
    <x v="839"/>
    <x v="839"/>
  </r>
  <r>
    <x v="947"/>
    <s v="Smith-Powell"/>
    <s v="Upgradable clear-thinking hardware"/>
    <x v="136"/>
    <x v="914"/>
    <x v="934"/>
    <x v="0"/>
    <x v="171"/>
    <x v="932"/>
    <x v="1"/>
    <x v="1"/>
    <n v="1411707600"/>
    <n v="1412312400"/>
    <b v="0"/>
    <b v="0"/>
    <s v="theater/plays"/>
    <x v="3"/>
    <x v="3"/>
    <x v="840"/>
    <x v="216"/>
  </r>
  <r>
    <x v="948"/>
    <s v="Smith-Hill"/>
    <s v="Integrated holistic paradigm"/>
    <x v="151"/>
    <x v="915"/>
    <x v="935"/>
    <x v="3"/>
    <x v="415"/>
    <x v="933"/>
    <x v="1"/>
    <x v="1"/>
    <n v="1418364000"/>
    <n v="1419228000"/>
    <b v="1"/>
    <b v="1"/>
    <s v="film &amp; video/documentary"/>
    <x v="4"/>
    <x v="4"/>
    <x v="841"/>
    <x v="840"/>
  </r>
  <r>
    <x v="949"/>
    <s v="Wright LLC"/>
    <s v="Seamless clear-thinking conglomeration"/>
    <x v="291"/>
    <x v="916"/>
    <x v="936"/>
    <x v="1"/>
    <x v="84"/>
    <x v="934"/>
    <x v="1"/>
    <x v="1"/>
    <n v="1429333200"/>
    <n v="1430974800"/>
    <b v="0"/>
    <b v="0"/>
    <s v="technology/web"/>
    <x v="2"/>
    <x v="2"/>
    <x v="842"/>
    <x v="133"/>
  </r>
  <r>
    <x v="950"/>
    <s v="Williams, Orozco and Gomez"/>
    <s v="Persistent content-based methodology"/>
    <x v="0"/>
    <x v="297"/>
    <x v="298"/>
    <x v="0"/>
    <x v="49"/>
    <x v="298"/>
    <x v="1"/>
    <x v="1"/>
    <n v="1555390800"/>
    <n v="1555822800"/>
    <b v="0"/>
    <b v="1"/>
    <s v="theater/plays"/>
    <x v="3"/>
    <x v="3"/>
    <x v="843"/>
    <x v="354"/>
  </r>
  <r>
    <x v="951"/>
    <s v="Peterson Ltd"/>
    <s v="Re-engineered 24hour matrix"/>
    <x v="435"/>
    <x v="917"/>
    <x v="937"/>
    <x v="1"/>
    <x v="572"/>
    <x v="935"/>
    <x v="1"/>
    <x v="1"/>
    <n v="1482732000"/>
    <n v="1482818400"/>
    <b v="0"/>
    <b v="1"/>
    <s v="music/rock"/>
    <x v="1"/>
    <x v="1"/>
    <x v="844"/>
    <x v="721"/>
  </r>
  <r>
    <x v="952"/>
    <s v="Cummings-Hayes"/>
    <s v="Virtual multi-tasking core"/>
    <x v="436"/>
    <x v="918"/>
    <x v="938"/>
    <x v="3"/>
    <x v="428"/>
    <x v="936"/>
    <x v="1"/>
    <x v="1"/>
    <n v="1470718800"/>
    <n v="1471928400"/>
    <b v="0"/>
    <b v="0"/>
    <s v="film &amp; video/documentary"/>
    <x v="4"/>
    <x v="4"/>
    <x v="845"/>
    <x v="841"/>
  </r>
  <r>
    <x v="953"/>
    <s v="Boyle Ltd"/>
    <s v="Streamlined fault-tolerant conglomeration"/>
    <x v="88"/>
    <x v="919"/>
    <x v="939"/>
    <x v="0"/>
    <x v="356"/>
    <x v="937"/>
    <x v="1"/>
    <x v="1"/>
    <n v="1450591200"/>
    <n v="1453701600"/>
    <b v="0"/>
    <b v="1"/>
    <s v="film &amp; video/science fiction"/>
    <x v="4"/>
    <x v="22"/>
    <x v="846"/>
    <x v="842"/>
  </r>
  <r>
    <x v="954"/>
    <s v="Henderson, Parker and Diaz"/>
    <s v="Enterprise-wide client-driven policy"/>
    <x v="142"/>
    <x v="920"/>
    <x v="940"/>
    <x v="1"/>
    <x v="573"/>
    <x v="938"/>
    <x v="2"/>
    <x v="2"/>
    <n v="1348290000"/>
    <n v="1350363600"/>
    <b v="0"/>
    <b v="0"/>
    <s v="technology/web"/>
    <x v="2"/>
    <x v="2"/>
    <x v="110"/>
    <x v="843"/>
  </r>
  <r>
    <x v="955"/>
    <s v="Moss-Obrien"/>
    <s v="Function-based next generation emulation"/>
    <x v="31"/>
    <x v="921"/>
    <x v="941"/>
    <x v="1"/>
    <x v="175"/>
    <x v="939"/>
    <x v="1"/>
    <x v="1"/>
    <n v="1353823200"/>
    <n v="1353996000"/>
    <b v="0"/>
    <b v="0"/>
    <s v="theater/plays"/>
    <x v="3"/>
    <x v="3"/>
    <x v="847"/>
    <x v="844"/>
  </r>
  <r>
    <x v="956"/>
    <s v="Wood Inc"/>
    <s v="Re-engineered composite focus group"/>
    <x v="437"/>
    <x v="922"/>
    <x v="942"/>
    <x v="0"/>
    <x v="268"/>
    <x v="940"/>
    <x v="1"/>
    <x v="1"/>
    <n v="1450764000"/>
    <n v="1451109600"/>
    <b v="0"/>
    <b v="0"/>
    <s v="film &amp; video/science fiction"/>
    <x v="4"/>
    <x v="22"/>
    <x v="848"/>
    <x v="845"/>
  </r>
  <r>
    <x v="957"/>
    <s v="Riley, Cohen and Goodman"/>
    <s v="Profound mission-critical function"/>
    <x v="122"/>
    <x v="923"/>
    <x v="943"/>
    <x v="1"/>
    <x v="54"/>
    <x v="941"/>
    <x v="1"/>
    <x v="1"/>
    <n v="1329372000"/>
    <n v="1329631200"/>
    <b v="0"/>
    <b v="0"/>
    <s v="theater/plays"/>
    <x v="3"/>
    <x v="3"/>
    <x v="849"/>
    <x v="846"/>
  </r>
  <r>
    <x v="958"/>
    <s v="Green, Robinson and Ho"/>
    <s v="De-engineered zero-defect open system"/>
    <x v="65"/>
    <x v="924"/>
    <x v="944"/>
    <x v="1"/>
    <x v="192"/>
    <x v="942"/>
    <x v="1"/>
    <x v="1"/>
    <n v="1277096400"/>
    <n v="1278997200"/>
    <b v="0"/>
    <b v="0"/>
    <s v="film &amp; video/animation"/>
    <x v="4"/>
    <x v="10"/>
    <x v="780"/>
    <x v="847"/>
  </r>
  <r>
    <x v="959"/>
    <s v="Black-Graham"/>
    <s v="Operative hybrid utilization"/>
    <x v="438"/>
    <x v="925"/>
    <x v="945"/>
    <x v="0"/>
    <x v="406"/>
    <x v="943"/>
    <x v="1"/>
    <x v="1"/>
    <n v="1277701200"/>
    <n v="1280120400"/>
    <b v="0"/>
    <b v="0"/>
    <s v="publishing/translations"/>
    <x v="5"/>
    <x v="18"/>
    <x v="140"/>
    <x v="688"/>
  </r>
  <r>
    <x v="960"/>
    <s v="Robbins Group"/>
    <s v="Function-based interactive matrix"/>
    <x v="20"/>
    <x v="926"/>
    <x v="946"/>
    <x v="0"/>
    <x v="12"/>
    <x v="944"/>
    <x v="1"/>
    <x v="1"/>
    <n v="1454911200"/>
    <n v="1458104400"/>
    <b v="0"/>
    <b v="0"/>
    <s v="technology/web"/>
    <x v="2"/>
    <x v="2"/>
    <x v="850"/>
    <x v="848"/>
  </r>
  <r>
    <x v="961"/>
    <s v="Mason, Case and May"/>
    <s v="Optimized content-based collaboration"/>
    <x v="57"/>
    <x v="927"/>
    <x v="947"/>
    <x v="1"/>
    <x v="287"/>
    <x v="945"/>
    <x v="1"/>
    <x v="1"/>
    <n v="1297922400"/>
    <n v="1298268000"/>
    <b v="0"/>
    <b v="0"/>
    <s v="publishing/translations"/>
    <x v="5"/>
    <x v="18"/>
    <x v="851"/>
    <x v="248"/>
  </r>
  <r>
    <x v="962"/>
    <s v="Harris, Russell and Mitchell"/>
    <s v="User-centric cohesive policy"/>
    <x v="136"/>
    <x v="928"/>
    <x v="948"/>
    <x v="1"/>
    <x v="574"/>
    <x v="946"/>
    <x v="1"/>
    <x v="1"/>
    <n v="1384408800"/>
    <n v="1386223200"/>
    <b v="0"/>
    <b v="0"/>
    <s v="food/food trucks"/>
    <x v="0"/>
    <x v="0"/>
    <x v="852"/>
    <x v="849"/>
  </r>
  <r>
    <x v="963"/>
    <s v="Rodriguez-Robinson"/>
    <s v="Ergonomic methodical hub"/>
    <x v="291"/>
    <x v="929"/>
    <x v="949"/>
    <x v="0"/>
    <x v="493"/>
    <x v="947"/>
    <x v="6"/>
    <x v="6"/>
    <n v="1299304800"/>
    <n v="1299823200"/>
    <b v="0"/>
    <b v="1"/>
    <s v="photography/photography books"/>
    <x v="7"/>
    <x v="14"/>
    <x v="853"/>
    <x v="850"/>
  </r>
  <r>
    <x v="964"/>
    <s v="Peck, Higgins and Smith"/>
    <s v="Devolved disintermediate encryption"/>
    <x v="41"/>
    <x v="930"/>
    <x v="950"/>
    <x v="1"/>
    <x v="287"/>
    <x v="948"/>
    <x v="1"/>
    <x v="1"/>
    <n v="1431320400"/>
    <n v="1431752400"/>
    <b v="0"/>
    <b v="0"/>
    <s v="theater/plays"/>
    <x v="3"/>
    <x v="3"/>
    <x v="854"/>
    <x v="851"/>
  </r>
  <r>
    <x v="965"/>
    <s v="Nunez-King"/>
    <s v="Phased clear-thinking policy"/>
    <x v="196"/>
    <x v="931"/>
    <x v="951"/>
    <x v="1"/>
    <x v="512"/>
    <x v="949"/>
    <x v="4"/>
    <x v="4"/>
    <n v="1264399200"/>
    <n v="1267855200"/>
    <b v="0"/>
    <b v="0"/>
    <s v="music/rock"/>
    <x v="1"/>
    <x v="1"/>
    <x v="67"/>
    <x v="852"/>
  </r>
  <r>
    <x v="966"/>
    <s v="Davis and Sons"/>
    <s v="Seamless solution-oriented capacity"/>
    <x v="12"/>
    <x v="932"/>
    <x v="952"/>
    <x v="1"/>
    <x v="242"/>
    <x v="950"/>
    <x v="1"/>
    <x v="1"/>
    <n v="1497502800"/>
    <n v="1497675600"/>
    <b v="0"/>
    <b v="0"/>
    <s v="theater/plays"/>
    <x v="3"/>
    <x v="3"/>
    <x v="855"/>
    <x v="853"/>
  </r>
  <r>
    <x v="967"/>
    <s v="Howard-Douglas"/>
    <s v="Organized human-resource attitude"/>
    <x v="439"/>
    <x v="933"/>
    <x v="953"/>
    <x v="1"/>
    <x v="575"/>
    <x v="951"/>
    <x v="1"/>
    <x v="1"/>
    <n v="1333688400"/>
    <n v="1336885200"/>
    <b v="0"/>
    <b v="0"/>
    <s v="music/world music"/>
    <x v="1"/>
    <x v="21"/>
    <x v="107"/>
    <x v="104"/>
  </r>
  <r>
    <x v="968"/>
    <s v="Gonzalez-White"/>
    <s v="Open-architected disintermediate budgetary management"/>
    <x v="166"/>
    <x v="934"/>
    <x v="954"/>
    <x v="1"/>
    <x v="493"/>
    <x v="952"/>
    <x v="1"/>
    <x v="1"/>
    <n v="1293861600"/>
    <n v="1295157600"/>
    <b v="0"/>
    <b v="0"/>
    <s v="food/food trucks"/>
    <x v="0"/>
    <x v="0"/>
    <x v="344"/>
    <x v="854"/>
  </r>
  <r>
    <x v="969"/>
    <s v="Lopez-King"/>
    <s v="Multi-lateral radical solution"/>
    <x v="58"/>
    <x v="935"/>
    <x v="955"/>
    <x v="1"/>
    <x v="576"/>
    <x v="953"/>
    <x v="1"/>
    <x v="1"/>
    <n v="1576994400"/>
    <n v="1577599200"/>
    <b v="0"/>
    <b v="0"/>
    <s v="theater/plays"/>
    <x v="3"/>
    <x v="3"/>
    <x v="856"/>
    <x v="855"/>
  </r>
  <r>
    <x v="970"/>
    <s v="Glover-Nelson"/>
    <s v="Inverse context-sensitive info-mediaries"/>
    <x v="309"/>
    <x v="936"/>
    <x v="956"/>
    <x v="0"/>
    <x v="577"/>
    <x v="954"/>
    <x v="1"/>
    <x v="1"/>
    <n v="1304917200"/>
    <n v="1305003600"/>
    <b v="0"/>
    <b v="0"/>
    <s v="theater/plays"/>
    <x v="3"/>
    <x v="3"/>
    <x v="857"/>
    <x v="856"/>
  </r>
  <r>
    <x v="971"/>
    <s v="Garner and Sons"/>
    <s v="Versatile neutral workforce"/>
    <x v="135"/>
    <x v="937"/>
    <x v="957"/>
    <x v="0"/>
    <x v="3"/>
    <x v="955"/>
    <x v="1"/>
    <x v="1"/>
    <n v="1381208400"/>
    <n v="1381726800"/>
    <b v="0"/>
    <b v="0"/>
    <s v="film &amp; video/television"/>
    <x v="4"/>
    <x v="19"/>
    <x v="858"/>
    <x v="857"/>
  </r>
  <r>
    <x v="972"/>
    <s v="Sellers, Roach and Garrison"/>
    <s v="Multi-tiered systematic knowledge user"/>
    <x v="440"/>
    <x v="938"/>
    <x v="958"/>
    <x v="1"/>
    <x v="578"/>
    <x v="956"/>
    <x v="1"/>
    <x v="1"/>
    <n v="1401685200"/>
    <n v="1402462800"/>
    <b v="0"/>
    <b v="1"/>
    <s v="technology/web"/>
    <x v="2"/>
    <x v="2"/>
    <x v="859"/>
    <x v="858"/>
  </r>
  <r>
    <x v="973"/>
    <s v="Herrera, Bennett and Silva"/>
    <s v="Programmable multi-state algorithm"/>
    <x v="441"/>
    <x v="939"/>
    <x v="959"/>
    <x v="0"/>
    <x v="526"/>
    <x v="957"/>
    <x v="1"/>
    <x v="1"/>
    <n v="1291960800"/>
    <n v="1292133600"/>
    <b v="0"/>
    <b v="1"/>
    <s v="theater/plays"/>
    <x v="3"/>
    <x v="3"/>
    <x v="860"/>
    <x v="859"/>
  </r>
  <r>
    <x v="974"/>
    <s v="Thomas, Clay and Mendoza"/>
    <s v="Multi-channeled reciprocal interface"/>
    <x v="126"/>
    <x v="940"/>
    <x v="960"/>
    <x v="1"/>
    <x v="235"/>
    <x v="958"/>
    <x v="1"/>
    <x v="1"/>
    <n v="1368853200"/>
    <n v="1368939600"/>
    <b v="0"/>
    <b v="0"/>
    <s v="music/indie rock"/>
    <x v="1"/>
    <x v="7"/>
    <x v="170"/>
    <x v="860"/>
  </r>
  <r>
    <x v="975"/>
    <s v="Ayala Group"/>
    <s v="Right-sized maximized migration"/>
    <x v="91"/>
    <x v="941"/>
    <x v="961"/>
    <x v="1"/>
    <x v="18"/>
    <x v="959"/>
    <x v="1"/>
    <x v="1"/>
    <n v="1448776800"/>
    <n v="1452146400"/>
    <b v="0"/>
    <b v="1"/>
    <s v="theater/plays"/>
    <x v="3"/>
    <x v="3"/>
    <x v="861"/>
    <x v="264"/>
  </r>
  <r>
    <x v="976"/>
    <s v="Huerta, Roberts and Dickerson"/>
    <s v="Self-enabling value-added artificial intelligence"/>
    <x v="220"/>
    <x v="942"/>
    <x v="962"/>
    <x v="1"/>
    <x v="382"/>
    <x v="960"/>
    <x v="1"/>
    <x v="1"/>
    <n v="1296194400"/>
    <n v="1296712800"/>
    <b v="0"/>
    <b v="1"/>
    <s v="theater/plays"/>
    <x v="3"/>
    <x v="3"/>
    <x v="862"/>
    <x v="65"/>
  </r>
  <r>
    <x v="977"/>
    <s v="Johnson Group"/>
    <s v="Vision-oriented interactive solution"/>
    <x v="260"/>
    <x v="943"/>
    <x v="963"/>
    <x v="0"/>
    <x v="109"/>
    <x v="961"/>
    <x v="1"/>
    <x v="1"/>
    <n v="1517983200"/>
    <n v="1520748000"/>
    <b v="0"/>
    <b v="0"/>
    <s v="food/food trucks"/>
    <x v="0"/>
    <x v="0"/>
    <x v="863"/>
    <x v="861"/>
  </r>
  <r>
    <x v="978"/>
    <s v="Bailey, Nguyen and Martinez"/>
    <s v="Fundamental user-facing productivity"/>
    <x v="67"/>
    <x v="944"/>
    <x v="964"/>
    <x v="1"/>
    <x v="45"/>
    <x v="962"/>
    <x v="1"/>
    <x v="1"/>
    <n v="1478930400"/>
    <n v="1480831200"/>
    <b v="0"/>
    <b v="0"/>
    <s v="games/video games"/>
    <x v="6"/>
    <x v="11"/>
    <x v="864"/>
    <x v="862"/>
  </r>
  <r>
    <x v="979"/>
    <s v="Williams, Martin and Meyer"/>
    <s v="Innovative well-modulated capability"/>
    <x v="138"/>
    <x v="945"/>
    <x v="965"/>
    <x v="1"/>
    <x v="579"/>
    <x v="963"/>
    <x v="4"/>
    <x v="4"/>
    <n v="1426395600"/>
    <n v="1426914000"/>
    <b v="0"/>
    <b v="0"/>
    <s v="theater/plays"/>
    <x v="3"/>
    <x v="3"/>
    <x v="527"/>
    <x v="454"/>
  </r>
  <r>
    <x v="980"/>
    <s v="Huff-Johnson"/>
    <s v="Universal fault-tolerant orchestration"/>
    <x v="442"/>
    <x v="946"/>
    <x v="966"/>
    <x v="0"/>
    <x v="580"/>
    <x v="964"/>
    <x v="1"/>
    <x v="1"/>
    <n v="1446181200"/>
    <n v="1446616800"/>
    <b v="1"/>
    <b v="0"/>
    <s v="publishing/nonfiction"/>
    <x v="5"/>
    <x v="9"/>
    <x v="865"/>
    <x v="863"/>
  </r>
  <r>
    <x v="981"/>
    <s v="Diaz-Little"/>
    <s v="Grass-roots executive synergy"/>
    <x v="313"/>
    <x v="947"/>
    <x v="967"/>
    <x v="1"/>
    <x v="581"/>
    <x v="965"/>
    <x v="1"/>
    <x v="1"/>
    <n v="1514181600"/>
    <n v="1517032800"/>
    <b v="0"/>
    <b v="0"/>
    <s v="technology/web"/>
    <x v="2"/>
    <x v="2"/>
    <x v="866"/>
    <x v="864"/>
  </r>
  <r>
    <x v="982"/>
    <s v="Freeman-French"/>
    <s v="Multi-layered optimal application"/>
    <x v="44"/>
    <x v="948"/>
    <x v="968"/>
    <x v="0"/>
    <x v="51"/>
    <x v="966"/>
    <x v="1"/>
    <x v="1"/>
    <n v="1311051600"/>
    <n v="1311224400"/>
    <b v="0"/>
    <b v="1"/>
    <s v="film &amp; video/documentary"/>
    <x v="4"/>
    <x v="4"/>
    <x v="867"/>
    <x v="865"/>
  </r>
  <r>
    <x v="983"/>
    <s v="Beck-Weber"/>
    <s v="Business-focused full-range core"/>
    <x v="443"/>
    <x v="949"/>
    <x v="969"/>
    <x v="1"/>
    <x v="582"/>
    <x v="967"/>
    <x v="1"/>
    <x v="1"/>
    <n v="1564894800"/>
    <n v="1566190800"/>
    <b v="0"/>
    <b v="0"/>
    <s v="film &amp; video/documentary"/>
    <x v="4"/>
    <x v="4"/>
    <x v="868"/>
    <x v="866"/>
  </r>
  <r>
    <x v="984"/>
    <s v="Lewis-Jacobson"/>
    <s v="Exclusive system-worthy Graphic Interface"/>
    <x v="191"/>
    <x v="950"/>
    <x v="970"/>
    <x v="1"/>
    <x v="345"/>
    <x v="968"/>
    <x v="1"/>
    <x v="1"/>
    <n v="1567918800"/>
    <n v="1570165200"/>
    <b v="0"/>
    <b v="0"/>
    <s v="theater/plays"/>
    <x v="3"/>
    <x v="3"/>
    <x v="105"/>
    <x v="867"/>
  </r>
  <r>
    <x v="985"/>
    <s v="Logan-Curtis"/>
    <s v="Enhanced optimal ability"/>
    <x v="305"/>
    <x v="951"/>
    <x v="971"/>
    <x v="0"/>
    <x v="583"/>
    <x v="969"/>
    <x v="1"/>
    <x v="1"/>
    <n v="1386309600"/>
    <n v="1388556000"/>
    <b v="0"/>
    <b v="1"/>
    <s v="music/rock"/>
    <x v="1"/>
    <x v="1"/>
    <x v="481"/>
    <x v="868"/>
  </r>
  <r>
    <x v="986"/>
    <s v="Chan, Washington and Callahan"/>
    <s v="Optional zero administration neural-net"/>
    <x v="75"/>
    <x v="952"/>
    <x v="972"/>
    <x v="0"/>
    <x v="45"/>
    <x v="970"/>
    <x v="1"/>
    <x v="1"/>
    <n v="1301979600"/>
    <n v="1303189200"/>
    <b v="0"/>
    <b v="0"/>
    <s v="music/rock"/>
    <x v="1"/>
    <x v="1"/>
    <x v="253"/>
    <x v="296"/>
  </r>
  <r>
    <x v="987"/>
    <s v="Wilson Group"/>
    <s v="Ameliorated foreground focus group"/>
    <x v="8"/>
    <x v="953"/>
    <x v="973"/>
    <x v="1"/>
    <x v="584"/>
    <x v="971"/>
    <x v="1"/>
    <x v="1"/>
    <n v="1493269200"/>
    <n v="1494478800"/>
    <b v="0"/>
    <b v="0"/>
    <s v="film &amp; video/documentary"/>
    <x v="4"/>
    <x v="4"/>
    <x v="869"/>
    <x v="869"/>
  </r>
  <r>
    <x v="988"/>
    <s v="Gardner, Ryan and Gutierrez"/>
    <s v="Triple-buffered multi-tasking matrices"/>
    <x v="151"/>
    <x v="802"/>
    <x v="974"/>
    <x v="0"/>
    <x v="251"/>
    <x v="972"/>
    <x v="1"/>
    <x v="1"/>
    <n v="1478930400"/>
    <n v="1480744800"/>
    <b v="0"/>
    <b v="0"/>
    <s v="publishing/radio &amp; podcasts"/>
    <x v="5"/>
    <x v="15"/>
    <x v="864"/>
    <x v="274"/>
  </r>
  <r>
    <x v="989"/>
    <s v="Hernandez Inc"/>
    <s v="Versatile dedicated migration"/>
    <x v="166"/>
    <x v="954"/>
    <x v="975"/>
    <x v="1"/>
    <x v="31"/>
    <x v="973"/>
    <x v="1"/>
    <x v="1"/>
    <n v="1555390800"/>
    <n v="1555822800"/>
    <b v="0"/>
    <b v="0"/>
    <s v="publishing/translations"/>
    <x v="5"/>
    <x v="18"/>
    <x v="843"/>
    <x v="354"/>
  </r>
  <r>
    <x v="990"/>
    <s v="Ortiz-Roberts"/>
    <s v="Devolved foreground customer loyalty"/>
    <x v="75"/>
    <x v="955"/>
    <x v="976"/>
    <x v="0"/>
    <x v="251"/>
    <x v="974"/>
    <x v="1"/>
    <x v="1"/>
    <n v="1456984800"/>
    <n v="1458882000"/>
    <b v="0"/>
    <b v="1"/>
    <s v="film &amp; video/drama"/>
    <x v="4"/>
    <x v="6"/>
    <x v="289"/>
    <x v="870"/>
  </r>
  <r>
    <x v="991"/>
    <s v="Ramirez LLC"/>
    <s v="Reduced reciprocal focus group"/>
    <x v="122"/>
    <x v="551"/>
    <x v="977"/>
    <x v="1"/>
    <x v="585"/>
    <x v="975"/>
    <x v="1"/>
    <x v="1"/>
    <n v="1411621200"/>
    <n v="1411966800"/>
    <b v="0"/>
    <b v="1"/>
    <s v="music/rock"/>
    <x v="1"/>
    <x v="1"/>
    <x v="870"/>
    <x v="871"/>
  </r>
  <r>
    <x v="992"/>
    <s v="Morrow Inc"/>
    <s v="Networked global migration"/>
    <x v="33"/>
    <x v="956"/>
    <x v="978"/>
    <x v="1"/>
    <x v="227"/>
    <x v="976"/>
    <x v="1"/>
    <x v="1"/>
    <n v="1525669200"/>
    <n v="1526878800"/>
    <b v="0"/>
    <b v="1"/>
    <s v="film &amp; video/drama"/>
    <x v="4"/>
    <x v="6"/>
    <x v="871"/>
    <x v="98"/>
  </r>
  <r>
    <x v="993"/>
    <s v="Erickson-Rogers"/>
    <s v="De-engineered even-keeled definition"/>
    <x v="122"/>
    <x v="957"/>
    <x v="979"/>
    <x v="3"/>
    <x v="51"/>
    <x v="977"/>
    <x v="6"/>
    <x v="6"/>
    <n v="1450936800"/>
    <n v="1452405600"/>
    <b v="0"/>
    <b v="1"/>
    <s v="photography/photography books"/>
    <x v="7"/>
    <x v="14"/>
    <x v="872"/>
    <x v="872"/>
  </r>
  <r>
    <x v="994"/>
    <s v="Leach, Rich and Price"/>
    <s v="Implemented bi-directional flexibility"/>
    <x v="444"/>
    <x v="958"/>
    <x v="980"/>
    <x v="0"/>
    <x v="586"/>
    <x v="978"/>
    <x v="1"/>
    <x v="1"/>
    <n v="1413522000"/>
    <n v="1414040400"/>
    <b v="0"/>
    <b v="1"/>
    <s v="publishing/translations"/>
    <x v="5"/>
    <x v="18"/>
    <x v="873"/>
    <x v="873"/>
  </r>
  <r>
    <x v="995"/>
    <s v="Manning-Hamilton"/>
    <s v="Vision-oriented scalable definition"/>
    <x v="238"/>
    <x v="959"/>
    <x v="981"/>
    <x v="1"/>
    <x v="587"/>
    <x v="979"/>
    <x v="1"/>
    <x v="1"/>
    <n v="1541307600"/>
    <n v="1543816800"/>
    <b v="0"/>
    <b v="1"/>
    <s v="food/food trucks"/>
    <x v="0"/>
    <x v="0"/>
    <x v="874"/>
    <x v="526"/>
  </r>
  <r>
    <x v="996"/>
    <s v="Butler LLC"/>
    <s v="Future-proofed upward-trending migration"/>
    <x v="47"/>
    <x v="960"/>
    <x v="982"/>
    <x v="0"/>
    <x v="192"/>
    <x v="980"/>
    <x v="1"/>
    <x v="1"/>
    <n v="1357106400"/>
    <n v="1359698400"/>
    <b v="0"/>
    <b v="0"/>
    <s v="theater/plays"/>
    <x v="3"/>
    <x v="3"/>
    <x v="875"/>
    <x v="874"/>
  </r>
  <r>
    <x v="997"/>
    <s v="Ball LLC"/>
    <s v="Right-sized full-range throughput"/>
    <x v="4"/>
    <x v="961"/>
    <x v="983"/>
    <x v="3"/>
    <x v="279"/>
    <x v="981"/>
    <x v="6"/>
    <x v="6"/>
    <n v="1390197600"/>
    <n v="1390629600"/>
    <b v="0"/>
    <b v="0"/>
    <s v="theater/plays"/>
    <x v="3"/>
    <x v="3"/>
    <x v="876"/>
    <x v="875"/>
  </r>
  <r>
    <x v="998"/>
    <s v="Taylor, Santiago and Flores"/>
    <s v="Polarized composite customer loyalty"/>
    <x v="445"/>
    <x v="962"/>
    <x v="984"/>
    <x v="0"/>
    <x v="82"/>
    <x v="982"/>
    <x v="1"/>
    <x v="1"/>
    <n v="1265868000"/>
    <n v="1267077600"/>
    <b v="0"/>
    <b v="1"/>
    <s v="music/indie rock"/>
    <x v="1"/>
    <x v="7"/>
    <x v="877"/>
    <x v="876"/>
  </r>
  <r>
    <x v="999"/>
    <s v="Hernandez, Norton and Kelley"/>
    <s v="Expanded eco-centric policy"/>
    <x v="446"/>
    <x v="963"/>
    <x v="985"/>
    <x v="3"/>
    <x v="588"/>
    <x v="983"/>
    <x v="1"/>
    <x v="1"/>
    <n v="1467176400"/>
    <n v="1467781200"/>
    <b v="0"/>
    <b v="0"/>
    <s v="food/food trucks"/>
    <x v="0"/>
    <x v="0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BF557-1739-41B6-8ADC-6A20E5A011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74C96-9408-420B-A527-BE2A045A9D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6BB31-59C6-468E-B59C-68944F5A783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61" workbookViewId="0">
      <selection activeCell="C3" sqref="C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8.08203125" bestFit="1" customWidth="1"/>
    <col min="7" max="7" width="12.33203125" bestFit="1" customWidth="1"/>
    <col min="8" max="8" width="17.25" bestFit="1" customWidth="1"/>
    <col min="9" max="9" width="17.25" style="6" customWidth="1"/>
    <col min="12" max="13" width="11.1640625" bestFit="1" customWidth="1"/>
    <col min="16" max="16" width="28" bestFit="1" customWidth="1"/>
    <col min="17" max="17" width="14.33203125" bestFit="1" customWidth="1"/>
    <col min="18" max="18" width="16.9140625" bestFit="1" customWidth="1"/>
    <col min="19" max="20" width="10.6640625" style="10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2071</v>
      </c>
      <c r="R1" s="1" t="s">
        <v>2032</v>
      </c>
      <c r="S1" s="9" t="s">
        <v>2072</v>
      </c>
      <c r="T1" s="9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IF(H2&lt;&gt;0,E2/H2,0)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MID(P2,1,FIND("/",P2,1)-1)</f>
        <v>food</v>
      </c>
      <c r="R2" t="str">
        <f>MID(P2,FIND("/",P2,1)+1,100)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IF(H3&lt;&gt;0,E3/H3,0)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MID(P3,1,FIND("/",P3,1)-1)</f>
        <v>music</v>
      </c>
      <c r="R3" t="str">
        <f t="shared" ref="R3:R66" si="3">MID(P3,FIND("/",P3,1)+1,100)</f>
        <v>rock</v>
      </c>
      <c r="S3" s="10">
        <f t="shared" ref="S3:S66" si="4">(((L3/60)/60)/24)+DATE(1970,1,1)</f>
        <v>41870.208333333336</v>
      </c>
      <c r="T3" s="10">
        <f t="shared" ref="T3:T66" si="5">(((M3/60)/60)/24)+DATE(1970,1,1)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6">
        <f t="shared" ref="I67:I130" si="7">IF(H67&lt;&gt;0,E67/H67,0)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MID(P67,1,FIND("/",P67,1)-1)</f>
        <v>theater</v>
      </c>
      <c r="R67" t="str">
        <f t="shared" ref="R67:R130" si="9">MID(P67,FIND("/",P67,1)+1,100)</f>
        <v>plays</v>
      </c>
      <c r="S67" s="10">
        <f t="shared" ref="S67:S130" si="10">(((L67/60)/60)/24)+DATE(1970,1,1)</f>
        <v>40570.25</v>
      </c>
      <c r="T67" s="10">
        <f t="shared" ref="T67:T130" si="11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IF(H131&lt;&gt;0,E131/H131,0)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MID(P131,1,FIND("/",P131,1)-1)</f>
        <v>food</v>
      </c>
      <c r="R131" t="str">
        <f t="shared" ref="R131:R194" si="15">MID(P131,FIND("/",P131,1)+1,100)</f>
        <v>food trucks</v>
      </c>
      <c r="S131" s="10">
        <f t="shared" ref="S131:S194" si="16">(((L131/60)/60)/24)+DATE(1970,1,1)</f>
        <v>42038.25</v>
      </c>
      <c r="T131" s="10">
        <f t="shared" ref="T131:T194" si="17">(((M131/60)/60)/24)+DATE(1970,1,1)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IF(H195&lt;&gt;0,E195/H195,0)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MID(P195,1,FIND("/",P195,1)-1)</f>
        <v>music</v>
      </c>
      <c r="R195" t="str">
        <f t="shared" ref="R195:R258" si="21">MID(P195,FIND("/",P195,1)+1,100)</f>
        <v>indie rock</v>
      </c>
      <c r="S195" s="10">
        <f t="shared" ref="S195:S258" si="22">(((L195/60)/60)/24)+DATE(1970,1,1)</f>
        <v>43198.208333333328</v>
      </c>
      <c r="T195" s="10">
        <f t="shared" ref="T195:T258" si="23">(((M195/60)/60)/24)+DATE(1970,1,1)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6">
        <f t="shared" ref="I259:I322" si="25">IF(H259&lt;&gt;0,E259/H259,0)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MID(P259,1,FIND("/",P259,1)-1)</f>
        <v>theater</v>
      </c>
      <c r="R259" t="str">
        <f t="shared" ref="R259:R322" si="27">MID(P259,FIND("/",P259,1)+1,100)</f>
        <v>plays</v>
      </c>
      <c r="S259" s="10">
        <f t="shared" ref="S259:S322" si="28">(((L259/60)/60)/24)+DATE(1970,1,1)</f>
        <v>41338.25</v>
      </c>
      <c r="T259" s="10">
        <f t="shared" ref="T259:T322" si="29">(((M259/60)/60)/24)+DATE(1970,1,1)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IF(H323&lt;&gt;0,E323/H323,0)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MID(P323,1,FIND("/",P323,1)-1)</f>
        <v>film &amp; video</v>
      </c>
      <c r="R323" t="str">
        <f t="shared" ref="R323:R386" si="33">MID(P323,FIND("/",P323,1)+1,100)</f>
        <v>shorts</v>
      </c>
      <c r="S323" s="10">
        <f t="shared" ref="S323:S386" si="34">(((L323/60)/60)/24)+DATE(1970,1,1)</f>
        <v>40634.208333333336</v>
      </c>
      <c r="T323" s="10">
        <f t="shared" ref="T323:T386" si="35">(((M323/60)/60)/24)+DATE(1970,1,1)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IF(H387&lt;&gt;0,E387/H387,0)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MID(P387,1,FIND("/",P387,1)-1)</f>
        <v>publishing</v>
      </c>
      <c r="R387" t="str">
        <f t="shared" ref="R387:R450" si="39">MID(P387,FIND("/",P387,1)+1,100)</f>
        <v>nonfiction</v>
      </c>
      <c r="S387" s="10">
        <f t="shared" ref="S387:S450" si="40">(((L387/60)/60)/24)+DATE(1970,1,1)</f>
        <v>43553.208333333328</v>
      </c>
      <c r="T387" s="10">
        <f t="shared" ref="T387:T450" si="41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6">
        <f t="shared" ref="I451:I514" si="43">IF(H451&lt;&gt;0,E451/H451,0)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MID(P451,1,FIND("/",P451,1)-1)</f>
        <v>games</v>
      </c>
      <c r="R451" t="str">
        <f t="shared" ref="R451:R514" si="45">MID(P451,FIND("/",P451,1)+1,100)</f>
        <v>video games</v>
      </c>
      <c r="S451" s="10">
        <f t="shared" ref="S451:S514" si="46">(((L451/60)/60)/24)+DATE(1970,1,1)</f>
        <v>43530.25</v>
      </c>
      <c r="T451" s="10">
        <f t="shared" ref="T451:T514" si="47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IF(H515&lt;&gt;0,E515/H515,0)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MID(P515,1,FIND("/",P515,1)-1)</f>
        <v>film &amp; video</v>
      </c>
      <c r="R515" t="str">
        <f t="shared" ref="R515:R578" si="51">MID(P515,FIND("/",P515,1)+1,100)</f>
        <v>television</v>
      </c>
      <c r="S515" s="10">
        <f t="shared" ref="S515:S578" si="52">(((L515/60)/60)/24)+DATE(1970,1,1)</f>
        <v>40430.208333333336</v>
      </c>
      <c r="T515" s="10">
        <f t="shared" ref="T515:T578" si="53">(((M515/60)/60)/24)+DATE(1970,1,1)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6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IF(H579&lt;&gt;0,E579/H579,0)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MID(P579,1,FIND("/",P579,1)-1)</f>
        <v>music</v>
      </c>
      <c r="R579" t="str">
        <f t="shared" ref="R579:R642" si="57">MID(P579,FIND("/",P579,1)+1,100)</f>
        <v>jazz</v>
      </c>
      <c r="S579" s="10">
        <f t="shared" ref="S579:S642" si="58">(((L579/60)/60)/24)+DATE(1970,1,1)</f>
        <v>40613.25</v>
      </c>
      <c r="T579" s="10">
        <f t="shared" ref="T579:T642" si="59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IF(H643&lt;&gt;0,E643/H643,0)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MID(P643,1,FIND("/",P643,1)-1)</f>
        <v>theater</v>
      </c>
      <c r="R643" t="str">
        <f t="shared" ref="R643:R706" si="63">MID(P643,FIND("/",P643,1)+1,100)</f>
        <v>plays</v>
      </c>
      <c r="S643" s="10">
        <f t="shared" ref="S643:S706" si="64">(((L643/60)/60)/24)+DATE(1970,1,1)</f>
        <v>42786.25</v>
      </c>
      <c r="T643" s="10">
        <f t="shared" ref="T643:T706" si="65">(((M643/60)/60)/24)+DATE(1970,1,1)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IF(H707&lt;&gt;0,E707/H707,0)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MID(P707,1,FIND("/",P707,1)-1)</f>
        <v>publishing</v>
      </c>
      <c r="R707" t="str">
        <f t="shared" ref="R707:R770" si="69">MID(P707,FIND("/",P707,1)+1,100)</f>
        <v>nonfiction</v>
      </c>
      <c r="S707" s="10">
        <f t="shared" ref="S707:S770" si="70">(((L707/60)/60)/24)+DATE(1970,1,1)</f>
        <v>41619.25</v>
      </c>
      <c r="T707" s="10">
        <f t="shared" ref="T707:T770" si="71">(((M707/60)/60)/24)+DATE(1970,1,1)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IF(H771&lt;&gt;0,E771/H771,0)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MID(P771,1,FIND("/",P771,1)-1)</f>
        <v>games</v>
      </c>
      <c r="R771" t="str">
        <f t="shared" ref="R771:R834" si="75">MID(P771,FIND("/",P771,1)+1,100)</f>
        <v>video games</v>
      </c>
      <c r="S771" s="10">
        <f t="shared" ref="S771:S834" si="76">(((L771/60)/60)/24)+DATE(1970,1,1)</f>
        <v>41501.208333333336</v>
      </c>
      <c r="T771" s="10">
        <f t="shared" ref="T771:T834" si="77">(((M771/60)/60)/24)+DATE(1970,1,1)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IF(H835&lt;&gt;0,E835/H835,0)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MID(P835,1,FIND("/",P835,1)-1)</f>
        <v>publishing</v>
      </c>
      <c r="R835" t="str">
        <f t="shared" ref="R835:R898" si="81">MID(P835,FIND("/",P835,1)+1,100)</f>
        <v>translations</v>
      </c>
      <c r="S835" s="10">
        <f t="shared" ref="S835:S898" si="82">(((L835/60)/60)/24)+DATE(1970,1,1)</f>
        <v>40588.25</v>
      </c>
      <c r="T835" s="10">
        <f t="shared" ref="T835:T898" si="83">(((M835/60)/60)/24)+DATE(1970,1,1)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IF(H899&lt;&gt;0,E899/H899,0)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MID(P899,1,FIND("/",P899,1)-1)</f>
        <v>theater</v>
      </c>
      <c r="R899" t="str">
        <f t="shared" ref="R899:R962" si="87">MID(P899,FIND("/",P899,1)+1,100)</f>
        <v>plays</v>
      </c>
      <c r="S899" s="10">
        <f t="shared" ref="S899:S962" si="88">(((L899/60)/60)/24)+DATE(1970,1,1)</f>
        <v>43583.208333333328</v>
      </c>
      <c r="T899" s="10">
        <f t="shared" ref="T899:T962" si="89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IF(H963&lt;&gt;0,E963/H963,0)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MID(P963,1,FIND("/",P963,1)-1)</f>
        <v>publishing</v>
      </c>
      <c r="R963" t="str">
        <f t="shared" ref="R963:R1001" si="93">MID(P963,FIND("/",P963,1)+1,100)</f>
        <v>translations</v>
      </c>
      <c r="S963" s="10">
        <f t="shared" ref="S963:S1001" si="94">(((L963/60)/60)/24)+DATE(1970,1,1)</f>
        <v>40591.25</v>
      </c>
      <c r="T963" s="10">
        <f t="shared" ref="T963:T1001" si="95">(((M963/60)/60)/24)+DATE(1970,1,1)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autoFilter ref="A1:T1001" xr:uid="{00000000-0001-0000-0000-000000000000}"/>
  <conditionalFormatting sqref="F1:F1048576">
    <cfRule type="colorScale" priority="2">
      <colorScale>
        <cfvo type="num" val="0"/>
        <cfvo type="num" val="1"/>
        <cfvo type="num" val="2"/>
        <color rgb="FFFF0000"/>
        <color theme="9"/>
        <color theme="8"/>
      </colorScale>
    </cfRule>
  </conditionalFormatting>
  <conditionalFormatting sqref="G1:G1048576">
    <cfRule type="cellIs" dxfId="11" priority="3" operator="equal">
      <formula>"canceled"</formula>
    </cfRule>
    <cfRule type="cellIs" dxfId="10" priority="4" operator="equal">
      <formula>"live"</formula>
    </cfRule>
    <cfRule type="cellIs" dxfId="9" priority="5" operator="equal">
      <formula>"successful"</formula>
    </cfRule>
    <cfRule type="cellIs" dxfId="8" priority="6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D323-DA59-4884-BE3F-D133830C5C39}">
  <dimension ref="A1:F14"/>
  <sheetViews>
    <sheetView tabSelected="1" workbookViewId="0">
      <selection activeCell="O22" sqref="O2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2033</v>
      </c>
    </row>
    <row r="3" spans="1:6" x14ac:dyDescent="0.35">
      <c r="A3" s="7" t="s">
        <v>2046</v>
      </c>
      <c r="B3" s="7" t="s">
        <v>2045</v>
      </c>
    </row>
    <row r="4" spans="1:6" x14ac:dyDescent="0.35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2038</v>
      </c>
      <c r="E8">
        <v>4</v>
      </c>
      <c r="F8">
        <v>4</v>
      </c>
    </row>
    <row r="9" spans="1:6" x14ac:dyDescent="0.35">
      <c r="A9" s="8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980F-2D33-4B4A-BC3A-29EAD03E2FBC}">
  <dimension ref="A1:F30"/>
  <sheetViews>
    <sheetView workbookViewId="0">
      <selection activeCell="A36" sqref="A3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2033</v>
      </c>
    </row>
    <row r="2" spans="1:6" x14ac:dyDescent="0.35">
      <c r="A2" s="7" t="s">
        <v>2031</v>
      </c>
      <c r="B2" t="s">
        <v>2033</v>
      </c>
    </row>
    <row r="4" spans="1:6" x14ac:dyDescent="0.35">
      <c r="A4" s="7" t="s">
        <v>2046</v>
      </c>
      <c r="B4" s="7" t="s">
        <v>2045</v>
      </c>
    </row>
    <row r="5" spans="1:6" x14ac:dyDescent="0.3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2048</v>
      </c>
      <c r="E7">
        <v>4</v>
      </c>
      <c r="F7">
        <v>4</v>
      </c>
    </row>
    <row r="8" spans="1:6" x14ac:dyDescent="0.3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2051</v>
      </c>
      <c r="C10">
        <v>8</v>
      </c>
      <c r="E10">
        <v>10</v>
      </c>
      <c r="F10">
        <v>18</v>
      </c>
    </row>
    <row r="11" spans="1:6" x14ac:dyDescent="0.3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2056</v>
      </c>
      <c r="C15">
        <v>3</v>
      </c>
      <c r="E15">
        <v>4</v>
      </c>
      <c r="F15">
        <v>7</v>
      </c>
    </row>
    <row r="16" spans="1:6" x14ac:dyDescent="0.3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2061</v>
      </c>
      <c r="C20">
        <v>4</v>
      </c>
      <c r="E20">
        <v>4</v>
      </c>
      <c r="F20">
        <v>8</v>
      </c>
    </row>
    <row r="21" spans="1:6" x14ac:dyDescent="0.3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2063</v>
      </c>
      <c r="C22">
        <v>9</v>
      </c>
      <c r="E22">
        <v>5</v>
      </c>
      <c r="F22">
        <v>14</v>
      </c>
    </row>
    <row r="23" spans="1:6" x14ac:dyDescent="0.3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2066</v>
      </c>
      <c r="C25">
        <v>7</v>
      </c>
      <c r="E25">
        <v>14</v>
      </c>
      <c r="F25">
        <v>21</v>
      </c>
    </row>
    <row r="26" spans="1:6" x14ac:dyDescent="0.3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2070</v>
      </c>
      <c r="E29">
        <v>3</v>
      </c>
      <c r="F29">
        <v>3</v>
      </c>
    </row>
    <row r="30" spans="1:6" x14ac:dyDescent="0.35">
      <c r="A30" s="8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AA04-D0C0-4FD8-A65E-4879F488C41E}">
  <dimension ref="A1:E18"/>
  <sheetViews>
    <sheetView workbookViewId="0">
      <selection activeCell="A26" sqref="A2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2071</v>
      </c>
      <c r="B1" t="s">
        <v>2033</v>
      </c>
    </row>
    <row r="2" spans="1:5" x14ac:dyDescent="0.35">
      <c r="A2" s="7" t="s">
        <v>2086</v>
      </c>
      <c r="B2" t="s">
        <v>2033</v>
      </c>
    </row>
    <row r="4" spans="1:5" x14ac:dyDescent="0.35">
      <c r="A4" s="7" t="s">
        <v>2046</v>
      </c>
      <c r="B4" s="7" t="s">
        <v>2045</v>
      </c>
    </row>
    <row r="5" spans="1:5" x14ac:dyDescent="0.35">
      <c r="A5" s="7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35">
      <c r="A6" s="11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1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1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1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1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1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1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1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1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1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1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1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1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1EB2-25C0-4FAF-B0C4-BEE68B65C196}">
  <dimension ref="A1:H13"/>
  <sheetViews>
    <sheetView workbookViewId="0">
      <selection activeCell="B2" sqref="B2:B13"/>
    </sheetView>
  </sheetViews>
  <sheetFormatPr defaultRowHeight="15.5" x14ac:dyDescent="0.35"/>
  <cols>
    <col min="1" max="1" width="47.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2094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s="12" t="s">
        <v>2095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 t="shared" ref="E2:E13" si="0">SUM(B2:D2)</f>
        <v>51</v>
      </c>
      <c r="F2" s="4">
        <f t="shared" ref="F2:F13" si="1"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12" t="s">
        <v>2096</v>
      </c>
      <c r="B3">
        <f>COUNTIFS(Crowdfunding!$D$2:$D$1001,"&gt;999",Crowdfunding!$D$2:$D$1001,"&lt;5000",Crowdfunding!$G$2:$G$1001,"=successful")</f>
        <v>191</v>
      </c>
      <c r="C3">
        <f>COUNTIFS(Crowdfunding!$D$2:$D$1001,"&gt;999",Crowdfunding!$D$2:$D$1001,"&lt;5000",Crowdfunding!$G$2:$G$1001,"=Failed")</f>
        <v>38</v>
      </c>
      <c r="D3">
        <f>COUNTIFS(Crowdfunding!$D$2:$D$1001,"&gt;999",Crowdfunding!$D$2:$D$1001,"&lt;5000",Crowdfunding!$G$2:$G$1001,"=Canceled")</f>
        <v>2</v>
      </c>
      <c r="E3">
        <f t="shared" si="0"/>
        <v>231</v>
      </c>
      <c r="F3" s="4">
        <f t="shared" si="1"/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12" t="s">
        <v>2097</v>
      </c>
      <c r="B4">
        <f>COUNTIFS(Crowdfunding!$D$2:$D$1001,"&gt;4999",Crowdfunding!$D$2:$D$1001,"&lt;10000",Crowdfunding!$G$2:$G$1001,"=successful")</f>
        <v>164</v>
      </c>
      <c r="C4">
        <f>COUNTIFS(Crowdfunding!$D$2:$D$1001,"&gt;4999",Crowdfunding!$D$2:$D$1001,"&lt;10000",Crowdfunding!$G$2:$G$1001,"=Failed")</f>
        <v>126</v>
      </c>
      <c r="D4">
        <f>COUNTIFS(Crowdfunding!$D$2:$D$1001,"&gt;4999",Crowdfunding!$D$2:$D$1001,"&lt;10000",Crowdfunding!$G$2:$G$1001,"=Canceled")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12" t="s">
        <v>2098</v>
      </c>
      <c r="B5">
        <f>COUNTIFS(Crowdfunding!$D$2:$D$1001,"&gt;9999",Crowdfunding!$D$2:$D$1001,"&lt;15000",Crowdfunding!$G$2:$G$1001,"=successful")</f>
        <v>4</v>
      </c>
      <c r="C5">
        <f>COUNTIFS(Crowdfunding!$D$2:$D$1001,"&gt;9999",Crowdfunding!$D$2:$D$1001,"&lt;15000",Crowdfunding!$G$2:$G$1001,"=Failed")</f>
        <v>5</v>
      </c>
      <c r="D5">
        <f>COUNTIFS(Crowdfunding!$D$2:$D$1001,"&gt;9999",Crowdfunding!$D$2:$D$1001,"&lt;15000",Crowdfunding!$G$2:$G$1001,"=Canceled")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2" t="s">
        <v>2099</v>
      </c>
      <c r="B6">
        <f>COUNTIFS(Crowdfunding!$D$2:$D$1001,"&gt;14999",Crowdfunding!$D$2:$D$1001,"&lt;20000",Crowdfunding!$G$2:$G$1001,"=successful")</f>
        <v>10</v>
      </c>
      <c r="C6">
        <f>COUNTIFS(Crowdfunding!$D$2:$D$1001,"&gt;14999",Crowdfunding!$D$2:$D$1001,"&lt;20000",Crowdfunding!$G$2:$G$1001,"=Failed")</f>
        <v>0</v>
      </c>
      <c r="D6">
        <f>COUNTIFS(Crowdfunding!$D$2:$D$1001,"&gt;14999",Crowdfunding!$D$2:$D$1001,"&lt;20000",Crowdfunding!$G$2:$G$1001,"=Canceled")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2" t="s">
        <v>2100</v>
      </c>
      <c r="B7">
        <f>COUNTIFS(Crowdfunding!$D$2:$D$1001,"&gt;19999",Crowdfunding!$D$2:$D$1001,"&lt;25000",Crowdfunding!$G$2:$G$1001,"=successful")</f>
        <v>7</v>
      </c>
      <c r="C7">
        <f>COUNTIFS(Crowdfunding!$D$2:$D$1001,"&gt;19999",Crowdfunding!$D$2:$D$1001,"&lt;25000",Crowdfunding!$G$2:$G$1001,"=Failed")</f>
        <v>0</v>
      </c>
      <c r="D7">
        <f>COUNTIFS(Crowdfunding!$D$2:$D$1001,"&gt;19999",Crowdfunding!$D$2:$D$1001,"&lt;25000",Crowdfunding!$G$2:$G$1001,"=Canceled")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2" t="s">
        <v>2101</v>
      </c>
      <c r="B8">
        <f>COUNTIFS(Crowdfunding!$D$2:$D$1001,"&gt;24999",Crowdfunding!$D$2:$D$1001,"&lt;30000",Crowdfunding!$G$2:$G$1001,"=successful")</f>
        <v>11</v>
      </c>
      <c r="C8">
        <f>COUNTIFS(Crowdfunding!$D$2:$D$1001,"&gt;24999",Crowdfunding!$D$2:$D$1001,"&lt;30000",Crowdfunding!$G$2:$G$1001,"=Failed")</f>
        <v>3</v>
      </c>
      <c r="D8">
        <f>COUNTIFS(Crowdfunding!$D$2:$D$1001,"&gt;24999",Crowdfunding!$D$2:$D$1001,"&lt;30000",Crowdfunding!$G$2:$G$1001,"=Canceled")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2" t="s">
        <v>2102</v>
      </c>
      <c r="B9">
        <f>COUNTIFS(Crowdfunding!$D$2:$D$1001,"&gt;29999",Crowdfunding!$D$2:$D$1001,"&lt;35000",Crowdfunding!$G$2:$G$1001,"=successful")</f>
        <v>7</v>
      </c>
      <c r="C9">
        <f>COUNTIFS(Crowdfunding!$D$2:$D$1001,"&gt;29999",Crowdfunding!$D$2:$D$1001,"&lt;35000",Crowdfunding!$G$2:$G$1001,"=Failed")</f>
        <v>0</v>
      </c>
      <c r="D9">
        <f>COUNTIFS(Crowdfunding!$D$2:$D$1001,"&gt;29999",Crowdfunding!$D$2:$D$1001,"&lt;35000",Crowdfunding!$G$2:$G$1001,"=Canceled")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2" t="s">
        <v>2103</v>
      </c>
      <c r="B10">
        <f>COUNTIFS(Crowdfunding!$D$2:$D$1001,"&gt;34999",Crowdfunding!$D$2:$D$1001,"&lt;40000",Crowdfunding!$G$2:$G$1001,"=successful")</f>
        <v>8</v>
      </c>
      <c r="C10">
        <f>COUNTIFS(Crowdfunding!$D$2:$D$1001,"&gt;34999",Crowdfunding!$D$2:$D$1001,"&lt;40000",Crowdfunding!$G$2:$G$1001,"=Failed")</f>
        <v>3</v>
      </c>
      <c r="D10">
        <f>COUNTIFS(Crowdfunding!$D$2:$D$1001,"&gt;34999",Crowdfunding!$D$2:$D$1001,"&lt;40000",Crowdfunding!$G$2:$G$1001,"=Canceled")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2" t="s">
        <v>2104</v>
      </c>
      <c r="B11">
        <f>COUNTIFS(Crowdfunding!$D$2:$D$1001,"&gt;39999",Crowdfunding!$D$2:$D$1001,"&lt;45000",Crowdfunding!$G$2:$G$1001,"=successful")</f>
        <v>11</v>
      </c>
      <c r="C11">
        <f>COUNTIFS(Crowdfunding!$D$2:$D$1001,"&gt;39999",Crowdfunding!$D$2:$D$1001,"&lt;45000",Crowdfunding!$G$2:$G$1001,"=Failed")</f>
        <v>3</v>
      </c>
      <c r="D11">
        <f>COUNTIFS(Crowdfunding!$D$2:$D$1001,"&gt;39999",Crowdfunding!$D$2:$D$1001,"&lt;45000",Crowdfunding!$G$2:$G$1001,"=Canceled")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2" t="s">
        <v>2105</v>
      </c>
      <c r="B12">
        <f>COUNTIFS(Crowdfunding!$D$2:$D$1001,"&gt;44999",Crowdfunding!$D$2:$D$1001,"&lt;50000",Crowdfunding!$G$2:$G$1001,"=successful")</f>
        <v>8</v>
      </c>
      <c r="C12">
        <f>COUNTIFS(Crowdfunding!$D$2:$D$1001,"&gt;44999",Crowdfunding!$D$2:$D$1001,"&lt;50000",Crowdfunding!$G$2:$G$1001,"=Failed")</f>
        <v>3</v>
      </c>
      <c r="D12">
        <f>COUNTIFS(Crowdfunding!$D$2:$D$1001,"&gt;44999",Crowdfunding!$D$2:$D$1001,"&lt;50000",Crowdfunding!$G$2:$G$1001,"=Canceled")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12" t="s">
        <v>2106</v>
      </c>
      <c r="B13">
        <f>COUNTIFS(Crowdfunding!$D$2:$D$1001,"&gt;49999",Crowdfunding!$G$2:$G$1001,"=successful")</f>
        <v>114</v>
      </c>
      <c r="C13">
        <f>COUNTIFS(Crowdfunding!$D$2:$D$1001,"&gt;49999",Crowdfunding!$G$2:$G$1001,"=Failed")</f>
        <v>163</v>
      </c>
      <c r="D13">
        <f>COUNTIFS(Crowdfunding!$D$2:$D$1001,"&gt;49999",Crowdfunding!$G$2:$G$1001,"=Canceled")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5B8C-675F-4485-8215-3D0F6DD3FB3C}">
  <dimension ref="A1:J566"/>
  <sheetViews>
    <sheetView topLeftCell="A13" workbookViewId="0">
      <selection activeCell="A19" sqref="A19"/>
    </sheetView>
  </sheetViews>
  <sheetFormatPr defaultRowHeight="15.5" x14ac:dyDescent="0.35"/>
  <cols>
    <col min="1" max="1" width="8.9140625" bestFit="1" customWidth="1"/>
    <col min="2" max="3" width="13.08203125" bestFit="1" customWidth="1"/>
    <col min="4" max="4" width="8.1640625" bestFit="1" customWidth="1"/>
    <col min="5" max="6" width="13.08203125" bestFit="1" customWidth="1"/>
    <col min="8" max="8" width="41.83203125" bestFit="1" customWidth="1"/>
    <col min="9" max="9" width="18.6640625" bestFit="1" customWidth="1"/>
    <col min="10" max="10" width="15.25" bestFit="1" customWidth="1"/>
  </cols>
  <sheetData>
    <row r="1" spans="1:10" x14ac:dyDescent="0.35">
      <c r="A1" s="1" t="s">
        <v>4</v>
      </c>
      <c r="B1" s="1" t="s">
        <v>5</v>
      </c>
      <c r="C1" s="12"/>
      <c r="D1" s="1" t="s">
        <v>4</v>
      </c>
      <c r="E1" s="1" t="s">
        <v>5</v>
      </c>
      <c r="F1" s="12"/>
    </row>
    <row r="2" spans="1:10" x14ac:dyDescent="0.35">
      <c r="A2" t="s">
        <v>20</v>
      </c>
      <c r="B2">
        <v>158</v>
      </c>
      <c r="C2" s="12"/>
      <c r="D2" t="s">
        <v>14</v>
      </c>
      <c r="E2">
        <v>0</v>
      </c>
      <c r="F2" s="12"/>
      <c r="I2" t="s">
        <v>2107</v>
      </c>
      <c r="J2" t="s">
        <v>2114</v>
      </c>
    </row>
    <row r="3" spans="1:10" x14ac:dyDescent="0.35">
      <c r="A3" t="s">
        <v>20</v>
      </c>
      <c r="B3">
        <v>1425</v>
      </c>
      <c r="C3" s="12"/>
      <c r="D3" t="s">
        <v>14</v>
      </c>
      <c r="E3">
        <v>24</v>
      </c>
      <c r="F3" s="12"/>
      <c r="H3" s="12" t="s">
        <v>2108</v>
      </c>
      <c r="I3" s="13">
        <f>AVERAGE(B2:B566)</f>
        <v>851.14690265486729</v>
      </c>
      <c r="J3" s="13">
        <f>AVERAGE(E2:E365)</f>
        <v>585.61538461538464</v>
      </c>
    </row>
    <row r="4" spans="1:10" x14ac:dyDescent="0.35">
      <c r="A4" t="s">
        <v>20</v>
      </c>
      <c r="B4">
        <v>174</v>
      </c>
      <c r="C4" s="12"/>
      <c r="D4" t="s">
        <v>14</v>
      </c>
      <c r="E4">
        <v>53</v>
      </c>
      <c r="F4" s="12"/>
      <c r="H4" s="12" t="s">
        <v>2109</v>
      </c>
      <c r="I4" s="13">
        <f>MEDIAN(B2:B566)</f>
        <v>201</v>
      </c>
      <c r="J4" s="13">
        <f>MEDIAN(E2:E365)</f>
        <v>114.5</v>
      </c>
    </row>
    <row r="5" spans="1:10" x14ac:dyDescent="0.35">
      <c r="A5" t="s">
        <v>20</v>
      </c>
      <c r="B5">
        <v>227</v>
      </c>
      <c r="C5" s="12"/>
      <c r="D5" t="s">
        <v>14</v>
      </c>
      <c r="E5">
        <v>18</v>
      </c>
      <c r="F5" s="12"/>
      <c r="H5" s="12" t="s">
        <v>2110</v>
      </c>
      <c r="I5" s="13">
        <f>MIN(B2:B566)</f>
        <v>16</v>
      </c>
      <c r="J5" s="13">
        <f>MIN(E2:E365)</f>
        <v>0</v>
      </c>
    </row>
    <row r="6" spans="1:10" x14ac:dyDescent="0.35">
      <c r="A6" t="s">
        <v>20</v>
      </c>
      <c r="B6">
        <v>220</v>
      </c>
      <c r="C6" s="12"/>
      <c r="D6" t="s">
        <v>14</v>
      </c>
      <c r="E6">
        <v>44</v>
      </c>
      <c r="F6" s="12"/>
      <c r="H6" s="12" t="s">
        <v>2111</v>
      </c>
      <c r="I6" s="13">
        <f>MAX(B2:B566)</f>
        <v>7295</v>
      </c>
      <c r="J6" s="13">
        <f>MAX(E2:E365)</f>
        <v>6080</v>
      </c>
    </row>
    <row r="7" spans="1:10" x14ac:dyDescent="0.35">
      <c r="A7" t="s">
        <v>20</v>
      </c>
      <c r="B7">
        <v>98</v>
      </c>
      <c r="C7" s="12"/>
      <c r="D7" t="s">
        <v>14</v>
      </c>
      <c r="E7">
        <v>27</v>
      </c>
      <c r="F7" s="12"/>
      <c r="H7" s="12" t="s">
        <v>2112</v>
      </c>
      <c r="I7" s="13">
        <f>VAR(B2:B566)</f>
        <v>1606216.5936295739</v>
      </c>
      <c r="J7" s="13">
        <f>VAR(E2:E365)</f>
        <v>924113.45496927318</v>
      </c>
    </row>
    <row r="8" spans="1:10" x14ac:dyDescent="0.35">
      <c r="A8" t="s">
        <v>20</v>
      </c>
      <c r="B8">
        <v>100</v>
      </c>
      <c r="C8" s="12"/>
      <c r="D8" t="s">
        <v>14</v>
      </c>
      <c r="E8">
        <v>55</v>
      </c>
      <c r="F8" s="12"/>
      <c r="H8" s="12" t="s">
        <v>2113</v>
      </c>
      <c r="I8" s="13">
        <f>STDEV(B2:B566)</f>
        <v>1267.366006183523</v>
      </c>
      <c r="J8" s="13">
        <f>STDEV(E2:E365)</f>
        <v>961.30819978260524</v>
      </c>
    </row>
    <row r="9" spans="1:10" x14ac:dyDescent="0.35">
      <c r="A9" t="s">
        <v>20</v>
      </c>
      <c r="B9">
        <v>1249</v>
      </c>
      <c r="C9" s="12"/>
      <c r="D9" t="s">
        <v>14</v>
      </c>
      <c r="E9">
        <v>200</v>
      </c>
      <c r="F9" s="12"/>
    </row>
    <row r="10" spans="1:10" x14ac:dyDescent="0.35">
      <c r="A10" t="s">
        <v>20</v>
      </c>
      <c r="B10">
        <v>1396</v>
      </c>
      <c r="C10" s="12"/>
      <c r="D10" t="s">
        <v>14</v>
      </c>
      <c r="E10">
        <v>452</v>
      </c>
      <c r="F10" s="12"/>
    </row>
    <row r="11" spans="1:10" x14ac:dyDescent="0.35">
      <c r="A11" t="s">
        <v>20</v>
      </c>
      <c r="B11">
        <v>890</v>
      </c>
      <c r="C11" s="12"/>
      <c r="D11" t="s">
        <v>14</v>
      </c>
      <c r="E11">
        <v>674</v>
      </c>
      <c r="F11" s="12"/>
    </row>
    <row r="12" spans="1:10" x14ac:dyDescent="0.35">
      <c r="A12" t="s">
        <v>20</v>
      </c>
      <c r="B12">
        <v>142</v>
      </c>
      <c r="C12" s="12"/>
      <c r="D12" t="s">
        <v>14</v>
      </c>
      <c r="E12">
        <v>558</v>
      </c>
      <c r="F12" s="12"/>
      <c r="H12" t="s">
        <v>2115</v>
      </c>
    </row>
    <row r="13" spans="1:10" x14ac:dyDescent="0.35">
      <c r="A13" t="s">
        <v>20</v>
      </c>
      <c r="B13">
        <v>2673</v>
      </c>
      <c r="C13" s="12"/>
      <c r="D13" t="s">
        <v>14</v>
      </c>
      <c r="E13">
        <v>15</v>
      </c>
      <c r="F13" s="12"/>
      <c r="H13" s="15" t="s">
        <v>2116</v>
      </c>
    </row>
    <row r="14" spans="1:10" x14ac:dyDescent="0.35">
      <c r="A14" t="s">
        <v>20</v>
      </c>
      <c r="B14">
        <v>163</v>
      </c>
      <c r="C14" s="12"/>
      <c r="D14" t="s">
        <v>14</v>
      </c>
      <c r="E14">
        <v>2307</v>
      </c>
      <c r="F14" s="12"/>
    </row>
    <row r="15" spans="1:10" x14ac:dyDescent="0.35">
      <c r="A15" t="s">
        <v>20</v>
      </c>
      <c r="B15">
        <v>2220</v>
      </c>
      <c r="D15" t="s">
        <v>14</v>
      </c>
      <c r="E15">
        <v>88</v>
      </c>
      <c r="H15" s="14" t="s">
        <v>2120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8" x14ac:dyDescent="0.35">
      <c r="A17" t="s">
        <v>20</v>
      </c>
      <c r="B17">
        <v>129</v>
      </c>
      <c r="D17" t="s">
        <v>14</v>
      </c>
      <c r="E17">
        <v>1</v>
      </c>
      <c r="H17" t="s">
        <v>2117</v>
      </c>
    </row>
    <row r="18" spans="1:8" x14ac:dyDescent="0.35">
      <c r="A18" t="s">
        <v>20</v>
      </c>
      <c r="B18">
        <v>226</v>
      </c>
      <c r="D18" t="s">
        <v>14</v>
      </c>
      <c r="E18">
        <v>1467</v>
      </c>
      <c r="H18" s="12" t="s">
        <v>2118</v>
      </c>
    </row>
    <row r="19" spans="1:8" x14ac:dyDescent="0.35">
      <c r="A19" t="s">
        <v>20</v>
      </c>
      <c r="B19">
        <v>5419</v>
      </c>
      <c r="D19" t="s">
        <v>14</v>
      </c>
      <c r="E19">
        <v>75</v>
      </c>
    </row>
    <row r="20" spans="1:8" x14ac:dyDescent="0.35">
      <c r="A20" t="s">
        <v>20</v>
      </c>
      <c r="B20">
        <v>165</v>
      </c>
      <c r="D20" t="s">
        <v>14</v>
      </c>
      <c r="E20">
        <v>120</v>
      </c>
      <c r="H20" t="s">
        <v>2119</v>
      </c>
    </row>
    <row r="21" spans="1:8" x14ac:dyDescent="0.35">
      <c r="A21" t="s">
        <v>20</v>
      </c>
      <c r="B21">
        <v>1965</v>
      </c>
      <c r="D21" t="s">
        <v>14</v>
      </c>
      <c r="E21">
        <v>2253</v>
      </c>
      <c r="H21" t="s">
        <v>2121</v>
      </c>
    </row>
    <row r="22" spans="1:8" x14ac:dyDescent="0.35">
      <c r="A22" t="s">
        <v>20</v>
      </c>
      <c r="B22">
        <v>16</v>
      </c>
      <c r="D22" t="s">
        <v>14</v>
      </c>
      <c r="E22">
        <v>5</v>
      </c>
    </row>
    <row r="23" spans="1:8" x14ac:dyDescent="0.35">
      <c r="A23" t="s">
        <v>20</v>
      </c>
      <c r="B23">
        <v>107</v>
      </c>
      <c r="D23" t="s">
        <v>14</v>
      </c>
      <c r="E23">
        <v>38</v>
      </c>
    </row>
    <row r="24" spans="1:8" x14ac:dyDescent="0.35">
      <c r="A24" t="s">
        <v>20</v>
      </c>
      <c r="B24">
        <v>134</v>
      </c>
      <c r="D24" t="s">
        <v>14</v>
      </c>
      <c r="E24">
        <v>12</v>
      </c>
    </row>
    <row r="25" spans="1:8" x14ac:dyDescent="0.35">
      <c r="A25" t="s">
        <v>20</v>
      </c>
      <c r="B25">
        <v>198</v>
      </c>
      <c r="D25" t="s">
        <v>14</v>
      </c>
      <c r="E25">
        <v>1684</v>
      </c>
    </row>
    <row r="26" spans="1:8" x14ac:dyDescent="0.35">
      <c r="A26" t="s">
        <v>20</v>
      </c>
      <c r="B26">
        <v>111</v>
      </c>
      <c r="D26" t="s">
        <v>14</v>
      </c>
      <c r="E26">
        <v>56</v>
      </c>
    </row>
    <row r="27" spans="1:8" x14ac:dyDescent="0.35">
      <c r="A27" t="s">
        <v>20</v>
      </c>
      <c r="B27">
        <v>222</v>
      </c>
      <c r="D27" t="s">
        <v>14</v>
      </c>
      <c r="E27">
        <v>838</v>
      </c>
    </row>
    <row r="28" spans="1:8" x14ac:dyDescent="0.35">
      <c r="A28" t="s">
        <v>20</v>
      </c>
      <c r="B28">
        <v>6212</v>
      </c>
      <c r="D28" t="s">
        <v>14</v>
      </c>
      <c r="E28">
        <v>1000</v>
      </c>
    </row>
    <row r="29" spans="1:8" x14ac:dyDescent="0.35">
      <c r="A29" t="s">
        <v>20</v>
      </c>
      <c r="B29">
        <v>98</v>
      </c>
      <c r="D29" t="s">
        <v>14</v>
      </c>
      <c r="E29">
        <v>1482</v>
      </c>
    </row>
    <row r="30" spans="1:8" x14ac:dyDescent="0.35">
      <c r="A30" t="s">
        <v>20</v>
      </c>
      <c r="B30">
        <v>92</v>
      </c>
      <c r="D30" t="s">
        <v>14</v>
      </c>
      <c r="E30">
        <v>106</v>
      </c>
    </row>
    <row r="31" spans="1:8" x14ac:dyDescent="0.35">
      <c r="A31" t="s">
        <v>20</v>
      </c>
      <c r="B31">
        <v>149</v>
      </c>
      <c r="D31" t="s">
        <v>14</v>
      </c>
      <c r="E31">
        <v>679</v>
      </c>
    </row>
    <row r="32" spans="1:8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sortState xmlns:xlrd2="http://schemas.microsoft.com/office/spreadsheetml/2017/richdata2" ref="N2:N566">
    <sortCondition ref="N2:N566"/>
  </sortState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Pivot-1</vt:lpstr>
      <vt:lpstr>Pivot-2</vt:lpstr>
      <vt:lpstr>Pivot-3</vt:lpstr>
      <vt:lpstr>Outcomes based on Goal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Susan Joseph</cp:lastModifiedBy>
  <dcterms:created xsi:type="dcterms:W3CDTF">2021-09-29T18:52:28Z</dcterms:created>
  <dcterms:modified xsi:type="dcterms:W3CDTF">2023-05-03T01:33:35Z</dcterms:modified>
</cp:coreProperties>
</file>