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05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3" i="1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I92"/>
  <c r="H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92"/>
  <c r="B93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H40"/>
  <c r="E65"/>
  <c r="F65" s="1"/>
  <c r="I64" s="1"/>
  <c r="E89"/>
  <c r="F89" s="1"/>
  <c r="D41"/>
  <c r="E41" s="1"/>
  <c r="F41" s="1"/>
  <c r="I40" s="1"/>
  <c r="D42"/>
  <c r="E42" s="1"/>
  <c r="F42" s="1"/>
  <c r="I41" s="1"/>
  <c r="D43"/>
  <c r="E43" s="1"/>
  <c r="F43" s="1"/>
  <c r="I42" s="1"/>
  <c r="D44"/>
  <c r="E44" s="1"/>
  <c r="F44" s="1"/>
  <c r="I43" s="1"/>
  <c r="D45"/>
  <c r="E45" s="1"/>
  <c r="F45" s="1"/>
  <c r="I44" s="1"/>
  <c r="D46"/>
  <c r="E46" s="1"/>
  <c r="F46" s="1"/>
  <c r="I45" s="1"/>
  <c r="D47"/>
  <c r="E47" s="1"/>
  <c r="F47" s="1"/>
  <c r="I46" s="1"/>
  <c r="D48"/>
  <c r="E48" s="1"/>
  <c r="F48" s="1"/>
  <c r="I47" s="1"/>
  <c r="D49"/>
  <c r="E49" s="1"/>
  <c r="F49" s="1"/>
  <c r="I48" s="1"/>
  <c r="D50"/>
  <c r="E50" s="1"/>
  <c r="F50" s="1"/>
  <c r="I49" s="1"/>
  <c r="D51"/>
  <c r="E51" s="1"/>
  <c r="F51" s="1"/>
  <c r="I50" s="1"/>
  <c r="D52"/>
  <c r="E52" s="1"/>
  <c r="F52" s="1"/>
  <c r="I51" s="1"/>
  <c r="D53"/>
  <c r="E53" s="1"/>
  <c r="F53" s="1"/>
  <c r="I52" s="1"/>
  <c r="D54"/>
  <c r="E54" s="1"/>
  <c r="F54" s="1"/>
  <c r="I53" s="1"/>
  <c r="D55"/>
  <c r="E55" s="1"/>
  <c r="F55" s="1"/>
  <c r="I54" s="1"/>
  <c r="D56"/>
  <c r="E56" s="1"/>
  <c r="F56" s="1"/>
  <c r="I55" s="1"/>
  <c r="D57"/>
  <c r="E57" s="1"/>
  <c r="F57" s="1"/>
  <c r="I56" s="1"/>
  <c r="D58"/>
  <c r="E58" s="1"/>
  <c r="F58" s="1"/>
  <c r="I57" s="1"/>
  <c r="D59"/>
  <c r="E59" s="1"/>
  <c r="F59" s="1"/>
  <c r="I58" s="1"/>
  <c r="D60"/>
  <c r="E60" s="1"/>
  <c r="F60" s="1"/>
  <c r="I59" s="1"/>
  <c r="D61"/>
  <c r="E61" s="1"/>
  <c r="F61" s="1"/>
  <c r="I60" s="1"/>
  <c r="D62"/>
  <c r="E62" s="1"/>
  <c r="F62" s="1"/>
  <c r="I61" s="1"/>
  <c r="D63"/>
  <c r="E63" s="1"/>
  <c r="F63" s="1"/>
  <c r="I62" s="1"/>
  <c r="D64"/>
  <c r="E64" s="1"/>
  <c r="F64" s="1"/>
  <c r="I63" s="1"/>
  <c r="D65"/>
  <c r="D66"/>
  <c r="E66" s="1"/>
  <c r="F66" s="1"/>
  <c r="I65" s="1"/>
  <c r="D67"/>
  <c r="E67" s="1"/>
  <c r="F67" s="1"/>
  <c r="I66" s="1"/>
  <c r="D68"/>
  <c r="E68" s="1"/>
  <c r="F68" s="1"/>
  <c r="I67" s="1"/>
  <c r="D69"/>
  <c r="E69" s="1"/>
  <c r="F69" s="1"/>
  <c r="I68" s="1"/>
  <c r="D70"/>
  <c r="E70" s="1"/>
  <c r="F70" s="1"/>
  <c r="I69" s="1"/>
  <c r="D71"/>
  <c r="E71" s="1"/>
  <c r="F71" s="1"/>
  <c r="I70" s="1"/>
  <c r="D72"/>
  <c r="E72" s="1"/>
  <c r="F72" s="1"/>
  <c r="I71" s="1"/>
  <c r="D73"/>
  <c r="E73" s="1"/>
  <c r="F73" s="1"/>
  <c r="I72" s="1"/>
  <c r="D74"/>
  <c r="E74" s="1"/>
  <c r="F74" s="1"/>
  <c r="I73" s="1"/>
  <c r="D75"/>
  <c r="E75" s="1"/>
  <c r="F75" s="1"/>
  <c r="I74" s="1"/>
  <c r="D76"/>
  <c r="E76" s="1"/>
  <c r="F76" s="1"/>
  <c r="I75" s="1"/>
  <c r="D77"/>
  <c r="E77" s="1"/>
  <c r="F77" s="1"/>
  <c r="I76" s="1"/>
  <c r="D78"/>
  <c r="E78" s="1"/>
  <c r="F78" s="1"/>
  <c r="I77" s="1"/>
  <c r="D79"/>
  <c r="E79" s="1"/>
  <c r="F79" s="1"/>
  <c r="I78" s="1"/>
  <c r="D80"/>
  <c r="E80" s="1"/>
  <c r="F80" s="1"/>
  <c r="I79" s="1"/>
  <c r="D81"/>
  <c r="E81" s="1"/>
  <c r="F81" s="1"/>
  <c r="I80" s="1"/>
  <c r="D82"/>
  <c r="E82" s="1"/>
  <c r="F82" s="1"/>
  <c r="I81" s="1"/>
  <c r="D83"/>
  <c r="E83" s="1"/>
  <c r="F83" s="1"/>
  <c r="I82" s="1"/>
  <c r="D84"/>
  <c r="E84" s="1"/>
  <c r="F84" s="1"/>
  <c r="I83" s="1"/>
  <c r="D85"/>
  <c r="E85" s="1"/>
  <c r="F85" s="1"/>
  <c r="I84" s="1"/>
  <c r="D86"/>
  <c r="E86" s="1"/>
  <c r="F86" s="1"/>
  <c r="I85" s="1"/>
  <c r="D87"/>
  <c r="E87" s="1"/>
  <c r="F87" s="1"/>
  <c r="I86" s="1"/>
  <c r="D88"/>
  <c r="E88" s="1"/>
  <c r="F88" s="1"/>
  <c r="I87" s="1"/>
  <c r="D89"/>
  <c r="D40"/>
  <c r="E40" s="1"/>
  <c r="F40" s="1"/>
  <c r="B42"/>
  <c r="H41" s="1"/>
  <c r="H17"/>
  <c r="D18"/>
  <c r="E18" s="1"/>
  <c r="F18" s="1"/>
  <c r="I17" s="1"/>
  <c r="D19"/>
  <c r="E19" s="1"/>
  <c r="F19" s="1"/>
  <c r="I18" s="1"/>
  <c r="D20"/>
  <c r="E20" s="1"/>
  <c r="F20" s="1"/>
  <c r="I19" s="1"/>
  <c r="D21"/>
  <c r="E21" s="1"/>
  <c r="F21" s="1"/>
  <c r="I20" s="1"/>
  <c r="D22"/>
  <c r="E22" s="1"/>
  <c r="F22" s="1"/>
  <c r="I21" s="1"/>
  <c r="D23"/>
  <c r="E23" s="1"/>
  <c r="F23" s="1"/>
  <c r="I22" s="1"/>
  <c r="D24"/>
  <c r="E24" s="1"/>
  <c r="F24" s="1"/>
  <c r="I23" s="1"/>
  <c r="D25"/>
  <c r="E25" s="1"/>
  <c r="F25" s="1"/>
  <c r="I24" s="1"/>
  <c r="D26"/>
  <c r="E26" s="1"/>
  <c r="F26" s="1"/>
  <c r="I25" s="1"/>
  <c r="D27"/>
  <c r="E27" s="1"/>
  <c r="F27" s="1"/>
  <c r="I26" s="1"/>
  <c r="D28"/>
  <c r="E28" s="1"/>
  <c r="F28" s="1"/>
  <c r="I27" s="1"/>
  <c r="D29"/>
  <c r="E29" s="1"/>
  <c r="F29" s="1"/>
  <c r="I28" s="1"/>
  <c r="D30"/>
  <c r="E30" s="1"/>
  <c r="F30" s="1"/>
  <c r="I29" s="1"/>
  <c r="D31"/>
  <c r="E31" s="1"/>
  <c r="F31" s="1"/>
  <c r="I30" s="1"/>
  <c r="D32"/>
  <c r="E32" s="1"/>
  <c r="F32" s="1"/>
  <c r="I31" s="1"/>
  <c r="D33"/>
  <c r="E33" s="1"/>
  <c r="F33" s="1"/>
  <c r="I32" s="1"/>
  <c r="D34"/>
  <c r="E34" s="1"/>
  <c r="F34" s="1"/>
  <c r="I33" s="1"/>
  <c r="D35"/>
  <c r="E35" s="1"/>
  <c r="F35" s="1"/>
  <c r="I34" s="1"/>
  <c r="D36"/>
  <c r="E36" s="1"/>
  <c r="F36" s="1"/>
  <c r="I35" s="1"/>
  <c r="D37"/>
  <c r="E37" s="1"/>
  <c r="F37" s="1"/>
  <c r="D17"/>
  <c r="E17" s="1"/>
  <c r="F17" s="1"/>
  <c r="B19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I16"/>
  <c r="I39" s="1"/>
  <c r="I91" s="1"/>
  <c r="F16"/>
  <c r="F39" s="1"/>
  <c r="F91" s="1"/>
  <c r="E16"/>
  <c r="E39" s="1"/>
  <c r="E91" s="1"/>
  <c r="D16"/>
  <c r="D39" s="1"/>
  <c r="D91" s="1"/>
  <c r="C16"/>
  <c r="C39" s="1"/>
  <c r="C91" s="1"/>
  <c r="B16"/>
  <c r="B39" s="1"/>
  <c r="B91" s="1"/>
  <c r="H3"/>
  <c r="H4"/>
  <c r="H5"/>
  <c r="H6"/>
  <c r="H7"/>
  <c r="H8"/>
  <c r="H9"/>
  <c r="H10"/>
  <c r="H11"/>
  <c r="H12"/>
  <c r="H2"/>
  <c r="D3"/>
  <c r="E3" s="1"/>
  <c r="F3" s="1"/>
  <c r="I2" s="1"/>
  <c r="D4"/>
  <c r="E4" s="1"/>
  <c r="F4" s="1"/>
  <c r="I3" s="1"/>
  <c r="D5"/>
  <c r="E5" s="1"/>
  <c r="F5" s="1"/>
  <c r="I4" s="1"/>
  <c r="D6"/>
  <c r="E6" s="1"/>
  <c r="F6" s="1"/>
  <c r="I5" s="1"/>
  <c r="D7"/>
  <c r="E7" s="1"/>
  <c r="F7" s="1"/>
  <c r="I6" s="1"/>
  <c r="D8"/>
  <c r="E8" s="1"/>
  <c r="F8" s="1"/>
  <c r="I7" s="1"/>
  <c r="D9"/>
  <c r="E9" s="1"/>
  <c r="F9" s="1"/>
  <c r="I8" s="1"/>
  <c r="D10"/>
  <c r="E10" s="1"/>
  <c r="F10" s="1"/>
  <c r="I9" s="1"/>
  <c r="D11"/>
  <c r="E11" s="1"/>
  <c r="F11" s="1"/>
  <c r="I10" s="1"/>
  <c r="D12"/>
  <c r="E12" s="1"/>
  <c r="F12" s="1"/>
  <c r="I11" s="1"/>
  <c r="D13"/>
  <c r="E13" s="1"/>
  <c r="F13" s="1"/>
  <c r="I12" s="1"/>
  <c r="D14"/>
  <c r="E14" s="1"/>
  <c r="F14" s="1"/>
  <c r="D2"/>
  <c r="E2" s="1"/>
  <c r="F2" s="1"/>
  <c r="B43" l="1"/>
  <c r="H30"/>
  <c r="H26"/>
  <c r="H35"/>
  <c r="H31"/>
  <c r="H27"/>
  <c r="H23"/>
  <c r="H19"/>
  <c r="H32"/>
  <c r="H28"/>
  <c r="H24"/>
  <c r="H20"/>
  <c r="H33"/>
  <c r="H29"/>
  <c r="H25"/>
  <c r="H21"/>
  <c r="H34"/>
  <c r="H18"/>
  <c r="H22"/>
  <c r="B44" l="1"/>
  <c r="H42"/>
  <c r="B45" l="1"/>
  <c r="H43"/>
  <c r="B46" l="1"/>
  <c r="H44"/>
  <c r="B47" l="1"/>
  <c r="H45"/>
  <c r="B48" l="1"/>
  <c r="H46"/>
  <c r="B49" l="1"/>
  <c r="H47"/>
  <c r="B50" l="1"/>
  <c r="H48"/>
  <c r="B51" l="1"/>
  <c r="H49"/>
  <c r="B52" l="1"/>
  <c r="H50"/>
  <c r="B53" l="1"/>
  <c r="H51"/>
  <c r="B54" l="1"/>
  <c r="H52"/>
  <c r="B55" l="1"/>
  <c r="H53"/>
  <c r="B56" l="1"/>
  <c r="H54"/>
  <c r="B57" l="1"/>
  <c r="H55"/>
  <c r="B58" l="1"/>
  <c r="H56"/>
  <c r="B59" l="1"/>
  <c r="H57"/>
  <c r="B60" l="1"/>
  <c r="H58"/>
  <c r="B61" l="1"/>
  <c r="H59"/>
  <c r="B62" l="1"/>
  <c r="H60"/>
  <c r="B63" l="1"/>
  <c r="H61"/>
  <c r="B64" l="1"/>
  <c r="H62"/>
  <c r="B65" l="1"/>
  <c r="H63"/>
  <c r="B66" l="1"/>
  <c r="H64"/>
  <c r="B67" l="1"/>
  <c r="H65"/>
  <c r="B68" l="1"/>
  <c r="H66"/>
  <c r="B69" l="1"/>
  <c r="H67"/>
  <c r="B70" l="1"/>
  <c r="H68"/>
  <c r="B71" l="1"/>
  <c r="H69"/>
  <c r="B72" l="1"/>
  <c r="H70"/>
  <c r="B73" l="1"/>
  <c r="H71"/>
  <c r="B74" l="1"/>
  <c r="H72"/>
  <c r="B75" l="1"/>
  <c r="H73"/>
  <c r="B76" l="1"/>
  <c r="H74"/>
  <c r="B77" l="1"/>
  <c r="H75"/>
  <c r="B78" l="1"/>
  <c r="H76"/>
  <c r="B79" l="1"/>
  <c r="H77"/>
  <c r="B80" l="1"/>
  <c r="H78"/>
  <c r="B81" l="1"/>
  <c r="H79"/>
  <c r="B82" l="1"/>
  <c r="H80"/>
  <c r="B83" l="1"/>
  <c r="H81"/>
  <c r="B84" l="1"/>
  <c r="H82"/>
  <c r="B85" l="1"/>
  <c r="H83"/>
  <c r="B86" l="1"/>
  <c r="H84"/>
  <c r="B87" l="1"/>
  <c r="H85"/>
  <c r="B88" l="1"/>
  <c r="H86"/>
  <c r="B89" l="1"/>
  <c r="H87"/>
</calcChain>
</file>

<file path=xl/sharedStrings.xml><?xml version="1.0" encoding="utf-8"?>
<sst xmlns="http://schemas.openxmlformats.org/spreadsheetml/2006/main" count="81" uniqueCount="11">
  <si>
    <t>R = stash size</t>
  </si>
  <si>
    <t># of times stash size exceeds R</t>
  </si>
  <si>
    <r>
      <t xml:space="preserve">fraction of times stash size exceeds R - </t>
    </r>
    <r>
      <rPr>
        <sz val="11"/>
        <color theme="1"/>
        <rFont val="Calibri"/>
        <family val="2"/>
      </rPr>
      <t>δ( R )</t>
    </r>
  </si>
  <si>
    <t>1/ δ( R )</t>
  </si>
  <si>
    <t>log(2) of 1/ δ( R )</t>
  </si>
  <si>
    <t>A1</t>
  </si>
  <si>
    <t>B1</t>
  </si>
  <si>
    <t xml:space="preserve">      </t>
  </si>
  <si>
    <t>A3</t>
  </si>
  <si>
    <t>B3</t>
  </si>
  <si>
    <t xml:space="preserve">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</si>
</sst>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log(2) of 1/ δ( R )</c:v>
                </c:pt>
              </c:strCache>
            </c:strRef>
          </c:tx>
          <c:marker>
            <c:symbol val="none"/>
          </c:marker>
          <c:cat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5.8572598278839179</c:v>
                </c:pt>
                <c:pt idx="1">
                  <c:v>7.024302320793109</c:v>
                </c:pt>
                <c:pt idx="2">
                  <c:v>8.1209969345830277</c:v>
                </c:pt>
                <c:pt idx="3">
                  <c:v>9.232863902553829</c:v>
                </c:pt>
                <c:pt idx="4">
                  <c:v>10.331655727137047</c:v>
                </c:pt>
                <c:pt idx="5">
                  <c:v>11.316858725208967</c:v>
                </c:pt>
                <c:pt idx="6">
                  <c:v>12.111389606908986</c:v>
                </c:pt>
                <c:pt idx="7">
                  <c:v>12.954288645824258</c:v>
                </c:pt>
                <c:pt idx="8">
                  <c:v>14.024677973715656</c:v>
                </c:pt>
                <c:pt idx="9">
                  <c:v>15.346606068603018</c:v>
                </c:pt>
                <c:pt idx="10">
                  <c:v>16.931568569324174</c:v>
                </c:pt>
              </c:numCache>
            </c:numRef>
          </c:val>
        </c:ser>
        <c:dLbls/>
        <c:marker val="1"/>
        <c:axId val="72569984"/>
        <c:axId val="72572288"/>
      </c:lineChart>
      <c:catAx>
        <c:axId val="725699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72288"/>
        <c:crosses val="autoZero"/>
        <c:auto val="1"/>
        <c:lblAlgn val="ctr"/>
        <c:lblOffset val="100"/>
      </c:catAx>
      <c:valAx>
        <c:axId val="7257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log(2) of 1/ </a:t>
                </a:r>
                <a:r>
                  <a:rPr lang="el-GR" sz="1400"/>
                  <a:t>δ( </a:t>
                </a:r>
                <a:r>
                  <a:rPr lang="en-US" sz="1400"/>
                  <a:t>R 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5699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Sheet1!$I$16</c:f>
              <c:strCache>
                <c:ptCount val="1"/>
                <c:pt idx="0">
                  <c:v>log(2) of 1/ δ( R )</c:v>
                </c:pt>
              </c:strCache>
            </c:strRef>
          </c:tx>
          <c:marker>
            <c:symbol val="none"/>
          </c:marker>
          <c:cat>
            <c:numRef>
              <c:f>Sheet1!$H$17:$H$35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Sheet1!$I$17:$I$35</c:f>
              <c:numCache>
                <c:formatCode>General</c:formatCode>
                <c:ptCount val="19"/>
                <c:pt idx="0">
                  <c:v>5.7916303758413648</c:v>
                </c:pt>
                <c:pt idx="1">
                  <c:v>6.9484253156562641</c:v>
                </c:pt>
                <c:pt idx="2">
                  <c:v>8.0314187597175284</c:v>
                </c:pt>
                <c:pt idx="3">
                  <c:v>9.0461314773764592</c:v>
                </c:pt>
                <c:pt idx="4">
                  <c:v>10.001747989087335</c:v>
                </c:pt>
                <c:pt idx="5">
                  <c:v>10.919614557621372</c:v>
                </c:pt>
                <c:pt idx="6">
                  <c:v>11.811382541792311</c:v>
                </c:pt>
                <c:pt idx="7">
                  <c:v>12.683641055880589</c:v>
                </c:pt>
                <c:pt idx="8">
                  <c:v>13.599935002153146</c:v>
                </c:pt>
                <c:pt idx="9">
                  <c:v>14.514728827411346</c:v>
                </c:pt>
                <c:pt idx="10">
                  <c:v>15.546137532130656</c:v>
                </c:pt>
                <c:pt idx="11">
                  <c:v>16.547518762529016</c:v>
                </c:pt>
                <c:pt idx="12">
                  <c:v>17.586740072326734</c:v>
                </c:pt>
                <c:pt idx="13">
                  <c:v>18.768069837041296</c:v>
                </c:pt>
                <c:pt idx="14">
                  <c:v>20.051862803041885</c:v>
                </c:pt>
                <c:pt idx="15">
                  <c:v>21.327497245655316</c:v>
                </c:pt>
                <c:pt idx="16">
                  <c:v>23.575424759098897</c:v>
                </c:pt>
                <c:pt idx="17">
                  <c:v>23.990462258377743</c:v>
                </c:pt>
                <c:pt idx="18">
                  <c:v>25.575424759098901</c:v>
                </c:pt>
              </c:numCache>
            </c:numRef>
          </c:val>
        </c:ser>
        <c:marker val="1"/>
        <c:axId val="159636864"/>
        <c:axId val="130434176"/>
      </c:lineChart>
      <c:catAx>
        <c:axId val="1596368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R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30434176"/>
        <c:crosses val="autoZero"/>
        <c:auto val="1"/>
        <c:lblAlgn val="ctr"/>
        <c:lblOffset val="100"/>
      </c:catAx>
      <c:valAx>
        <c:axId val="13043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/>
                  <a:t>log(2) of 1/ </a:t>
                </a:r>
                <a:r>
                  <a:rPr lang="el-GR" sz="1400" b="1" i="0" baseline="0"/>
                  <a:t>δ( </a:t>
                </a:r>
                <a:r>
                  <a:rPr lang="en-US" sz="1400" b="1" i="0" baseline="0"/>
                  <a:t>R 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596368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Sheet1!$I$39</c:f>
              <c:strCache>
                <c:ptCount val="1"/>
                <c:pt idx="0">
                  <c:v>log(2) of 1/ δ( R )</c:v>
                </c:pt>
              </c:strCache>
            </c:strRef>
          </c:tx>
          <c:marker>
            <c:symbol val="none"/>
          </c:marker>
          <c:cat>
            <c:numRef>
              <c:f>Sheet1!$H$40:$H$87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Sheet1!$I$40:$I$87</c:f>
              <c:numCache>
                <c:formatCode>General</c:formatCode>
                <c:ptCount val="48"/>
                <c:pt idx="0">
                  <c:v>2.880485011098035E-2</c:v>
                </c:pt>
                <c:pt idx="1">
                  <c:v>5.4383308092481021E-2</c:v>
                </c:pt>
                <c:pt idx="2">
                  <c:v>9.0458820767979953E-2</c:v>
                </c:pt>
                <c:pt idx="3">
                  <c:v>0.13672439031384603</c:v>
                </c:pt>
                <c:pt idx="4">
                  <c:v>0.19613154093000723</c:v>
                </c:pt>
                <c:pt idx="5">
                  <c:v>0.26881328205839589</c:v>
                </c:pt>
                <c:pt idx="6">
                  <c:v>0.35555669511739407</c:v>
                </c:pt>
                <c:pt idx="7">
                  <c:v>0.4558113933530295</c:v>
                </c:pt>
                <c:pt idx="8">
                  <c:v>0.57073434191853456</c:v>
                </c:pt>
                <c:pt idx="9">
                  <c:v>0.7014261373487195</c:v>
                </c:pt>
                <c:pt idx="10">
                  <c:v>0.8473414948266399</c:v>
                </c:pt>
                <c:pt idx="11">
                  <c:v>1.0075737967829328</c:v>
                </c:pt>
                <c:pt idx="12">
                  <c:v>1.1828450292974548</c:v>
                </c:pt>
                <c:pt idx="13">
                  <c:v>1.3708849568420387</c:v>
                </c:pt>
                <c:pt idx="14">
                  <c:v>1.5769231618840944</c:v>
                </c:pt>
                <c:pt idx="15">
                  <c:v>1.7976035937941837</c:v>
                </c:pt>
                <c:pt idx="16">
                  <c:v>2.0287342059507036</c:v>
                </c:pt>
                <c:pt idx="17">
                  <c:v>2.2700409611857508</c:v>
                </c:pt>
                <c:pt idx="18">
                  <c:v>2.5264271061878301</c:v>
                </c:pt>
                <c:pt idx="19">
                  <c:v>2.7982657809268701</c:v>
                </c:pt>
                <c:pt idx="20">
                  <c:v>3.0855395686036244</c:v>
                </c:pt>
                <c:pt idx="21">
                  <c:v>3.3895947426090891</c:v>
                </c:pt>
                <c:pt idx="22">
                  <c:v>3.7008725915876228</c:v>
                </c:pt>
                <c:pt idx="23">
                  <c:v>4.0331561276399599</c:v>
                </c:pt>
                <c:pt idx="24">
                  <c:v>4.3856388002387066</c:v>
                </c:pt>
                <c:pt idx="25">
                  <c:v>4.7662689764037482</c:v>
                </c:pt>
                <c:pt idx="26">
                  <c:v>5.1554440137789932</c:v>
                </c:pt>
                <c:pt idx="27">
                  <c:v>5.5561218079549999</c:v>
                </c:pt>
                <c:pt idx="28">
                  <c:v>5.9751924120745041</c:v>
                </c:pt>
                <c:pt idx="29">
                  <c:v>6.399456198529176</c:v>
                </c:pt>
                <c:pt idx="30">
                  <c:v>6.8322207589209807</c:v>
                </c:pt>
                <c:pt idx="31">
                  <c:v>7.2917756760448622</c:v>
                </c:pt>
                <c:pt idx="32">
                  <c:v>7.7522814646781706</c:v>
                </c:pt>
                <c:pt idx="33">
                  <c:v>8.2476967007015709</c:v>
                </c:pt>
                <c:pt idx="34">
                  <c:v>8.7780165376160628</c:v>
                </c:pt>
                <c:pt idx="35">
                  <c:v>9.3113487438166871</c:v>
                </c:pt>
                <c:pt idx="36">
                  <c:v>9.88990941768696</c:v>
                </c:pt>
                <c:pt idx="37">
                  <c:v>10.468044196052993</c:v>
                </c:pt>
                <c:pt idx="38">
                  <c:v>11.098678555159433</c:v>
                </c:pt>
                <c:pt idx="39">
                  <c:v>11.646166350461927</c:v>
                </c:pt>
                <c:pt idx="40">
                  <c:v>12.137152702974069</c:v>
                </c:pt>
                <c:pt idx="41">
                  <c:v>12.865479378866404</c:v>
                </c:pt>
                <c:pt idx="42">
                  <c:v>13.505303814622076</c:v>
                </c:pt>
                <c:pt idx="43">
                  <c:v>14.539251146545414</c:v>
                </c:pt>
                <c:pt idx="44">
                  <c:v>15.231128851183083</c:v>
                </c:pt>
                <c:pt idx="45">
                  <c:v>15.609640474436812</c:v>
                </c:pt>
                <c:pt idx="46">
                  <c:v>15.931568569324174</c:v>
                </c:pt>
                <c:pt idx="47">
                  <c:v>16.931568569324174</c:v>
                </c:pt>
              </c:numCache>
            </c:numRef>
          </c:val>
        </c:ser>
        <c:marker val="1"/>
        <c:axId val="132516096"/>
        <c:axId val="149721856"/>
      </c:lineChart>
      <c:catAx>
        <c:axId val="1325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</a:p>
            </c:rich>
          </c:tx>
          <c:layout/>
        </c:title>
        <c:numFmt formatCode="General" sourceLinked="1"/>
        <c:tickLblPos val="nextTo"/>
        <c:crossAx val="149721856"/>
        <c:crosses val="autoZero"/>
        <c:auto val="1"/>
        <c:lblAlgn val="ctr"/>
        <c:lblOffset val="100"/>
      </c:catAx>
      <c:valAx>
        <c:axId val="149721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/>
                  <a:t>log(2) of 1/ </a:t>
                </a:r>
                <a:r>
                  <a:rPr lang="el-GR" sz="1400" b="1" i="0" baseline="0"/>
                  <a:t>δ( </a:t>
                </a:r>
                <a:r>
                  <a:rPr lang="en-US" sz="1400" b="1" i="0" baseline="0"/>
                  <a:t>R )</a:t>
                </a:r>
              </a:p>
            </c:rich>
          </c:tx>
          <c:layout/>
        </c:title>
        <c:numFmt formatCode="General" sourceLinked="1"/>
        <c:tickLblPos val="nextTo"/>
        <c:crossAx val="1325160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Sheet1!$I$91</c:f>
              <c:strCache>
                <c:ptCount val="1"/>
                <c:pt idx="0">
                  <c:v>log(2) of 1/ δ( R )</c:v>
                </c:pt>
              </c:strCache>
            </c:strRef>
          </c:tx>
          <c:marker>
            <c:symbol val="none"/>
          </c:marker>
          <c:cat>
            <c:numRef>
              <c:f>Sheet1!$H$92:$H$151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Sheet1!$I$92:$I$151</c:f>
              <c:numCache>
                <c:formatCode>General</c:formatCode>
                <c:ptCount val="60"/>
                <c:pt idx="0">
                  <c:v>2.9205644588634554E-2</c:v>
                </c:pt>
                <c:pt idx="1">
                  <c:v>5.4885414248588248E-2</c:v>
                </c:pt>
                <c:pt idx="2">
                  <c:v>9.0886981435761058E-2</c:v>
                </c:pt>
                <c:pt idx="3">
                  <c:v>0.13850614982045123</c:v>
                </c:pt>
                <c:pt idx="4">
                  <c:v>0.19891218466285301</c:v>
                </c:pt>
                <c:pt idx="5">
                  <c:v>0.27285970449992791</c:v>
                </c:pt>
                <c:pt idx="6">
                  <c:v>0.36105486667022108</c:v>
                </c:pt>
                <c:pt idx="7">
                  <c:v>0.46385970493630774</c:v>
                </c:pt>
                <c:pt idx="8">
                  <c:v>0.58141581426610234</c:v>
                </c:pt>
                <c:pt idx="9">
                  <c:v>0.71374786244849464</c:v>
                </c:pt>
                <c:pt idx="10">
                  <c:v>0.86099711511219101</c:v>
                </c:pt>
                <c:pt idx="11">
                  <c:v>1.0232045076457295</c:v>
                </c:pt>
                <c:pt idx="12">
                  <c:v>1.2003380519463092</c:v>
                </c:pt>
                <c:pt idx="13">
                  <c:v>1.3920511438830223</c:v>
                </c:pt>
                <c:pt idx="14">
                  <c:v>1.5981153968373245</c:v>
                </c:pt>
                <c:pt idx="15">
                  <c:v>1.8185151395922039</c:v>
                </c:pt>
                <c:pt idx="16">
                  <c:v>2.0525969818636489</c:v>
                </c:pt>
                <c:pt idx="17">
                  <c:v>2.3000538478842731</c:v>
                </c:pt>
                <c:pt idx="18">
                  <c:v>2.5607548368874467</c:v>
                </c:pt>
                <c:pt idx="19">
                  <c:v>2.8342534459928572</c:v>
                </c:pt>
                <c:pt idx="20">
                  <c:v>3.1206907157002712</c:v>
                </c:pt>
                <c:pt idx="21">
                  <c:v>3.4194142278507864</c:v>
                </c:pt>
                <c:pt idx="22">
                  <c:v>3.7304037736116102</c:v>
                </c:pt>
                <c:pt idx="23">
                  <c:v>4.0529869007227033</c:v>
                </c:pt>
                <c:pt idx="24">
                  <c:v>4.3867556322964472</c:v>
                </c:pt>
                <c:pt idx="25">
                  <c:v>4.7319230605826572</c:v>
                </c:pt>
                <c:pt idx="26">
                  <c:v>5.0881136434807166</c:v>
                </c:pt>
                <c:pt idx="27">
                  <c:v>5.4543339565880373</c:v>
                </c:pt>
                <c:pt idx="28">
                  <c:v>5.831362893229791</c:v>
                </c:pt>
                <c:pt idx="29">
                  <c:v>6.2174432812544289</c:v>
                </c:pt>
                <c:pt idx="30">
                  <c:v>6.6133477752640415</c:v>
                </c:pt>
                <c:pt idx="31">
                  <c:v>7.0186605260702581</c:v>
                </c:pt>
                <c:pt idx="32">
                  <c:v>7.4339512143142628</c:v>
                </c:pt>
                <c:pt idx="33">
                  <c:v>7.8607163973546781</c:v>
                </c:pt>
                <c:pt idx="34">
                  <c:v>8.2989913418641361</c:v>
                </c:pt>
                <c:pt idx="35">
                  <c:v>8.744092771151184</c:v>
                </c:pt>
                <c:pt idx="36">
                  <c:v>9.1960294686208801</c:v>
                </c:pt>
                <c:pt idx="37">
                  <c:v>9.6609228331736379</c:v>
                </c:pt>
                <c:pt idx="38">
                  <c:v>10.137087718174575</c:v>
                </c:pt>
                <c:pt idx="39">
                  <c:v>10.617687868223447</c:v>
                </c:pt>
                <c:pt idx="40">
                  <c:v>11.087270802468314</c:v>
                </c:pt>
                <c:pt idx="41">
                  <c:v>11.570238839029098</c:v>
                </c:pt>
                <c:pt idx="42">
                  <c:v>12.056034217750939</c:v>
                </c:pt>
                <c:pt idx="43">
                  <c:v>12.551323978845987</c:v>
                </c:pt>
                <c:pt idx="44">
                  <c:v>13.061203849740769</c:v>
                </c:pt>
                <c:pt idx="45">
                  <c:v>13.571555527119843</c:v>
                </c:pt>
                <c:pt idx="46">
                  <c:v>14.105274323824542</c:v>
                </c:pt>
                <c:pt idx="47">
                  <c:v>14.662535422868938</c:v>
                </c:pt>
                <c:pt idx="48">
                  <c:v>15.270503089517227</c:v>
                </c:pt>
                <c:pt idx="49">
                  <c:v>15.962556261807858</c:v>
                </c:pt>
                <c:pt idx="50">
                  <c:v>16.624140044131927</c:v>
                </c:pt>
                <c:pt idx="51">
                  <c:v>17.267085728959493</c:v>
                </c:pt>
                <c:pt idx="52">
                  <c:v>17.868065627018016</c:v>
                </c:pt>
                <c:pt idx="53">
                  <c:v>18.456483686375392</c:v>
                </c:pt>
                <c:pt idx="54">
                  <c:v>19.13248126325017</c:v>
                </c:pt>
                <c:pt idx="55">
                  <c:v>19.931568569324174</c:v>
                </c:pt>
                <c:pt idx="56">
                  <c:v>20.931568569324174</c:v>
                </c:pt>
                <c:pt idx="57">
                  <c:v>21.990462258377743</c:v>
                </c:pt>
                <c:pt idx="58">
                  <c:v>23.253496664211539</c:v>
                </c:pt>
                <c:pt idx="59">
                  <c:v>24.575424759098901</c:v>
                </c:pt>
              </c:numCache>
            </c:numRef>
          </c:val>
        </c:ser>
        <c:marker val="1"/>
        <c:axId val="152869504"/>
        <c:axId val="153006464"/>
      </c:lineChart>
      <c:catAx>
        <c:axId val="15286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</a:p>
            </c:rich>
          </c:tx>
          <c:layout/>
        </c:title>
        <c:numFmt formatCode="General" sourceLinked="1"/>
        <c:tickLblPos val="nextTo"/>
        <c:crossAx val="153006464"/>
        <c:crosses val="autoZero"/>
        <c:auto val="1"/>
        <c:lblAlgn val="ctr"/>
        <c:lblOffset val="100"/>
      </c:catAx>
      <c:valAx>
        <c:axId val="15300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/>
                  <a:t>log(2) of 1/ </a:t>
                </a:r>
                <a:r>
                  <a:rPr lang="el-GR" sz="1400" b="1" i="0" baseline="0"/>
                  <a:t>δ( </a:t>
                </a:r>
                <a:r>
                  <a:rPr lang="en-US" sz="1400" b="1" i="0" baseline="0"/>
                  <a:t>R 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1528695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0</xdr:row>
      <xdr:rowOff>371475</xdr:rowOff>
    </xdr:from>
    <xdr:to>
      <xdr:col>17</xdr:col>
      <xdr:colOff>314325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15</xdr:row>
      <xdr:rowOff>104775</xdr:rowOff>
    </xdr:from>
    <xdr:to>
      <xdr:col>17</xdr:col>
      <xdr:colOff>200025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42</xdr:row>
      <xdr:rowOff>0</xdr:rowOff>
    </xdr:from>
    <xdr:to>
      <xdr:col>17</xdr:col>
      <xdr:colOff>76200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28574</xdr:colOff>
      <xdr:row>94</xdr:row>
      <xdr:rowOff>9524</xdr:rowOff>
    </xdr:from>
    <xdr:to>
      <xdr:col>17</xdr:col>
      <xdr:colOff>457200</xdr:colOff>
      <xdr:row>109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7"/>
  <sheetViews>
    <sheetView tabSelected="1" topLeftCell="D92" workbookViewId="0">
      <selection activeCell="P112" sqref="P112"/>
    </sheetView>
  </sheetViews>
  <sheetFormatPr defaultRowHeight="15"/>
  <cols>
    <col min="2" max="2" width="13.7109375" customWidth="1"/>
    <col min="3" max="3" width="14.42578125" customWidth="1"/>
    <col min="4" max="4" width="20.5703125" customWidth="1"/>
    <col min="6" max="6" width="16" customWidth="1"/>
  </cols>
  <sheetData>
    <row r="1" spans="1:9" ht="41.25" customHeight="1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  <c r="I1" t="s">
        <v>4</v>
      </c>
    </row>
    <row r="2" spans="1:9">
      <c r="B2">
        <v>-1</v>
      </c>
      <c r="C2">
        <v>500000</v>
      </c>
      <c r="D2">
        <f>C2/$C$2</f>
        <v>1</v>
      </c>
      <c r="E2">
        <f>1/D2</f>
        <v>1</v>
      </c>
      <c r="F2">
        <f>LOG(E2, 2)</f>
        <v>0</v>
      </c>
      <c r="H2">
        <f>B3</f>
        <v>0</v>
      </c>
      <c r="I2">
        <f>F3</f>
        <v>5.8572598278839179</v>
      </c>
    </row>
    <row r="3" spans="1:9">
      <c r="B3">
        <v>0</v>
      </c>
      <c r="C3">
        <v>8625</v>
      </c>
      <c r="D3">
        <f t="shared" ref="D3:D14" si="0">C3/$C$2</f>
        <v>1.7250000000000001E-2</v>
      </c>
      <c r="E3">
        <f t="shared" ref="E3:E14" si="1">1/D3</f>
        <v>57.971014492753618</v>
      </c>
      <c r="F3">
        <f t="shared" ref="F3:F14" si="2">LOG(E3, 2)</f>
        <v>5.8572598278839179</v>
      </c>
      <c r="H3">
        <f t="shared" ref="H3:H12" si="3">B4</f>
        <v>1</v>
      </c>
      <c r="I3">
        <f t="shared" ref="I3:I12" si="4">F4</f>
        <v>7.024302320793109</v>
      </c>
    </row>
    <row r="4" spans="1:9">
      <c r="B4">
        <v>1</v>
      </c>
      <c r="C4">
        <v>3841</v>
      </c>
      <c r="D4">
        <f t="shared" si="0"/>
        <v>7.6819999999999996E-3</v>
      </c>
      <c r="E4">
        <f t="shared" si="1"/>
        <v>130.17443374121322</v>
      </c>
      <c r="F4">
        <f t="shared" si="2"/>
        <v>7.024302320793109</v>
      </c>
      <c r="H4">
        <f t="shared" si="3"/>
        <v>2</v>
      </c>
      <c r="I4">
        <f t="shared" si="4"/>
        <v>8.1209969345830277</v>
      </c>
    </row>
    <row r="5" spans="1:9">
      <c r="B5">
        <v>2</v>
      </c>
      <c r="C5">
        <v>1796</v>
      </c>
      <c r="D5">
        <f t="shared" si="0"/>
        <v>3.5920000000000001E-3</v>
      </c>
      <c r="E5">
        <f t="shared" si="1"/>
        <v>278.39643652561244</v>
      </c>
      <c r="F5">
        <f t="shared" si="2"/>
        <v>8.1209969345830277</v>
      </c>
      <c r="H5">
        <f t="shared" si="3"/>
        <v>3</v>
      </c>
      <c r="I5">
        <f t="shared" si="4"/>
        <v>9.232863902553829</v>
      </c>
    </row>
    <row r="6" spans="1:9">
      <c r="B6">
        <v>3</v>
      </c>
      <c r="C6">
        <v>831</v>
      </c>
      <c r="D6">
        <f t="shared" si="0"/>
        <v>1.6620000000000001E-3</v>
      </c>
      <c r="E6">
        <f t="shared" si="1"/>
        <v>601.68471720818286</v>
      </c>
      <c r="F6">
        <f t="shared" si="2"/>
        <v>9.232863902553829</v>
      </c>
      <c r="H6">
        <f t="shared" si="3"/>
        <v>4</v>
      </c>
      <c r="I6">
        <f t="shared" si="4"/>
        <v>10.331655727137047</v>
      </c>
    </row>
    <row r="7" spans="1:9">
      <c r="B7">
        <v>4</v>
      </c>
      <c r="C7">
        <v>388</v>
      </c>
      <c r="D7">
        <f t="shared" si="0"/>
        <v>7.76E-4</v>
      </c>
      <c r="E7">
        <f t="shared" si="1"/>
        <v>1288.659793814433</v>
      </c>
      <c r="F7">
        <f t="shared" si="2"/>
        <v>10.331655727137047</v>
      </c>
      <c r="H7">
        <f t="shared" si="3"/>
        <v>5</v>
      </c>
      <c r="I7">
        <f t="shared" si="4"/>
        <v>11.316858725208967</v>
      </c>
    </row>
    <row r="8" spans="1:9">
      <c r="B8">
        <v>5</v>
      </c>
      <c r="C8">
        <v>196</v>
      </c>
      <c r="D8">
        <f t="shared" si="0"/>
        <v>3.9199999999999999E-4</v>
      </c>
      <c r="E8">
        <f t="shared" si="1"/>
        <v>2551.0204081632655</v>
      </c>
      <c r="F8">
        <f t="shared" si="2"/>
        <v>11.316858725208967</v>
      </c>
      <c r="H8">
        <f t="shared" si="3"/>
        <v>6</v>
      </c>
      <c r="I8">
        <f t="shared" si="4"/>
        <v>12.111389606908986</v>
      </c>
    </row>
    <row r="9" spans="1:9">
      <c r="B9">
        <v>6</v>
      </c>
      <c r="C9">
        <v>113</v>
      </c>
      <c r="D9">
        <f t="shared" si="0"/>
        <v>2.2599999999999999E-4</v>
      </c>
      <c r="E9">
        <f t="shared" si="1"/>
        <v>4424.7787610619471</v>
      </c>
      <c r="F9">
        <f t="shared" si="2"/>
        <v>12.111389606908986</v>
      </c>
      <c r="H9">
        <f t="shared" si="3"/>
        <v>7</v>
      </c>
      <c r="I9">
        <f t="shared" si="4"/>
        <v>12.954288645824258</v>
      </c>
    </row>
    <row r="10" spans="1:9">
      <c r="B10">
        <v>7</v>
      </c>
      <c r="C10">
        <v>63</v>
      </c>
      <c r="D10">
        <f t="shared" si="0"/>
        <v>1.26E-4</v>
      </c>
      <c r="E10">
        <f t="shared" si="1"/>
        <v>7936.5079365079364</v>
      </c>
      <c r="F10">
        <f t="shared" si="2"/>
        <v>12.954288645824258</v>
      </c>
      <c r="H10">
        <f t="shared" si="3"/>
        <v>8</v>
      </c>
      <c r="I10">
        <f t="shared" si="4"/>
        <v>14.024677973715656</v>
      </c>
    </row>
    <row r="11" spans="1:9">
      <c r="B11">
        <v>8</v>
      </c>
      <c r="C11">
        <v>30</v>
      </c>
      <c r="D11">
        <f t="shared" si="0"/>
        <v>6.0000000000000002E-5</v>
      </c>
      <c r="E11">
        <f t="shared" si="1"/>
        <v>16666.666666666668</v>
      </c>
      <c r="F11">
        <f t="shared" si="2"/>
        <v>14.024677973715656</v>
      </c>
      <c r="H11">
        <f t="shared" si="3"/>
        <v>9</v>
      </c>
      <c r="I11">
        <f t="shared" si="4"/>
        <v>15.346606068603018</v>
      </c>
    </row>
    <row r="12" spans="1:9">
      <c r="B12">
        <v>9</v>
      </c>
      <c r="C12">
        <v>12</v>
      </c>
      <c r="D12">
        <f t="shared" si="0"/>
        <v>2.4000000000000001E-5</v>
      </c>
      <c r="E12">
        <f t="shared" si="1"/>
        <v>41666.666666666664</v>
      </c>
      <c r="F12">
        <f t="shared" si="2"/>
        <v>15.346606068603018</v>
      </c>
      <c r="H12">
        <f t="shared" si="3"/>
        <v>10</v>
      </c>
      <c r="I12">
        <f t="shared" si="4"/>
        <v>16.931568569324174</v>
      </c>
    </row>
    <row r="13" spans="1:9">
      <c r="B13">
        <v>10</v>
      </c>
      <c r="C13">
        <v>4</v>
      </c>
      <c r="D13">
        <f t="shared" si="0"/>
        <v>7.9999999999999996E-6</v>
      </c>
      <c r="E13">
        <f t="shared" si="1"/>
        <v>125000</v>
      </c>
      <c r="F13">
        <f t="shared" si="2"/>
        <v>16.931568569324174</v>
      </c>
    </row>
    <row r="14" spans="1:9">
      <c r="B14">
        <v>11</v>
      </c>
      <c r="C14">
        <v>0</v>
      </c>
      <c r="D14">
        <f t="shared" si="0"/>
        <v>0</v>
      </c>
      <c r="E14" t="e">
        <f t="shared" si="1"/>
        <v>#DIV/0!</v>
      </c>
      <c r="F14" t="e">
        <f t="shared" si="2"/>
        <v>#DIV/0!</v>
      </c>
    </row>
    <row r="16" spans="1:9" ht="38.25" customHeight="1">
      <c r="A16" t="s">
        <v>6</v>
      </c>
      <c r="B16" s="1" t="str">
        <f>B1</f>
        <v>R = stash size</v>
      </c>
      <c r="C16" s="1" t="str">
        <f>C1</f>
        <v># of times stash size exceeds R</v>
      </c>
      <c r="D16" s="1" t="str">
        <f>D1</f>
        <v>fraction of times stash size exceeds R - δ( R )</v>
      </c>
      <c r="E16" s="1" t="str">
        <f>E1</f>
        <v>1/ δ( R )</v>
      </c>
      <c r="F16" s="1" t="str">
        <f>F1</f>
        <v>log(2) of 1/ δ( R )</v>
      </c>
      <c r="G16" s="1"/>
      <c r="H16" s="1"/>
      <c r="I16" s="1" t="str">
        <f>I1</f>
        <v>log(2) of 1/ δ( R )</v>
      </c>
    </row>
    <row r="17" spans="1:9">
      <c r="B17">
        <v>-1</v>
      </c>
      <c r="C17">
        <v>50000000</v>
      </c>
      <c r="D17">
        <f>C17/$C$17</f>
        <v>1</v>
      </c>
      <c r="E17">
        <f>1/D17</f>
        <v>1</v>
      </c>
      <c r="F17">
        <f>LOG(E17,2)</f>
        <v>0</v>
      </c>
      <c r="H17">
        <f>B18</f>
        <v>0</v>
      </c>
      <c r="I17">
        <f>F18</f>
        <v>5.7916303758413648</v>
      </c>
    </row>
    <row r="18" spans="1:9">
      <c r="B18">
        <v>0</v>
      </c>
      <c r="C18">
        <v>902642</v>
      </c>
      <c r="D18">
        <f t="shared" ref="D18:D37" si="5">C18/$C$17</f>
        <v>1.8052840000000001E-2</v>
      </c>
      <c r="E18">
        <f t="shared" ref="E18:E37" si="6">1/D18</f>
        <v>55.392946483766544</v>
      </c>
      <c r="F18">
        <f t="shared" ref="F18:F37" si="7">LOG(E18,2)</f>
        <v>5.7916303758413648</v>
      </c>
      <c r="H18">
        <f t="shared" ref="H18:H35" si="8">B19</f>
        <v>1</v>
      </c>
      <c r="I18">
        <f t="shared" ref="I18:I35" si="9">F19</f>
        <v>6.9484253156562641</v>
      </c>
    </row>
    <row r="19" spans="1:9">
      <c r="A19" t="s">
        <v>7</v>
      </c>
      <c r="B19">
        <f>B18+1</f>
        <v>1</v>
      </c>
      <c r="C19">
        <v>404842</v>
      </c>
      <c r="D19">
        <f t="shared" si="5"/>
        <v>8.0968399999999992E-3</v>
      </c>
      <c r="E19">
        <f t="shared" si="6"/>
        <v>123.50497231018522</v>
      </c>
      <c r="F19">
        <f t="shared" si="7"/>
        <v>6.9484253156562641</v>
      </c>
      <c r="H19">
        <f t="shared" si="8"/>
        <v>2</v>
      </c>
      <c r="I19">
        <f t="shared" si="9"/>
        <v>8.0314187597175284</v>
      </c>
    </row>
    <row r="20" spans="1:9">
      <c r="B20">
        <f t="shared" ref="B20:B37" si="10">B19+1</f>
        <v>2</v>
      </c>
      <c r="C20">
        <v>191105</v>
      </c>
      <c r="D20">
        <f t="shared" si="5"/>
        <v>3.8221000000000002E-3</v>
      </c>
      <c r="E20">
        <f t="shared" si="6"/>
        <v>261.63627325292379</v>
      </c>
      <c r="F20">
        <f t="shared" si="7"/>
        <v>8.0314187597175284</v>
      </c>
      <c r="H20">
        <f t="shared" si="8"/>
        <v>3</v>
      </c>
      <c r="I20">
        <f t="shared" si="9"/>
        <v>9.0461314773764592</v>
      </c>
    </row>
    <row r="21" spans="1:9">
      <c r="A21" t="s">
        <v>7</v>
      </c>
      <c r="B21">
        <f t="shared" si="10"/>
        <v>3</v>
      </c>
      <c r="C21">
        <v>94583</v>
      </c>
      <c r="D21">
        <f t="shared" si="5"/>
        <v>1.8916600000000001E-3</v>
      </c>
      <c r="E21">
        <f t="shared" si="6"/>
        <v>528.63622426863174</v>
      </c>
      <c r="F21">
        <f t="shared" si="7"/>
        <v>9.0461314773764592</v>
      </c>
      <c r="H21">
        <f t="shared" si="8"/>
        <v>4</v>
      </c>
      <c r="I21">
        <f t="shared" si="9"/>
        <v>10.001747989087335</v>
      </c>
    </row>
    <row r="22" spans="1:9">
      <c r="B22">
        <f t="shared" si="10"/>
        <v>4</v>
      </c>
      <c r="C22">
        <v>48769</v>
      </c>
      <c r="D22">
        <f t="shared" si="5"/>
        <v>9.7537999999999998E-4</v>
      </c>
      <c r="E22">
        <f t="shared" si="6"/>
        <v>1025.2414443601469</v>
      </c>
      <c r="F22">
        <f t="shared" si="7"/>
        <v>10.001747989087335</v>
      </c>
      <c r="H22">
        <f t="shared" si="8"/>
        <v>5</v>
      </c>
      <c r="I22">
        <f t="shared" si="9"/>
        <v>10.919614557621372</v>
      </c>
    </row>
    <row r="23" spans="1:9">
      <c r="A23" t="s">
        <v>7</v>
      </c>
      <c r="B23">
        <f t="shared" si="10"/>
        <v>5</v>
      </c>
      <c r="C23">
        <v>25813</v>
      </c>
      <c r="D23">
        <f t="shared" si="5"/>
        <v>5.1626000000000005E-4</v>
      </c>
      <c r="E23">
        <f t="shared" si="6"/>
        <v>1937.0084840971601</v>
      </c>
      <c r="F23">
        <f t="shared" si="7"/>
        <v>10.919614557621372</v>
      </c>
      <c r="H23">
        <f t="shared" si="8"/>
        <v>6</v>
      </c>
      <c r="I23">
        <f t="shared" si="9"/>
        <v>11.811382541792311</v>
      </c>
    </row>
    <row r="24" spans="1:9">
      <c r="B24">
        <f t="shared" si="10"/>
        <v>6</v>
      </c>
      <c r="C24">
        <v>13912</v>
      </c>
      <c r="D24">
        <f t="shared" si="5"/>
        <v>2.7824000000000002E-4</v>
      </c>
      <c r="E24">
        <f t="shared" si="6"/>
        <v>3594.0195514663596</v>
      </c>
      <c r="F24">
        <f t="shared" si="7"/>
        <v>11.811382541792311</v>
      </c>
      <c r="H24">
        <f t="shared" si="8"/>
        <v>7</v>
      </c>
      <c r="I24">
        <f t="shared" si="9"/>
        <v>12.683641055880589</v>
      </c>
    </row>
    <row r="25" spans="1:9">
      <c r="A25" t="s">
        <v>7</v>
      </c>
      <c r="B25">
        <f t="shared" si="10"/>
        <v>7</v>
      </c>
      <c r="C25">
        <v>7600</v>
      </c>
      <c r="D25">
        <f t="shared" si="5"/>
        <v>1.5200000000000001E-4</v>
      </c>
      <c r="E25">
        <f t="shared" si="6"/>
        <v>6578.9473684210525</v>
      </c>
      <c r="F25">
        <f t="shared" si="7"/>
        <v>12.683641055880589</v>
      </c>
      <c r="H25">
        <f t="shared" si="8"/>
        <v>8</v>
      </c>
      <c r="I25">
        <f t="shared" si="9"/>
        <v>13.599935002153146</v>
      </c>
    </row>
    <row r="26" spans="1:9">
      <c r="B26">
        <f t="shared" si="10"/>
        <v>8</v>
      </c>
      <c r="C26">
        <v>4027</v>
      </c>
      <c r="D26">
        <f t="shared" si="5"/>
        <v>8.0539999999999998E-5</v>
      </c>
      <c r="E26">
        <f t="shared" si="6"/>
        <v>12416.190712689347</v>
      </c>
      <c r="F26">
        <f t="shared" si="7"/>
        <v>13.599935002153146</v>
      </c>
      <c r="H26">
        <f t="shared" si="8"/>
        <v>9</v>
      </c>
      <c r="I26">
        <f t="shared" si="9"/>
        <v>14.514728827411346</v>
      </c>
    </row>
    <row r="27" spans="1:9">
      <c r="A27" t="s">
        <v>7</v>
      </c>
      <c r="B27">
        <f t="shared" si="10"/>
        <v>9</v>
      </c>
      <c r="C27">
        <v>2136</v>
      </c>
      <c r="D27">
        <f t="shared" si="5"/>
        <v>4.2719999999999998E-5</v>
      </c>
      <c r="E27">
        <f t="shared" si="6"/>
        <v>23408.239700374532</v>
      </c>
      <c r="F27">
        <f t="shared" si="7"/>
        <v>14.514728827411346</v>
      </c>
      <c r="H27">
        <f t="shared" si="8"/>
        <v>10</v>
      </c>
      <c r="I27">
        <f t="shared" si="9"/>
        <v>15.546137532130656</v>
      </c>
    </row>
    <row r="28" spans="1:9">
      <c r="B28">
        <f t="shared" si="10"/>
        <v>10</v>
      </c>
      <c r="C28">
        <v>1045</v>
      </c>
      <c r="D28">
        <f t="shared" si="5"/>
        <v>2.09E-5</v>
      </c>
      <c r="E28">
        <f t="shared" si="6"/>
        <v>47846.889952153113</v>
      </c>
      <c r="F28">
        <f t="shared" si="7"/>
        <v>15.546137532130656</v>
      </c>
      <c r="H28">
        <f t="shared" si="8"/>
        <v>11</v>
      </c>
      <c r="I28">
        <f t="shared" si="9"/>
        <v>16.547518762529016</v>
      </c>
    </row>
    <row r="29" spans="1:9">
      <c r="A29" t="s">
        <v>7</v>
      </c>
      <c r="B29">
        <f t="shared" si="10"/>
        <v>11</v>
      </c>
      <c r="C29">
        <v>522</v>
      </c>
      <c r="D29">
        <f t="shared" si="5"/>
        <v>1.044E-5</v>
      </c>
      <c r="E29">
        <f t="shared" si="6"/>
        <v>95785.440613026818</v>
      </c>
      <c r="F29">
        <f t="shared" si="7"/>
        <v>16.547518762529016</v>
      </c>
      <c r="H29">
        <f t="shared" si="8"/>
        <v>12</v>
      </c>
      <c r="I29">
        <f t="shared" si="9"/>
        <v>17.586740072326734</v>
      </c>
    </row>
    <row r="30" spans="1:9">
      <c r="B30">
        <f t="shared" si="10"/>
        <v>12</v>
      </c>
      <c r="C30">
        <v>254</v>
      </c>
      <c r="D30">
        <f t="shared" si="5"/>
        <v>5.0799999999999996E-6</v>
      </c>
      <c r="E30">
        <f t="shared" si="6"/>
        <v>196850.39370078742</v>
      </c>
      <c r="F30">
        <f t="shared" si="7"/>
        <v>17.586740072326734</v>
      </c>
      <c r="H30">
        <f t="shared" si="8"/>
        <v>13</v>
      </c>
      <c r="I30">
        <f t="shared" si="9"/>
        <v>18.768069837041296</v>
      </c>
    </row>
    <row r="31" spans="1:9">
      <c r="A31" t="s">
        <v>7</v>
      </c>
      <c r="B31">
        <f t="shared" si="10"/>
        <v>13</v>
      </c>
      <c r="C31">
        <v>112</v>
      </c>
      <c r="D31">
        <f t="shared" si="5"/>
        <v>2.2400000000000002E-6</v>
      </c>
      <c r="E31">
        <f t="shared" si="6"/>
        <v>446428.57142857142</v>
      </c>
      <c r="F31">
        <f t="shared" si="7"/>
        <v>18.768069837041296</v>
      </c>
      <c r="H31">
        <f t="shared" si="8"/>
        <v>14</v>
      </c>
      <c r="I31">
        <f t="shared" si="9"/>
        <v>20.051862803041885</v>
      </c>
    </row>
    <row r="32" spans="1:9">
      <c r="B32">
        <f t="shared" si="10"/>
        <v>14</v>
      </c>
      <c r="C32">
        <v>46</v>
      </c>
      <c r="D32">
        <f t="shared" si="5"/>
        <v>9.1999999999999998E-7</v>
      </c>
      <c r="E32">
        <f t="shared" si="6"/>
        <v>1086956.5217391304</v>
      </c>
      <c r="F32">
        <f t="shared" si="7"/>
        <v>20.051862803041885</v>
      </c>
      <c r="H32">
        <f t="shared" si="8"/>
        <v>15</v>
      </c>
      <c r="I32">
        <f t="shared" si="9"/>
        <v>21.327497245655316</v>
      </c>
    </row>
    <row r="33" spans="1:9">
      <c r="A33" t="s">
        <v>7</v>
      </c>
      <c r="B33">
        <f t="shared" si="10"/>
        <v>15</v>
      </c>
      <c r="C33">
        <v>19</v>
      </c>
      <c r="D33">
        <f t="shared" si="5"/>
        <v>3.8000000000000001E-7</v>
      </c>
      <c r="E33">
        <f t="shared" si="6"/>
        <v>2631578.9473684211</v>
      </c>
      <c r="F33">
        <f t="shared" si="7"/>
        <v>21.327497245655316</v>
      </c>
      <c r="H33">
        <f t="shared" si="8"/>
        <v>16</v>
      </c>
      <c r="I33">
        <f t="shared" si="9"/>
        <v>23.575424759098897</v>
      </c>
    </row>
    <row r="34" spans="1:9">
      <c r="B34">
        <f t="shared" si="10"/>
        <v>16</v>
      </c>
      <c r="C34">
        <v>4</v>
      </c>
      <c r="D34">
        <f t="shared" si="5"/>
        <v>8.0000000000000002E-8</v>
      </c>
      <c r="E34">
        <f t="shared" si="6"/>
        <v>12500000</v>
      </c>
      <c r="F34">
        <f t="shared" si="7"/>
        <v>23.575424759098897</v>
      </c>
      <c r="H34">
        <f t="shared" si="8"/>
        <v>17</v>
      </c>
      <c r="I34">
        <f t="shared" si="9"/>
        <v>23.990462258377743</v>
      </c>
    </row>
    <row r="35" spans="1:9">
      <c r="A35" t="s">
        <v>7</v>
      </c>
      <c r="B35">
        <f t="shared" si="10"/>
        <v>17</v>
      </c>
      <c r="C35">
        <v>3</v>
      </c>
      <c r="D35">
        <f t="shared" si="5"/>
        <v>5.9999999999999995E-8</v>
      </c>
      <c r="E35">
        <f t="shared" si="6"/>
        <v>16666666.666666668</v>
      </c>
      <c r="F35">
        <f t="shared" si="7"/>
        <v>23.990462258377743</v>
      </c>
      <c r="H35">
        <f t="shared" si="8"/>
        <v>18</v>
      </c>
      <c r="I35">
        <f t="shared" si="9"/>
        <v>25.575424759098901</v>
      </c>
    </row>
    <row r="36" spans="1:9">
      <c r="B36">
        <f t="shared" si="10"/>
        <v>18</v>
      </c>
      <c r="C36">
        <v>1</v>
      </c>
      <c r="D36">
        <f t="shared" si="5"/>
        <v>2E-8</v>
      </c>
      <c r="E36">
        <f t="shared" si="6"/>
        <v>50000000</v>
      </c>
      <c r="F36">
        <f t="shared" si="7"/>
        <v>25.575424759098901</v>
      </c>
    </row>
    <row r="37" spans="1:9">
      <c r="A37" t="s">
        <v>7</v>
      </c>
      <c r="B37">
        <f t="shared" si="10"/>
        <v>19</v>
      </c>
      <c r="C37">
        <v>0</v>
      </c>
      <c r="D37">
        <f t="shared" si="5"/>
        <v>0</v>
      </c>
      <c r="E37" t="e">
        <f t="shared" si="6"/>
        <v>#DIV/0!</v>
      </c>
      <c r="F37" t="e">
        <f t="shared" si="7"/>
        <v>#DIV/0!</v>
      </c>
    </row>
    <row r="39" spans="1:9" ht="35.25" customHeight="1">
      <c r="A39" t="s">
        <v>8</v>
      </c>
      <c r="B39" s="1" t="str">
        <f>B16</f>
        <v>R = stash size</v>
      </c>
      <c r="C39" s="1" t="str">
        <f t="shared" ref="C39:I39" si="11">C16</f>
        <v># of times stash size exceeds R</v>
      </c>
      <c r="D39" s="1" t="str">
        <f t="shared" si="11"/>
        <v>fraction of times stash size exceeds R - δ( R )</v>
      </c>
      <c r="E39" s="1" t="str">
        <f t="shared" si="11"/>
        <v>1/ δ( R )</v>
      </c>
      <c r="F39" s="1" t="str">
        <f t="shared" si="11"/>
        <v>log(2) of 1/ δ( R )</v>
      </c>
      <c r="G39" s="1"/>
      <c r="H39" s="1"/>
      <c r="I39" s="1" t="str">
        <f t="shared" si="11"/>
        <v>log(2) of 1/ δ( R )</v>
      </c>
    </row>
    <row r="40" spans="1:9">
      <c r="B40">
        <v>-1</v>
      </c>
      <c r="C40">
        <v>500000</v>
      </c>
      <c r="D40">
        <f>C40/$C$40</f>
        <v>1</v>
      </c>
      <c r="E40">
        <f>1/D40</f>
        <v>1</v>
      </c>
      <c r="F40">
        <f>LOG(E40,2)</f>
        <v>0</v>
      </c>
      <c r="H40">
        <f>B41</f>
        <v>0</v>
      </c>
      <c r="I40">
        <f>F41</f>
        <v>2.880485011098035E-2</v>
      </c>
    </row>
    <row r="41" spans="1:9">
      <c r="B41">
        <v>0</v>
      </c>
      <c r="C41">
        <v>490116</v>
      </c>
      <c r="D41">
        <f t="shared" ref="D41:D89" si="12">C41/$C$40</f>
        <v>0.98023199999999999</v>
      </c>
      <c r="E41">
        <f t="shared" ref="E41:E89" si="13">1/D41</f>
        <v>1.0201666544246668</v>
      </c>
      <c r="F41">
        <f t="shared" ref="F41:F89" si="14">LOG(E41,2)</f>
        <v>2.880485011098035E-2</v>
      </c>
      <c r="H41">
        <f t="shared" ref="H41:H61" si="15">B42</f>
        <v>1</v>
      </c>
      <c r="I41">
        <f t="shared" ref="I41:I61" si="16">F42</f>
        <v>5.4383308092481021E-2</v>
      </c>
    </row>
    <row r="42" spans="1:9">
      <c r="A42" t="s">
        <v>7</v>
      </c>
      <c r="B42">
        <f>B41+1</f>
        <v>1</v>
      </c>
      <c r="C42">
        <v>481503</v>
      </c>
      <c r="D42">
        <f t="shared" si="12"/>
        <v>0.96300600000000003</v>
      </c>
      <c r="E42">
        <f t="shared" si="13"/>
        <v>1.0384151292930677</v>
      </c>
      <c r="F42">
        <f t="shared" si="14"/>
        <v>5.4383308092481021E-2</v>
      </c>
      <c r="H42">
        <f t="shared" si="15"/>
        <v>2</v>
      </c>
      <c r="I42">
        <f t="shared" si="16"/>
        <v>9.0458820767979953E-2</v>
      </c>
    </row>
    <row r="43" spans="1:9">
      <c r="B43">
        <f t="shared" ref="B43:B89" si="17">B42+1</f>
        <v>2</v>
      </c>
      <c r="C43">
        <v>469612</v>
      </c>
      <c r="D43">
        <f t="shared" si="12"/>
        <v>0.93922399999999995</v>
      </c>
      <c r="E43">
        <f t="shared" si="13"/>
        <v>1.0647087382775569</v>
      </c>
      <c r="F43">
        <f t="shared" si="14"/>
        <v>9.0458820767979953E-2</v>
      </c>
      <c r="H43">
        <f t="shared" si="15"/>
        <v>3</v>
      </c>
      <c r="I43">
        <f t="shared" si="16"/>
        <v>0.13672439031384603</v>
      </c>
    </row>
    <row r="44" spans="1:9">
      <c r="A44" t="s">
        <v>7</v>
      </c>
      <c r="B44">
        <f t="shared" si="17"/>
        <v>3</v>
      </c>
      <c r="C44">
        <v>454791</v>
      </c>
      <c r="D44">
        <f t="shared" si="12"/>
        <v>0.909582</v>
      </c>
      <c r="E44">
        <f t="shared" si="13"/>
        <v>1.0994061008243348</v>
      </c>
      <c r="F44">
        <f t="shared" si="14"/>
        <v>0.13672439031384603</v>
      </c>
      <c r="H44">
        <f t="shared" si="15"/>
        <v>4</v>
      </c>
      <c r="I44">
        <f t="shared" si="16"/>
        <v>0.19613154093000723</v>
      </c>
    </row>
    <row r="45" spans="1:9">
      <c r="B45">
        <f t="shared" si="17"/>
        <v>4</v>
      </c>
      <c r="C45">
        <v>436444</v>
      </c>
      <c r="D45">
        <f t="shared" si="12"/>
        <v>0.872888</v>
      </c>
      <c r="E45">
        <f t="shared" si="13"/>
        <v>1.1456223478842646</v>
      </c>
      <c r="F45">
        <f t="shared" si="14"/>
        <v>0.19613154093000723</v>
      </c>
      <c r="H45">
        <f t="shared" si="15"/>
        <v>5</v>
      </c>
      <c r="I45">
        <f t="shared" si="16"/>
        <v>0.26881328205839589</v>
      </c>
    </row>
    <row r="46" spans="1:9">
      <c r="A46" t="s">
        <v>7</v>
      </c>
      <c r="B46">
        <f t="shared" si="17"/>
        <v>5</v>
      </c>
      <c r="C46">
        <v>415001</v>
      </c>
      <c r="D46">
        <f t="shared" si="12"/>
        <v>0.83000200000000002</v>
      </c>
      <c r="E46">
        <f t="shared" si="13"/>
        <v>1.2048163739364484</v>
      </c>
      <c r="F46">
        <f t="shared" si="14"/>
        <v>0.26881328205839589</v>
      </c>
      <c r="H46">
        <f t="shared" si="15"/>
        <v>6</v>
      </c>
      <c r="I46">
        <f t="shared" si="16"/>
        <v>0.35555669511739407</v>
      </c>
    </row>
    <row r="47" spans="1:9">
      <c r="B47">
        <f t="shared" si="17"/>
        <v>6</v>
      </c>
      <c r="C47">
        <v>390784</v>
      </c>
      <c r="D47">
        <f t="shared" si="12"/>
        <v>0.78156800000000004</v>
      </c>
      <c r="E47">
        <f t="shared" si="13"/>
        <v>1.279479200786112</v>
      </c>
      <c r="F47">
        <f t="shared" si="14"/>
        <v>0.35555669511739407</v>
      </c>
      <c r="H47">
        <f t="shared" si="15"/>
        <v>7</v>
      </c>
      <c r="I47">
        <f t="shared" si="16"/>
        <v>0.4558113933530295</v>
      </c>
    </row>
    <row r="48" spans="1:9">
      <c r="A48" t="s">
        <v>7</v>
      </c>
      <c r="B48">
        <f t="shared" si="17"/>
        <v>7</v>
      </c>
      <c r="C48">
        <v>364550</v>
      </c>
      <c r="D48">
        <f t="shared" si="12"/>
        <v>0.72909999999999997</v>
      </c>
      <c r="E48">
        <f t="shared" si="13"/>
        <v>1.3715539706487452</v>
      </c>
      <c r="F48">
        <f t="shared" si="14"/>
        <v>0.4558113933530295</v>
      </c>
      <c r="H48">
        <f t="shared" si="15"/>
        <v>8</v>
      </c>
      <c r="I48">
        <f t="shared" si="16"/>
        <v>0.57073434191853456</v>
      </c>
    </row>
    <row r="49" spans="1:9">
      <c r="B49">
        <f t="shared" si="17"/>
        <v>8</v>
      </c>
      <c r="C49">
        <v>336637</v>
      </c>
      <c r="D49">
        <f t="shared" si="12"/>
        <v>0.67327400000000004</v>
      </c>
      <c r="E49">
        <f t="shared" si="13"/>
        <v>1.485279395907164</v>
      </c>
      <c r="F49">
        <f t="shared" si="14"/>
        <v>0.57073434191853456</v>
      </c>
      <c r="H49">
        <f t="shared" si="15"/>
        <v>9</v>
      </c>
      <c r="I49">
        <f t="shared" si="16"/>
        <v>0.7014261373487195</v>
      </c>
    </row>
    <row r="50" spans="1:9">
      <c r="B50">
        <f t="shared" si="17"/>
        <v>9</v>
      </c>
      <c r="C50">
        <v>307482</v>
      </c>
      <c r="D50">
        <f t="shared" si="12"/>
        <v>0.61496399999999996</v>
      </c>
      <c r="E50">
        <f t="shared" si="13"/>
        <v>1.6261114471741436</v>
      </c>
      <c r="F50">
        <f t="shared" si="14"/>
        <v>0.7014261373487195</v>
      </c>
      <c r="H50">
        <f t="shared" si="15"/>
        <v>10</v>
      </c>
      <c r="I50">
        <f t="shared" si="16"/>
        <v>0.8473414948266399</v>
      </c>
    </row>
    <row r="51" spans="1:9">
      <c r="A51" t="s">
        <v>7</v>
      </c>
      <c r="B51">
        <f t="shared" si="17"/>
        <v>10</v>
      </c>
      <c r="C51">
        <v>277904</v>
      </c>
      <c r="D51">
        <f t="shared" si="12"/>
        <v>0.55580799999999997</v>
      </c>
      <c r="E51">
        <f t="shared" si="13"/>
        <v>1.7991824514940411</v>
      </c>
      <c r="F51">
        <f t="shared" si="14"/>
        <v>0.8473414948266399</v>
      </c>
      <c r="H51">
        <f t="shared" si="15"/>
        <v>11</v>
      </c>
      <c r="I51">
        <f t="shared" si="16"/>
        <v>1.0075737967829328</v>
      </c>
    </row>
    <row r="52" spans="1:9">
      <c r="B52">
        <f t="shared" si="17"/>
        <v>11</v>
      </c>
      <c r="C52">
        <v>248691</v>
      </c>
      <c r="D52">
        <f t="shared" si="12"/>
        <v>0.49738199999999999</v>
      </c>
      <c r="E52">
        <f t="shared" si="13"/>
        <v>2.0105271200003219</v>
      </c>
      <c r="F52">
        <f t="shared" si="14"/>
        <v>1.0075737967829328</v>
      </c>
      <c r="H52">
        <f t="shared" si="15"/>
        <v>12</v>
      </c>
      <c r="I52">
        <f t="shared" si="16"/>
        <v>1.1828450292974548</v>
      </c>
    </row>
    <row r="53" spans="1:9">
      <c r="A53" t="s">
        <v>7</v>
      </c>
      <c r="B53">
        <f t="shared" si="17"/>
        <v>12</v>
      </c>
      <c r="C53">
        <v>220241</v>
      </c>
      <c r="D53">
        <f t="shared" si="12"/>
        <v>0.44048199999999998</v>
      </c>
      <c r="E53">
        <f t="shared" si="13"/>
        <v>2.2702403276410843</v>
      </c>
      <c r="F53">
        <f t="shared" si="14"/>
        <v>1.1828450292974548</v>
      </c>
      <c r="H53">
        <f t="shared" si="15"/>
        <v>13</v>
      </c>
      <c r="I53">
        <f t="shared" si="16"/>
        <v>1.3708849568420387</v>
      </c>
    </row>
    <row r="54" spans="1:9">
      <c r="B54">
        <f t="shared" si="17"/>
        <v>13</v>
      </c>
      <c r="C54">
        <v>193327</v>
      </c>
      <c r="D54">
        <f t="shared" si="12"/>
        <v>0.386654</v>
      </c>
      <c r="E54">
        <f t="shared" si="13"/>
        <v>2.5862916198978931</v>
      </c>
      <c r="F54">
        <f t="shared" si="14"/>
        <v>1.3708849568420387</v>
      </c>
      <c r="H54">
        <f t="shared" si="15"/>
        <v>14</v>
      </c>
      <c r="I54">
        <f t="shared" si="16"/>
        <v>1.5769231618840944</v>
      </c>
    </row>
    <row r="55" spans="1:9">
      <c r="A55" t="s">
        <v>7</v>
      </c>
      <c r="B55">
        <f t="shared" si="17"/>
        <v>14</v>
      </c>
      <c r="C55">
        <v>167598</v>
      </c>
      <c r="D55">
        <f t="shared" si="12"/>
        <v>0.33519599999999999</v>
      </c>
      <c r="E55">
        <f t="shared" si="13"/>
        <v>2.983329156672514</v>
      </c>
      <c r="F55">
        <f t="shared" si="14"/>
        <v>1.5769231618840944</v>
      </c>
      <c r="H55">
        <f t="shared" si="15"/>
        <v>15</v>
      </c>
      <c r="I55">
        <f t="shared" si="16"/>
        <v>1.7976035937941837</v>
      </c>
    </row>
    <row r="56" spans="1:9">
      <c r="B56">
        <f t="shared" si="17"/>
        <v>15</v>
      </c>
      <c r="C56">
        <v>143826</v>
      </c>
      <c r="D56">
        <f t="shared" si="12"/>
        <v>0.28765200000000002</v>
      </c>
      <c r="E56">
        <f t="shared" si="13"/>
        <v>3.4764228998929259</v>
      </c>
      <c r="F56">
        <f t="shared" si="14"/>
        <v>1.7976035937941837</v>
      </c>
      <c r="H56">
        <f t="shared" si="15"/>
        <v>16</v>
      </c>
      <c r="I56">
        <f t="shared" si="16"/>
        <v>2.0287342059507036</v>
      </c>
    </row>
    <row r="57" spans="1:9">
      <c r="A57" t="s">
        <v>7</v>
      </c>
      <c r="B57">
        <f t="shared" si="17"/>
        <v>16</v>
      </c>
      <c r="C57">
        <v>122535</v>
      </c>
      <c r="D57">
        <f t="shared" si="12"/>
        <v>0.24507000000000001</v>
      </c>
      <c r="E57">
        <f t="shared" si="13"/>
        <v>4.0804668054025379</v>
      </c>
      <c r="F57">
        <f t="shared" si="14"/>
        <v>2.0287342059507036</v>
      </c>
      <c r="H57">
        <f t="shared" si="15"/>
        <v>17</v>
      </c>
      <c r="I57">
        <f t="shared" si="16"/>
        <v>2.2700409611857508</v>
      </c>
    </row>
    <row r="58" spans="1:9">
      <c r="B58">
        <f t="shared" si="17"/>
        <v>17</v>
      </c>
      <c r="C58">
        <v>103662</v>
      </c>
      <c r="D58">
        <f t="shared" si="12"/>
        <v>0.20732400000000001</v>
      </c>
      <c r="E58">
        <f t="shared" si="13"/>
        <v>4.8233682545194956</v>
      </c>
      <c r="F58">
        <f t="shared" si="14"/>
        <v>2.2700409611857508</v>
      </c>
      <c r="H58">
        <f t="shared" si="15"/>
        <v>18</v>
      </c>
      <c r="I58">
        <f t="shared" si="16"/>
        <v>2.5264271061878301</v>
      </c>
    </row>
    <row r="59" spans="1:9">
      <c r="A59" t="s">
        <v>7</v>
      </c>
      <c r="B59">
        <f t="shared" si="17"/>
        <v>18</v>
      </c>
      <c r="C59">
        <v>86784</v>
      </c>
      <c r="D59">
        <f t="shared" si="12"/>
        <v>0.173568</v>
      </c>
      <c r="E59">
        <f t="shared" si="13"/>
        <v>5.7614306784660769</v>
      </c>
      <c r="F59">
        <f t="shared" si="14"/>
        <v>2.5264271061878301</v>
      </c>
      <c r="H59">
        <f t="shared" si="15"/>
        <v>19</v>
      </c>
      <c r="I59">
        <f t="shared" si="16"/>
        <v>2.7982657809268701</v>
      </c>
    </row>
    <row r="60" spans="1:9">
      <c r="B60">
        <f t="shared" si="17"/>
        <v>19</v>
      </c>
      <c r="C60">
        <v>71880</v>
      </c>
      <c r="D60">
        <f t="shared" si="12"/>
        <v>0.14376</v>
      </c>
      <c r="E60">
        <f t="shared" si="13"/>
        <v>6.9560378408458545</v>
      </c>
      <c r="F60">
        <f t="shared" si="14"/>
        <v>2.7982657809268701</v>
      </c>
      <c r="H60">
        <f t="shared" si="15"/>
        <v>20</v>
      </c>
      <c r="I60">
        <f t="shared" si="16"/>
        <v>3.0855395686036244</v>
      </c>
    </row>
    <row r="61" spans="1:9">
      <c r="A61" t="s">
        <v>7</v>
      </c>
      <c r="B61">
        <f t="shared" si="17"/>
        <v>20</v>
      </c>
      <c r="C61">
        <v>58902</v>
      </c>
      <c r="D61">
        <f t="shared" si="12"/>
        <v>0.11780400000000001</v>
      </c>
      <c r="E61">
        <f t="shared" si="13"/>
        <v>8.4886761060744966</v>
      </c>
      <c r="F61">
        <f t="shared" si="14"/>
        <v>3.0855395686036244</v>
      </c>
      <c r="H61">
        <f t="shared" si="15"/>
        <v>21</v>
      </c>
      <c r="I61">
        <f t="shared" si="16"/>
        <v>3.3895947426090891</v>
      </c>
    </row>
    <row r="62" spans="1:9">
      <c r="B62">
        <f t="shared" si="17"/>
        <v>21</v>
      </c>
      <c r="C62">
        <v>47709</v>
      </c>
      <c r="D62">
        <f t="shared" si="12"/>
        <v>9.5418000000000003E-2</v>
      </c>
      <c r="E62">
        <f t="shared" si="13"/>
        <v>10.48020289672808</v>
      </c>
      <c r="F62">
        <f t="shared" si="14"/>
        <v>3.3895947426090891</v>
      </c>
      <c r="H62">
        <f t="shared" ref="H62:H85" si="18">B63</f>
        <v>22</v>
      </c>
      <c r="I62">
        <f t="shared" ref="I62:I85" si="19">F63</f>
        <v>3.7008725915876228</v>
      </c>
    </row>
    <row r="63" spans="1:9">
      <c r="A63" t="s">
        <v>7</v>
      </c>
      <c r="B63">
        <f t="shared" si="17"/>
        <v>22</v>
      </c>
      <c r="C63">
        <v>38450</v>
      </c>
      <c r="D63">
        <f t="shared" si="12"/>
        <v>7.6899999999999996E-2</v>
      </c>
      <c r="E63">
        <f t="shared" si="13"/>
        <v>13.003901170351106</v>
      </c>
      <c r="F63">
        <f t="shared" si="14"/>
        <v>3.7008725915876228</v>
      </c>
      <c r="H63">
        <f t="shared" si="18"/>
        <v>23</v>
      </c>
      <c r="I63">
        <f t="shared" si="19"/>
        <v>4.0331561276399599</v>
      </c>
    </row>
    <row r="64" spans="1:9">
      <c r="B64">
        <f t="shared" si="17"/>
        <v>23</v>
      </c>
      <c r="C64">
        <v>30540</v>
      </c>
      <c r="D64">
        <f t="shared" si="12"/>
        <v>6.1080000000000002E-2</v>
      </c>
      <c r="E64">
        <f t="shared" si="13"/>
        <v>16.371971185330715</v>
      </c>
      <c r="F64">
        <f t="shared" si="14"/>
        <v>4.0331561276399599</v>
      </c>
      <c r="H64">
        <f t="shared" si="18"/>
        <v>24</v>
      </c>
      <c r="I64">
        <f t="shared" si="19"/>
        <v>4.3856388002387066</v>
      </c>
    </row>
    <row r="65" spans="1:9">
      <c r="A65" t="s">
        <v>7</v>
      </c>
      <c r="B65">
        <f>B64+1</f>
        <v>24</v>
      </c>
      <c r="C65">
        <v>23920</v>
      </c>
      <c r="D65">
        <f t="shared" si="12"/>
        <v>4.7840000000000001E-2</v>
      </c>
      <c r="E65">
        <f t="shared" si="13"/>
        <v>20.903010033444815</v>
      </c>
      <c r="F65">
        <f t="shared" si="14"/>
        <v>4.3856388002387066</v>
      </c>
      <c r="H65">
        <f t="shared" si="18"/>
        <v>25</v>
      </c>
      <c r="I65">
        <f t="shared" si="19"/>
        <v>4.7662689764037482</v>
      </c>
    </row>
    <row r="66" spans="1:9">
      <c r="B66">
        <f t="shared" si="17"/>
        <v>25</v>
      </c>
      <c r="C66">
        <v>18373</v>
      </c>
      <c r="D66">
        <f t="shared" si="12"/>
        <v>3.6746000000000001E-2</v>
      </c>
      <c r="E66">
        <f t="shared" si="13"/>
        <v>27.213846405050891</v>
      </c>
      <c r="F66">
        <f t="shared" si="14"/>
        <v>4.7662689764037482</v>
      </c>
      <c r="H66">
        <f t="shared" si="18"/>
        <v>26</v>
      </c>
      <c r="I66">
        <f t="shared" si="19"/>
        <v>5.1554440137789932</v>
      </c>
    </row>
    <row r="67" spans="1:9">
      <c r="A67" t="s">
        <v>7</v>
      </c>
      <c r="B67">
        <f t="shared" si="17"/>
        <v>26</v>
      </c>
      <c r="C67">
        <v>14029</v>
      </c>
      <c r="D67">
        <f t="shared" si="12"/>
        <v>2.8058E-2</v>
      </c>
      <c r="E67">
        <f t="shared" si="13"/>
        <v>35.64045904911255</v>
      </c>
      <c r="F67">
        <f t="shared" si="14"/>
        <v>5.1554440137789932</v>
      </c>
      <c r="H67">
        <f t="shared" si="18"/>
        <v>27</v>
      </c>
      <c r="I67">
        <f t="shared" si="19"/>
        <v>5.5561218079549999</v>
      </c>
    </row>
    <row r="68" spans="1:9">
      <c r="B68">
        <f t="shared" si="17"/>
        <v>27</v>
      </c>
      <c r="C68">
        <v>10627</v>
      </c>
      <c r="D68">
        <f t="shared" si="12"/>
        <v>2.1253999999999999E-2</v>
      </c>
      <c r="E68">
        <f t="shared" si="13"/>
        <v>47.049967065023054</v>
      </c>
      <c r="F68">
        <f t="shared" si="14"/>
        <v>5.5561218079549999</v>
      </c>
      <c r="H68">
        <f t="shared" si="18"/>
        <v>28</v>
      </c>
      <c r="I68">
        <f t="shared" si="19"/>
        <v>5.9751924120745041</v>
      </c>
    </row>
    <row r="69" spans="1:9">
      <c r="A69" t="s">
        <v>7</v>
      </c>
      <c r="B69">
        <f t="shared" si="17"/>
        <v>28</v>
      </c>
      <c r="C69">
        <v>7948</v>
      </c>
      <c r="D69">
        <f t="shared" si="12"/>
        <v>1.5896E-2</v>
      </c>
      <c r="E69">
        <f t="shared" si="13"/>
        <v>62.90890790135883</v>
      </c>
      <c r="F69">
        <f t="shared" si="14"/>
        <v>5.9751924120745041</v>
      </c>
      <c r="H69">
        <f t="shared" si="18"/>
        <v>29</v>
      </c>
      <c r="I69">
        <f t="shared" si="19"/>
        <v>6.399456198529176</v>
      </c>
    </row>
    <row r="70" spans="1:9">
      <c r="B70">
        <f t="shared" si="17"/>
        <v>29</v>
      </c>
      <c r="C70">
        <v>5923</v>
      </c>
      <c r="D70">
        <f t="shared" si="12"/>
        <v>1.1846000000000001E-2</v>
      </c>
      <c r="E70">
        <f t="shared" si="13"/>
        <v>84.416680736113449</v>
      </c>
      <c r="F70">
        <f t="shared" si="14"/>
        <v>6.399456198529176</v>
      </c>
      <c r="H70">
        <f t="shared" si="18"/>
        <v>30</v>
      </c>
      <c r="I70">
        <f t="shared" si="19"/>
        <v>6.8322207589209807</v>
      </c>
    </row>
    <row r="71" spans="1:9">
      <c r="A71" t="s">
        <v>7</v>
      </c>
      <c r="B71">
        <f t="shared" si="17"/>
        <v>30</v>
      </c>
      <c r="C71">
        <v>4388</v>
      </c>
      <c r="D71">
        <f t="shared" si="12"/>
        <v>8.7760000000000008E-3</v>
      </c>
      <c r="E71">
        <f t="shared" si="13"/>
        <v>113.94712853236098</v>
      </c>
      <c r="F71">
        <f t="shared" si="14"/>
        <v>6.8322207589209807</v>
      </c>
      <c r="H71">
        <f t="shared" si="18"/>
        <v>31</v>
      </c>
      <c r="I71">
        <f t="shared" si="19"/>
        <v>7.2917756760448622</v>
      </c>
    </row>
    <row r="72" spans="1:9">
      <c r="B72">
        <f t="shared" si="17"/>
        <v>31</v>
      </c>
      <c r="C72">
        <v>3191</v>
      </c>
      <c r="D72">
        <f t="shared" si="12"/>
        <v>6.3819999999999997E-3</v>
      </c>
      <c r="E72">
        <f t="shared" si="13"/>
        <v>156.69069257286117</v>
      </c>
      <c r="F72">
        <f t="shared" si="14"/>
        <v>7.2917756760448622</v>
      </c>
      <c r="H72">
        <f t="shared" si="18"/>
        <v>32</v>
      </c>
      <c r="I72">
        <f t="shared" si="19"/>
        <v>7.7522814646781706</v>
      </c>
    </row>
    <row r="73" spans="1:9">
      <c r="A73" t="s">
        <v>7</v>
      </c>
      <c r="B73">
        <f t="shared" si="17"/>
        <v>32</v>
      </c>
      <c r="C73">
        <v>2319</v>
      </c>
      <c r="D73">
        <f t="shared" si="12"/>
        <v>4.6379999999999998E-3</v>
      </c>
      <c r="E73">
        <f t="shared" si="13"/>
        <v>215.61017680034499</v>
      </c>
      <c r="F73">
        <f t="shared" si="14"/>
        <v>7.7522814646781706</v>
      </c>
      <c r="H73">
        <f t="shared" si="18"/>
        <v>33</v>
      </c>
      <c r="I73">
        <f t="shared" si="19"/>
        <v>8.2476967007015709</v>
      </c>
    </row>
    <row r="74" spans="1:9">
      <c r="B74">
        <f t="shared" si="17"/>
        <v>33</v>
      </c>
      <c r="C74">
        <v>1645</v>
      </c>
      <c r="D74">
        <f t="shared" si="12"/>
        <v>3.29E-3</v>
      </c>
      <c r="E74">
        <f t="shared" si="13"/>
        <v>303.951367781155</v>
      </c>
      <c r="F74">
        <f t="shared" si="14"/>
        <v>8.2476967007015709</v>
      </c>
      <c r="H74">
        <f t="shared" si="18"/>
        <v>34</v>
      </c>
      <c r="I74">
        <f t="shared" si="19"/>
        <v>8.7780165376160628</v>
      </c>
    </row>
    <row r="75" spans="1:9">
      <c r="A75" t="s">
        <v>7</v>
      </c>
      <c r="B75">
        <f t="shared" si="17"/>
        <v>34</v>
      </c>
      <c r="C75">
        <v>1139</v>
      </c>
      <c r="D75">
        <f t="shared" si="12"/>
        <v>2.2780000000000001E-3</v>
      </c>
      <c r="E75">
        <f t="shared" si="13"/>
        <v>438.98156277436345</v>
      </c>
      <c r="F75">
        <f t="shared" si="14"/>
        <v>8.7780165376160628</v>
      </c>
      <c r="H75">
        <f t="shared" si="18"/>
        <v>35</v>
      </c>
      <c r="I75">
        <f t="shared" si="19"/>
        <v>9.3113487438166871</v>
      </c>
    </row>
    <row r="76" spans="1:9">
      <c r="B76">
        <f t="shared" si="17"/>
        <v>35</v>
      </c>
      <c r="C76">
        <v>787</v>
      </c>
      <c r="D76">
        <f t="shared" si="12"/>
        <v>1.5740000000000001E-3</v>
      </c>
      <c r="E76">
        <f t="shared" si="13"/>
        <v>635.32401524777629</v>
      </c>
      <c r="F76">
        <f t="shared" si="14"/>
        <v>9.3113487438166871</v>
      </c>
      <c r="H76">
        <f t="shared" si="18"/>
        <v>36</v>
      </c>
      <c r="I76">
        <f t="shared" si="19"/>
        <v>9.88990941768696</v>
      </c>
    </row>
    <row r="77" spans="1:9">
      <c r="A77" t="s">
        <v>7</v>
      </c>
      <c r="B77">
        <f t="shared" si="17"/>
        <v>36</v>
      </c>
      <c r="C77">
        <v>527</v>
      </c>
      <c r="D77">
        <f t="shared" si="12"/>
        <v>1.054E-3</v>
      </c>
      <c r="E77">
        <f t="shared" si="13"/>
        <v>948.76660341555976</v>
      </c>
      <c r="F77">
        <f t="shared" si="14"/>
        <v>9.88990941768696</v>
      </c>
      <c r="H77">
        <f t="shared" si="18"/>
        <v>37</v>
      </c>
      <c r="I77">
        <f t="shared" si="19"/>
        <v>10.468044196052993</v>
      </c>
    </row>
    <row r="78" spans="1:9">
      <c r="B78">
        <f t="shared" si="17"/>
        <v>37</v>
      </c>
      <c r="C78">
        <v>353</v>
      </c>
      <c r="D78">
        <f t="shared" si="12"/>
        <v>7.0600000000000003E-4</v>
      </c>
      <c r="E78">
        <f t="shared" si="13"/>
        <v>1416.4305949008499</v>
      </c>
      <c r="F78">
        <f t="shared" si="14"/>
        <v>10.468044196052993</v>
      </c>
      <c r="H78">
        <f t="shared" si="18"/>
        <v>38</v>
      </c>
      <c r="I78">
        <f t="shared" si="19"/>
        <v>11.098678555159433</v>
      </c>
    </row>
    <row r="79" spans="1:9">
      <c r="A79" t="s">
        <v>7</v>
      </c>
      <c r="B79">
        <f t="shared" si="17"/>
        <v>38</v>
      </c>
      <c r="C79">
        <v>228</v>
      </c>
      <c r="D79">
        <f t="shared" si="12"/>
        <v>4.5600000000000003E-4</v>
      </c>
      <c r="E79">
        <f t="shared" si="13"/>
        <v>2192.9824561403507</v>
      </c>
      <c r="F79">
        <f t="shared" si="14"/>
        <v>11.098678555159433</v>
      </c>
      <c r="H79">
        <f t="shared" si="18"/>
        <v>39</v>
      </c>
      <c r="I79">
        <f t="shared" si="19"/>
        <v>11.646166350461927</v>
      </c>
    </row>
    <row r="80" spans="1:9">
      <c r="B80">
        <f t="shared" si="17"/>
        <v>39</v>
      </c>
      <c r="C80">
        <v>156</v>
      </c>
      <c r="D80">
        <f t="shared" si="12"/>
        <v>3.1199999999999999E-4</v>
      </c>
      <c r="E80">
        <f t="shared" si="13"/>
        <v>3205.1282051282051</v>
      </c>
      <c r="F80">
        <f t="shared" si="14"/>
        <v>11.646166350461927</v>
      </c>
      <c r="H80">
        <f t="shared" si="18"/>
        <v>40</v>
      </c>
      <c r="I80">
        <f t="shared" si="19"/>
        <v>12.137152702974069</v>
      </c>
    </row>
    <row r="81" spans="1:10">
      <c r="A81" t="s">
        <v>7</v>
      </c>
      <c r="B81">
        <f t="shared" si="17"/>
        <v>40</v>
      </c>
      <c r="C81">
        <v>111</v>
      </c>
      <c r="D81">
        <f t="shared" si="12"/>
        <v>2.22E-4</v>
      </c>
      <c r="E81">
        <f t="shared" si="13"/>
        <v>4504.5045045045044</v>
      </c>
      <c r="F81">
        <f t="shared" si="14"/>
        <v>12.137152702974069</v>
      </c>
      <c r="H81">
        <f t="shared" si="18"/>
        <v>41</v>
      </c>
      <c r="I81">
        <f t="shared" si="19"/>
        <v>12.865479378866404</v>
      </c>
    </row>
    <row r="82" spans="1:10">
      <c r="B82">
        <f t="shared" si="17"/>
        <v>41</v>
      </c>
      <c r="C82">
        <v>67</v>
      </c>
      <c r="D82">
        <f t="shared" si="12"/>
        <v>1.34E-4</v>
      </c>
      <c r="E82">
        <f t="shared" si="13"/>
        <v>7462.686567164179</v>
      </c>
      <c r="F82">
        <f t="shared" si="14"/>
        <v>12.865479378866404</v>
      </c>
      <c r="H82">
        <f t="shared" si="18"/>
        <v>42</v>
      </c>
      <c r="I82">
        <f t="shared" si="19"/>
        <v>13.505303814622076</v>
      </c>
    </row>
    <row r="83" spans="1:10">
      <c r="A83" t="s">
        <v>7</v>
      </c>
      <c r="B83">
        <f t="shared" si="17"/>
        <v>42</v>
      </c>
      <c r="C83">
        <v>43</v>
      </c>
      <c r="D83">
        <f t="shared" si="12"/>
        <v>8.6000000000000003E-5</v>
      </c>
      <c r="E83">
        <f t="shared" si="13"/>
        <v>11627.906976744185</v>
      </c>
      <c r="F83">
        <f t="shared" si="14"/>
        <v>13.505303814622076</v>
      </c>
      <c r="H83">
        <f t="shared" si="18"/>
        <v>43</v>
      </c>
      <c r="I83">
        <f t="shared" si="19"/>
        <v>14.539251146545414</v>
      </c>
    </row>
    <row r="84" spans="1:10">
      <c r="B84">
        <f t="shared" si="17"/>
        <v>43</v>
      </c>
      <c r="C84">
        <v>21</v>
      </c>
      <c r="D84">
        <f t="shared" si="12"/>
        <v>4.1999999999999998E-5</v>
      </c>
      <c r="E84">
        <f t="shared" si="13"/>
        <v>23809.523809523809</v>
      </c>
      <c r="F84">
        <f t="shared" si="14"/>
        <v>14.539251146545414</v>
      </c>
      <c r="H84">
        <f t="shared" si="18"/>
        <v>44</v>
      </c>
      <c r="I84">
        <f t="shared" si="19"/>
        <v>15.231128851183083</v>
      </c>
    </row>
    <row r="85" spans="1:10">
      <c r="A85" t="s">
        <v>7</v>
      </c>
      <c r="B85">
        <f t="shared" si="17"/>
        <v>44</v>
      </c>
      <c r="C85">
        <v>13</v>
      </c>
      <c r="D85">
        <f t="shared" si="12"/>
        <v>2.5999999999999998E-5</v>
      </c>
      <c r="E85">
        <f t="shared" si="13"/>
        <v>38461.538461538461</v>
      </c>
      <c r="F85">
        <f t="shared" si="14"/>
        <v>15.231128851183083</v>
      </c>
      <c r="H85">
        <f t="shared" si="18"/>
        <v>45</v>
      </c>
      <c r="I85">
        <f t="shared" si="19"/>
        <v>15.609640474436812</v>
      </c>
    </row>
    <row r="86" spans="1:10">
      <c r="B86">
        <f t="shared" si="17"/>
        <v>45</v>
      </c>
      <c r="C86">
        <v>10</v>
      </c>
      <c r="D86">
        <f t="shared" si="12"/>
        <v>2.0000000000000002E-5</v>
      </c>
      <c r="E86">
        <f t="shared" si="13"/>
        <v>49999.999999999993</v>
      </c>
      <c r="F86">
        <f t="shared" si="14"/>
        <v>15.609640474436812</v>
      </c>
      <c r="H86">
        <f>B87</f>
        <v>46</v>
      </c>
      <c r="I86">
        <f>F87</f>
        <v>15.931568569324174</v>
      </c>
    </row>
    <row r="87" spans="1:10">
      <c r="A87" t="s">
        <v>7</v>
      </c>
      <c r="B87">
        <f t="shared" si="17"/>
        <v>46</v>
      </c>
      <c r="C87">
        <v>8</v>
      </c>
      <c r="D87">
        <f t="shared" si="12"/>
        <v>1.5999999999999999E-5</v>
      </c>
      <c r="E87">
        <f t="shared" si="13"/>
        <v>62500</v>
      </c>
      <c r="F87">
        <f t="shared" si="14"/>
        <v>15.931568569324174</v>
      </c>
      <c r="H87">
        <f t="shared" ref="H87" si="20">B88</f>
        <v>47</v>
      </c>
      <c r="I87">
        <f t="shared" ref="I87" si="21">F88</f>
        <v>16.931568569324174</v>
      </c>
    </row>
    <row r="88" spans="1:10">
      <c r="B88">
        <f t="shared" si="17"/>
        <v>47</v>
      </c>
      <c r="C88">
        <v>4</v>
      </c>
      <c r="D88">
        <f t="shared" si="12"/>
        <v>7.9999999999999996E-6</v>
      </c>
      <c r="E88">
        <f t="shared" si="13"/>
        <v>125000</v>
      </c>
      <c r="F88">
        <f t="shared" si="14"/>
        <v>16.931568569324174</v>
      </c>
    </row>
    <row r="89" spans="1:10">
      <c r="A89" t="s">
        <v>7</v>
      </c>
      <c r="B89">
        <f t="shared" si="17"/>
        <v>48</v>
      </c>
      <c r="C89">
        <v>0</v>
      </c>
      <c r="D89">
        <f t="shared" si="12"/>
        <v>0</v>
      </c>
      <c r="E89" t="e">
        <f t="shared" si="13"/>
        <v>#DIV/0!</v>
      </c>
      <c r="F89" t="e">
        <f t="shared" si="14"/>
        <v>#DIV/0!</v>
      </c>
    </row>
    <row r="91" spans="1:10" ht="30" customHeight="1">
      <c r="A91" t="s">
        <v>9</v>
      </c>
      <c r="B91" s="1" t="str">
        <f>B39</f>
        <v>R = stash size</v>
      </c>
      <c r="C91" s="1" t="str">
        <f t="shared" ref="C91:I91" si="22">C39</f>
        <v># of times stash size exceeds R</v>
      </c>
      <c r="D91" s="1" t="str">
        <f t="shared" si="22"/>
        <v>fraction of times stash size exceeds R - δ( R )</v>
      </c>
      <c r="E91" s="1" t="str">
        <f t="shared" si="22"/>
        <v>1/ δ( R )</v>
      </c>
      <c r="F91" s="1" t="str">
        <f t="shared" si="22"/>
        <v>log(2) of 1/ δ( R )</v>
      </c>
      <c r="G91" s="1"/>
      <c r="H91" s="1"/>
      <c r="I91" s="1" t="str">
        <f t="shared" si="22"/>
        <v>log(2) of 1/ δ( R )</v>
      </c>
      <c r="J91" s="1"/>
    </row>
    <row r="92" spans="1:10">
      <c r="B92">
        <v>-1</v>
      </c>
      <c r="C92">
        <v>50000000</v>
      </c>
      <c r="D92">
        <f>C92/$C$92</f>
        <v>1</v>
      </c>
      <c r="E92">
        <f>1/D92</f>
        <v>1</v>
      </c>
      <c r="F92">
        <f>LOG(E92,2)</f>
        <v>0</v>
      </c>
      <c r="H92">
        <f>B93</f>
        <v>0</v>
      </c>
      <c r="I92">
        <f>F93</f>
        <v>2.9205644588634554E-2</v>
      </c>
    </row>
    <row r="93" spans="1:10">
      <c r="B93">
        <f>B92+1</f>
        <v>0</v>
      </c>
      <c r="C93">
        <v>48997986</v>
      </c>
      <c r="D93">
        <f t="shared" ref="D93:D153" si="23">C93/$C$92</f>
        <v>0.97995971999999998</v>
      </c>
      <c r="E93">
        <f t="shared" ref="E93:E153" si="24">1/D93</f>
        <v>1.0204501058472077</v>
      </c>
      <c r="F93">
        <f t="shared" ref="F93:F153" si="25">LOG(E93,2)</f>
        <v>2.9205644588634554E-2</v>
      </c>
      <c r="H93">
        <f t="shared" ref="H93:H125" si="26">B94</f>
        <v>1</v>
      </c>
      <c r="I93">
        <f t="shared" ref="I93:I125" si="27">F94</f>
        <v>5.4885414248588248E-2</v>
      </c>
    </row>
    <row r="94" spans="1:10">
      <c r="B94">
        <f t="shared" ref="B94:B151" si="28">B93+1</f>
        <v>1</v>
      </c>
      <c r="C94">
        <v>48133545</v>
      </c>
      <c r="D94">
        <f t="shared" si="23"/>
        <v>0.9626709</v>
      </c>
      <c r="E94">
        <f t="shared" si="24"/>
        <v>1.0387765954076309</v>
      </c>
      <c r="F94">
        <f t="shared" si="25"/>
        <v>5.4885414248588248E-2</v>
      </c>
      <c r="H94">
        <f t="shared" si="26"/>
        <v>2</v>
      </c>
      <c r="I94">
        <f t="shared" si="27"/>
        <v>9.0886981435761058E-2</v>
      </c>
    </row>
    <row r="95" spans="1:10">
      <c r="B95">
        <f t="shared" si="28"/>
        <v>2</v>
      </c>
      <c r="C95">
        <v>46947265</v>
      </c>
      <c r="D95">
        <f t="shared" si="23"/>
        <v>0.93894529999999998</v>
      </c>
      <c r="E95">
        <f t="shared" si="24"/>
        <v>1.065024767683485</v>
      </c>
      <c r="F95">
        <f t="shared" si="25"/>
        <v>9.0886981435761058E-2</v>
      </c>
      <c r="H95">
        <f t="shared" si="26"/>
        <v>3</v>
      </c>
      <c r="I95">
        <f t="shared" si="27"/>
        <v>0.13850614982045123</v>
      </c>
    </row>
    <row r="96" spans="1:10">
      <c r="A96" t="s">
        <v>7</v>
      </c>
      <c r="B96">
        <f t="shared" si="28"/>
        <v>3</v>
      </c>
      <c r="C96">
        <v>45422967</v>
      </c>
      <c r="D96">
        <f t="shared" si="23"/>
        <v>0.90845933999999995</v>
      </c>
      <c r="E96">
        <f t="shared" si="24"/>
        <v>1.100764729877729</v>
      </c>
      <c r="F96">
        <f t="shared" si="25"/>
        <v>0.13850614982045123</v>
      </c>
      <c r="H96">
        <f t="shared" si="26"/>
        <v>4</v>
      </c>
      <c r="I96">
        <f t="shared" si="27"/>
        <v>0.19891218466285301</v>
      </c>
    </row>
    <row r="97" spans="1:9">
      <c r="B97">
        <f t="shared" si="28"/>
        <v>4</v>
      </c>
      <c r="C97">
        <v>43560361</v>
      </c>
      <c r="D97">
        <f t="shared" si="23"/>
        <v>0.87120721999999995</v>
      </c>
      <c r="E97">
        <f t="shared" si="24"/>
        <v>1.1478325443629818</v>
      </c>
      <c r="F97">
        <f t="shared" si="25"/>
        <v>0.19891218466285301</v>
      </c>
      <c r="H97">
        <f t="shared" si="26"/>
        <v>5</v>
      </c>
      <c r="I97">
        <f t="shared" si="27"/>
        <v>0.27285970449992791</v>
      </c>
    </row>
    <row r="98" spans="1:9">
      <c r="A98" t="s">
        <v>7</v>
      </c>
      <c r="B98">
        <f t="shared" si="28"/>
        <v>5</v>
      </c>
      <c r="C98">
        <v>41383865</v>
      </c>
      <c r="D98">
        <f t="shared" si="23"/>
        <v>0.82767729999999995</v>
      </c>
      <c r="E98">
        <f t="shared" si="24"/>
        <v>1.208200345714447</v>
      </c>
      <c r="F98">
        <f t="shared" si="25"/>
        <v>0.27285970449992791</v>
      </c>
      <c r="H98">
        <f t="shared" si="26"/>
        <v>6</v>
      </c>
      <c r="I98">
        <f t="shared" si="27"/>
        <v>0.36105486667022108</v>
      </c>
    </row>
    <row r="99" spans="1:9">
      <c r="B99">
        <f t="shared" si="28"/>
        <v>6</v>
      </c>
      <c r="C99">
        <v>38929754</v>
      </c>
      <c r="D99">
        <f t="shared" si="23"/>
        <v>0.77859507999999999</v>
      </c>
      <c r="E99">
        <f t="shared" si="24"/>
        <v>1.2843646533188984</v>
      </c>
      <c r="F99">
        <f t="shared" si="25"/>
        <v>0.36105486667022108</v>
      </c>
      <c r="H99">
        <f t="shared" si="26"/>
        <v>7</v>
      </c>
      <c r="I99">
        <f t="shared" si="27"/>
        <v>0.46385970493630774</v>
      </c>
    </row>
    <row r="100" spans="1:9">
      <c r="A100" t="s">
        <v>7</v>
      </c>
      <c r="B100">
        <f t="shared" si="28"/>
        <v>7</v>
      </c>
      <c r="C100">
        <v>36252196</v>
      </c>
      <c r="D100">
        <f t="shared" si="23"/>
        <v>0.72504391999999995</v>
      </c>
      <c r="E100">
        <f t="shared" si="24"/>
        <v>1.3792267922197046</v>
      </c>
      <c r="F100">
        <f t="shared" si="25"/>
        <v>0.46385970493630774</v>
      </c>
      <c r="H100">
        <f t="shared" si="26"/>
        <v>8</v>
      </c>
      <c r="I100">
        <f t="shared" si="27"/>
        <v>0.58141581426610234</v>
      </c>
    </row>
    <row r="101" spans="1:9">
      <c r="B101">
        <f t="shared" si="28"/>
        <v>8</v>
      </c>
      <c r="C101">
        <v>33415380</v>
      </c>
      <c r="D101">
        <f t="shared" si="23"/>
        <v>0.6683076</v>
      </c>
      <c r="E101">
        <f t="shared" si="24"/>
        <v>1.496316965421312</v>
      </c>
      <c r="F101">
        <f t="shared" si="25"/>
        <v>0.58141581426610234</v>
      </c>
      <c r="H101">
        <f t="shared" si="26"/>
        <v>9</v>
      </c>
      <c r="I101">
        <f t="shared" si="27"/>
        <v>0.71374786244849464</v>
      </c>
    </row>
    <row r="102" spans="1:9">
      <c r="A102" t="s">
        <v>7</v>
      </c>
      <c r="B102">
        <f t="shared" si="28"/>
        <v>9</v>
      </c>
      <c r="C102">
        <v>30486705</v>
      </c>
      <c r="D102">
        <f t="shared" si="23"/>
        <v>0.60973409999999995</v>
      </c>
      <c r="E102">
        <f t="shared" si="24"/>
        <v>1.6400591667745008</v>
      </c>
      <c r="F102">
        <f t="shared" si="25"/>
        <v>0.71374786244849464</v>
      </c>
      <c r="H102">
        <f t="shared" si="26"/>
        <v>10</v>
      </c>
      <c r="I102">
        <f t="shared" si="27"/>
        <v>0.86099711511219101</v>
      </c>
    </row>
    <row r="103" spans="1:9">
      <c r="B103">
        <f t="shared" si="28"/>
        <v>10</v>
      </c>
      <c r="C103">
        <v>27528595</v>
      </c>
      <c r="D103">
        <f t="shared" si="23"/>
        <v>0.5505719</v>
      </c>
      <c r="E103">
        <f t="shared" si="24"/>
        <v>1.8162932034853214</v>
      </c>
      <c r="F103">
        <f t="shared" si="25"/>
        <v>0.86099711511219101</v>
      </c>
      <c r="H103">
        <f t="shared" si="26"/>
        <v>11</v>
      </c>
      <c r="I103">
        <f t="shared" si="27"/>
        <v>1.0232045076457295</v>
      </c>
    </row>
    <row r="104" spans="1:9">
      <c r="A104" t="s">
        <v>7</v>
      </c>
      <c r="B104">
        <f t="shared" si="28"/>
        <v>11</v>
      </c>
      <c r="C104">
        <v>24601113</v>
      </c>
      <c r="D104">
        <f t="shared" si="23"/>
        <v>0.49202225999999999</v>
      </c>
      <c r="E104">
        <f t="shared" si="24"/>
        <v>2.0324283702123558</v>
      </c>
      <c r="F104">
        <f t="shared" si="25"/>
        <v>1.0232045076457295</v>
      </c>
      <c r="H104">
        <f t="shared" si="26"/>
        <v>12</v>
      </c>
      <c r="I104">
        <f t="shared" si="27"/>
        <v>1.2003380519463092</v>
      </c>
    </row>
    <row r="105" spans="1:9">
      <c r="A105" t="s">
        <v>7</v>
      </c>
      <c r="B105">
        <f t="shared" si="28"/>
        <v>12</v>
      </c>
      <c r="C105">
        <v>21758665</v>
      </c>
      <c r="D105">
        <f t="shared" si="23"/>
        <v>0.43517329999999999</v>
      </c>
      <c r="E105">
        <f t="shared" si="24"/>
        <v>2.2979350984998392</v>
      </c>
      <c r="F105">
        <f t="shared" si="25"/>
        <v>1.2003380519463092</v>
      </c>
      <c r="H105">
        <f t="shared" si="26"/>
        <v>13</v>
      </c>
      <c r="I105">
        <f t="shared" si="27"/>
        <v>1.3920511438830223</v>
      </c>
    </row>
    <row r="106" spans="1:9">
      <c r="B106">
        <f t="shared" si="28"/>
        <v>13</v>
      </c>
      <c r="C106">
        <v>19051135</v>
      </c>
      <c r="D106">
        <f t="shared" si="23"/>
        <v>0.38102269999999999</v>
      </c>
      <c r="E106">
        <f t="shared" si="24"/>
        <v>2.6245155472364248</v>
      </c>
      <c r="F106">
        <f t="shared" si="25"/>
        <v>1.3920511438830223</v>
      </c>
      <c r="H106">
        <f t="shared" si="26"/>
        <v>14</v>
      </c>
      <c r="I106">
        <f t="shared" si="27"/>
        <v>1.5981153968373245</v>
      </c>
    </row>
    <row r="107" spans="1:9">
      <c r="A107" t="s">
        <v>7</v>
      </c>
      <c r="B107">
        <f t="shared" si="28"/>
        <v>14</v>
      </c>
      <c r="C107">
        <v>16515409</v>
      </c>
      <c r="D107">
        <f t="shared" si="23"/>
        <v>0.33030818000000001</v>
      </c>
      <c r="E107">
        <f t="shared" si="24"/>
        <v>3.0274757349333581</v>
      </c>
      <c r="F107">
        <f t="shared" si="25"/>
        <v>1.5981153968373245</v>
      </c>
      <c r="H107">
        <f t="shared" si="26"/>
        <v>15</v>
      </c>
      <c r="I107">
        <f t="shared" si="27"/>
        <v>1.8185151395922039</v>
      </c>
    </row>
    <row r="108" spans="1:9">
      <c r="B108">
        <f t="shared" si="28"/>
        <v>15</v>
      </c>
      <c r="C108">
        <v>14175631</v>
      </c>
      <c r="D108">
        <f t="shared" si="23"/>
        <v>0.28351261999999999</v>
      </c>
      <c r="E108">
        <f t="shared" si="24"/>
        <v>3.5271798482903511</v>
      </c>
      <c r="F108">
        <f t="shared" si="25"/>
        <v>1.8185151395922039</v>
      </c>
      <c r="H108">
        <f t="shared" si="26"/>
        <v>16</v>
      </c>
      <c r="I108">
        <f t="shared" si="27"/>
        <v>2.0525969818636489</v>
      </c>
    </row>
    <row r="109" spans="1:9">
      <c r="A109" t="s">
        <v>7</v>
      </c>
      <c r="B109">
        <f t="shared" si="28"/>
        <v>16</v>
      </c>
      <c r="C109">
        <v>12052489</v>
      </c>
      <c r="D109">
        <f t="shared" si="23"/>
        <v>0.24104977999999999</v>
      </c>
      <c r="E109">
        <f t="shared" si="24"/>
        <v>4.1485206914521973</v>
      </c>
      <c r="F109">
        <f t="shared" si="25"/>
        <v>2.0525969818636489</v>
      </c>
      <c r="H109">
        <f t="shared" si="26"/>
        <v>17</v>
      </c>
      <c r="I109">
        <f t="shared" si="27"/>
        <v>2.3000538478842731</v>
      </c>
    </row>
    <row r="110" spans="1:9">
      <c r="B110">
        <f t="shared" si="28"/>
        <v>17</v>
      </c>
      <c r="C110">
        <v>10152776</v>
      </c>
      <c r="D110">
        <f t="shared" si="23"/>
        <v>0.20305551999999999</v>
      </c>
      <c r="E110">
        <f t="shared" si="24"/>
        <v>4.9247614642537174</v>
      </c>
      <c r="F110">
        <f t="shared" si="25"/>
        <v>2.3000538478842731</v>
      </c>
      <c r="H110">
        <f t="shared" si="26"/>
        <v>18</v>
      </c>
      <c r="I110">
        <f t="shared" si="27"/>
        <v>2.5607548368874467</v>
      </c>
    </row>
    <row r="111" spans="1:9">
      <c r="A111" t="s">
        <v>7</v>
      </c>
      <c r="B111">
        <f t="shared" si="28"/>
        <v>18</v>
      </c>
      <c r="C111">
        <v>8474342</v>
      </c>
      <c r="D111">
        <f t="shared" si="23"/>
        <v>0.16948684</v>
      </c>
      <c r="E111">
        <f t="shared" si="24"/>
        <v>5.9001631041088496</v>
      </c>
      <c r="F111">
        <f t="shared" si="25"/>
        <v>2.5607548368874467</v>
      </c>
      <c r="H111">
        <f t="shared" si="26"/>
        <v>19</v>
      </c>
      <c r="I111">
        <f t="shared" si="27"/>
        <v>2.8342534459928572</v>
      </c>
    </row>
    <row r="112" spans="1:9">
      <c r="B112">
        <f t="shared" si="28"/>
        <v>19</v>
      </c>
      <c r="C112">
        <v>7010915</v>
      </c>
      <c r="D112">
        <f t="shared" si="23"/>
        <v>0.14021829999999999</v>
      </c>
      <c r="E112">
        <f t="shared" si="24"/>
        <v>7.131736727659657</v>
      </c>
      <c r="F112">
        <f t="shared" si="25"/>
        <v>2.8342534459928572</v>
      </c>
      <c r="H112">
        <f t="shared" si="26"/>
        <v>20</v>
      </c>
      <c r="I112">
        <f t="shared" si="27"/>
        <v>3.1206907157002712</v>
      </c>
    </row>
    <row r="113" spans="1:9">
      <c r="A113" t="s">
        <v>7</v>
      </c>
      <c r="B113">
        <f t="shared" si="28"/>
        <v>20</v>
      </c>
      <c r="C113">
        <v>5748420</v>
      </c>
      <c r="D113">
        <f t="shared" si="23"/>
        <v>0.1149684</v>
      </c>
      <c r="E113">
        <f t="shared" si="24"/>
        <v>8.6980422446515746</v>
      </c>
      <c r="F113">
        <f t="shared" si="25"/>
        <v>3.1206907157002712</v>
      </c>
      <c r="H113">
        <f t="shared" si="26"/>
        <v>21</v>
      </c>
      <c r="I113">
        <f t="shared" si="27"/>
        <v>3.4194142278507864</v>
      </c>
    </row>
    <row r="114" spans="1:9">
      <c r="B114">
        <f t="shared" si="28"/>
        <v>21</v>
      </c>
      <c r="C114">
        <v>4673301</v>
      </c>
      <c r="D114">
        <f t="shared" si="23"/>
        <v>9.3466019999999997E-2</v>
      </c>
      <c r="E114">
        <f t="shared" si="24"/>
        <v>10.699075450094057</v>
      </c>
      <c r="F114">
        <f t="shared" si="25"/>
        <v>3.4194142278507864</v>
      </c>
      <c r="H114">
        <f t="shared" si="26"/>
        <v>22</v>
      </c>
      <c r="I114">
        <f t="shared" si="27"/>
        <v>3.7304037736116102</v>
      </c>
    </row>
    <row r="115" spans="1:9">
      <c r="A115" t="s">
        <v>7</v>
      </c>
      <c r="B115">
        <f t="shared" si="28"/>
        <v>22</v>
      </c>
      <c r="C115">
        <v>3767095</v>
      </c>
      <c r="D115">
        <f t="shared" si="23"/>
        <v>7.5341900000000003E-2</v>
      </c>
      <c r="E115">
        <f t="shared" si="24"/>
        <v>13.272826939591383</v>
      </c>
      <c r="F115">
        <f t="shared" si="25"/>
        <v>3.7304037736116102</v>
      </c>
      <c r="H115">
        <f t="shared" si="26"/>
        <v>23</v>
      </c>
      <c r="I115">
        <f t="shared" si="27"/>
        <v>4.0529869007227033</v>
      </c>
    </row>
    <row r="116" spans="1:9">
      <c r="B116">
        <f t="shared" si="28"/>
        <v>23</v>
      </c>
      <c r="C116">
        <v>3012308</v>
      </c>
      <c r="D116">
        <f t="shared" si="23"/>
        <v>6.024616E-2</v>
      </c>
      <c r="E116">
        <f t="shared" si="24"/>
        <v>16.598568273894966</v>
      </c>
      <c r="F116">
        <f t="shared" si="25"/>
        <v>4.0529869007227033</v>
      </c>
      <c r="H116">
        <f t="shared" si="26"/>
        <v>24</v>
      </c>
      <c r="I116">
        <f t="shared" si="27"/>
        <v>4.3867556322964472</v>
      </c>
    </row>
    <row r="117" spans="1:9">
      <c r="A117" t="s">
        <v>7</v>
      </c>
      <c r="B117">
        <f t="shared" si="28"/>
        <v>24</v>
      </c>
      <c r="C117">
        <v>2390149</v>
      </c>
      <c r="D117">
        <f t="shared" si="23"/>
        <v>4.7802980000000002E-2</v>
      </c>
      <c r="E117">
        <f t="shared" si="24"/>
        <v>20.919197924480859</v>
      </c>
      <c r="F117">
        <f t="shared" si="25"/>
        <v>4.3867556322964472</v>
      </c>
      <c r="H117">
        <f t="shared" si="26"/>
        <v>25</v>
      </c>
      <c r="I117">
        <f t="shared" si="27"/>
        <v>4.7319230605826572</v>
      </c>
    </row>
    <row r="118" spans="1:9">
      <c r="B118">
        <f t="shared" si="28"/>
        <v>25</v>
      </c>
      <c r="C118">
        <v>1881565</v>
      </c>
      <c r="D118">
        <f t="shared" si="23"/>
        <v>3.7631299999999999E-2</v>
      </c>
      <c r="E118">
        <f t="shared" si="24"/>
        <v>26.573623552734027</v>
      </c>
      <c r="F118">
        <f t="shared" si="25"/>
        <v>4.7319230605826572</v>
      </c>
      <c r="H118">
        <f t="shared" si="26"/>
        <v>26</v>
      </c>
      <c r="I118">
        <f t="shared" si="27"/>
        <v>5.0881136434807166</v>
      </c>
    </row>
    <row r="119" spans="1:9">
      <c r="A119" t="s">
        <v>7</v>
      </c>
      <c r="B119">
        <f t="shared" si="28"/>
        <v>26</v>
      </c>
      <c r="C119">
        <v>1469925</v>
      </c>
      <c r="D119">
        <f t="shared" si="23"/>
        <v>2.9398500000000001E-2</v>
      </c>
      <c r="E119">
        <f t="shared" si="24"/>
        <v>34.015340918754355</v>
      </c>
      <c r="F119">
        <f t="shared" si="25"/>
        <v>5.0881136434807166</v>
      </c>
      <c r="H119">
        <f t="shared" si="26"/>
        <v>27</v>
      </c>
      <c r="I119">
        <f t="shared" si="27"/>
        <v>5.4543339565880373</v>
      </c>
    </row>
    <row r="120" spans="1:9">
      <c r="B120">
        <f t="shared" si="28"/>
        <v>27</v>
      </c>
      <c r="C120">
        <v>1140386</v>
      </c>
      <c r="D120">
        <f t="shared" si="23"/>
        <v>2.280772E-2</v>
      </c>
      <c r="E120">
        <f t="shared" si="24"/>
        <v>43.844803426208315</v>
      </c>
      <c r="F120">
        <f t="shared" si="25"/>
        <v>5.4543339565880373</v>
      </c>
      <c r="H120">
        <f t="shared" si="26"/>
        <v>28</v>
      </c>
      <c r="I120">
        <f t="shared" si="27"/>
        <v>5.831362893229791</v>
      </c>
    </row>
    <row r="121" spans="1:9">
      <c r="A121" t="s">
        <v>7</v>
      </c>
      <c r="B121">
        <f t="shared" si="28"/>
        <v>28</v>
      </c>
      <c r="C121">
        <v>878122</v>
      </c>
      <c r="D121">
        <f t="shared" si="23"/>
        <v>1.7562439999999999E-2</v>
      </c>
      <c r="E121">
        <f t="shared" si="24"/>
        <v>56.939696306435785</v>
      </c>
      <c r="F121">
        <f t="shared" si="25"/>
        <v>5.831362893229791</v>
      </c>
      <c r="H121">
        <f t="shared" si="26"/>
        <v>29</v>
      </c>
      <c r="I121">
        <f t="shared" si="27"/>
        <v>6.2174432812544289</v>
      </c>
    </row>
    <row r="122" spans="1:9">
      <c r="B122">
        <f t="shared" si="28"/>
        <v>29</v>
      </c>
      <c r="C122">
        <v>671944</v>
      </c>
      <c r="D122">
        <f t="shared" si="23"/>
        <v>1.343888E-2</v>
      </c>
      <c r="E122">
        <f t="shared" si="24"/>
        <v>74.410962818330091</v>
      </c>
      <c r="F122">
        <f t="shared" si="25"/>
        <v>6.2174432812544289</v>
      </c>
      <c r="H122">
        <f t="shared" si="26"/>
        <v>30</v>
      </c>
      <c r="I122">
        <f t="shared" si="27"/>
        <v>6.6133477752640415</v>
      </c>
    </row>
    <row r="123" spans="1:9">
      <c r="A123" t="s">
        <v>7</v>
      </c>
      <c r="B123">
        <f t="shared" si="28"/>
        <v>30</v>
      </c>
      <c r="C123">
        <v>510686</v>
      </c>
      <c r="D123">
        <f t="shared" si="23"/>
        <v>1.0213720000000001E-2</v>
      </c>
      <c r="E123">
        <f t="shared" si="24"/>
        <v>97.907520472462522</v>
      </c>
      <c r="F123">
        <f t="shared" si="25"/>
        <v>6.6133477752640415</v>
      </c>
      <c r="H123">
        <f t="shared" si="26"/>
        <v>31</v>
      </c>
      <c r="I123">
        <f t="shared" si="27"/>
        <v>7.0186605260702581</v>
      </c>
    </row>
    <row r="124" spans="1:9">
      <c r="B124">
        <f t="shared" si="28"/>
        <v>31</v>
      </c>
      <c r="C124">
        <v>385605</v>
      </c>
      <c r="D124">
        <f t="shared" si="23"/>
        <v>7.7121000000000004E-3</v>
      </c>
      <c r="E124">
        <f t="shared" si="24"/>
        <v>129.66636843401926</v>
      </c>
      <c r="F124">
        <f t="shared" si="25"/>
        <v>7.0186605260702581</v>
      </c>
      <c r="H124">
        <f t="shared" si="26"/>
        <v>32</v>
      </c>
      <c r="I124">
        <f t="shared" si="27"/>
        <v>7.4339512143142628</v>
      </c>
    </row>
    <row r="125" spans="1:9">
      <c r="A125" t="s">
        <v>7</v>
      </c>
      <c r="B125">
        <f t="shared" si="28"/>
        <v>32</v>
      </c>
      <c r="C125">
        <v>289153</v>
      </c>
      <c r="D125">
        <f t="shared" si="23"/>
        <v>5.7830599999999996E-3</v>
      </c>
      <c r="E125">
        <f t="shared" si="24"/>
        <v>172.91883535706012</v>
      </c>
      <c r="F125">
        <f t="shared" si="25"/>
        <v>7.4339512143142628</v>
      </c>
      <c r="H125">
        <f t="shared" si="26"/>
        <v>33</v>
      </c>
      <c r="I125">
        <f t="shared" si="27"/>
        <v>7.8607163973546781</v>
      </c>
    </row>
    <row r="126" spans="1:9">
      <c r="B126">
        <f t="shared" si="28"/>
        <v>33</v>
      </c>
      <c r="C126">
        <v>215109</v>
      </c>
      <c r="D126">
        <f t="shared" si="23"/>
        <v>4.3021800000000001E-3</v>
      </c>
      <c r="E126">
        <f t="shared" si="24"/>
        <v>232.4402977095333</v>
      </c>
      <c r="F126">
        <f t="shared" si="25"/>
        <v>7.8607163973546781</v>
      </c>
      <c r="H126">
        <f>B127</f>
        <v>34</v>
      </c>
      <c r="I126">
        <f>F127</f>
        <v>8.2989913418641361</v>
      </c>
    </row>
    <row r="127" spans="1:9">
      <c r="A127" t="s">
        <v>7</v>
      </c>
      <c r="B127">
        <f t="shared" si="28"/>
        <v>34</v>
      </c>
      <c r="C127">
        <v>158754</v>
      </c>
      <c r="D127">
        <f t="shared" si="23"/>
        <v>3.1750799999999998E-3</v>
      </c>
      <c r="E127">
        <f t="shared" si="24"/>
        <v>314.95269410534542</v>
      </c>
      <c r="F127">
        <f t="shared" si="25"/>
        <v>8.2989913418641361</v>
      </c>
      <c r="H127">
        <f t="shared" ref="H127:H142" si="29">B128</f>
        <v>35</v>
      </c>
      <c r="I127">
        <f t="shared" ref="I127:I142" si="30">F128</f>
        <v>8.744092771151184</v>
      </c>
    </row>
    <row r="128" spans="1:9">
      <c r="B128">
        <f t="shared" si="28"/>
        <v>35</v>
      </c>
      <c r="C128">
        <v>116610</v>
      </c>
      <c r="D128">
        <f t="shared" si="23"/>
        <v>2.3322E-3</v>
      </c>
      <c r="E128">
        <f t="shared" si="24"/>
        <v>428.77969299373984</v>
      </c>
      <c r="F128">
        <f t="shared" si="25"/>
        <v>8.744092771151184</v>
      </c>
      <c r="H128">
        <f t="shared" si="29"/>
        <v>36</v>
      </c>
      <c r="I128">
        <f t="shared" si="30"/>
        <v>9.1960294686208801</v>
      </c>
    </row>
    <row r="129" spans="1:9">
      <c r="A129" t="s">
        <v>7</v>
      </c>
      <c r="B129">
        <f t="shared" si="28"/>
        <v>36</v>
      </c>
      <c r="C129">
        <v>85249</v>
      </c>
      <c r="D129">
        <f t="shared" si="23"/>
        <v>1.70498E-3</v>
      </c>
      <c r="E129">
        <f t="shared" si="24"/>
        <v>586.51714389611607</v>
      </c>
      <c r="F129">
        <f t="shared" si="25"/>
        <v>9.1960294686208801</v>
      </c>
      <c r="H129">
        <f t="shared" si="29"/>
        <v>37</v>
      </c>
      <c r="I129">
        <f t="shared" si="30"/>
        <v>9.6609228331736379</v>
      </c>
    </row>
    <row r="130" spans="1:9">
      <c r="B130">
        <f t="shared" si="28"/>
        <v>37</v>
      </c>
      <c r="C130">
        <v>61765</v>
      </c>
      <c r="D130">
        <f t="shared" si="23"/>
        <v>1.2352999999999999E-3</v>
      </c>
      <c r="E130">
        <f t="shared" si="24"/>
        <v>809.51995466688254</v>
      </c>
      <c r="F130">
        <f t="shared" si="25"/>
        <v>9.6609228331736379</v>
      </c>
      <c r="H130">
        <f t="shared" si="29"/>
        <v>38</v>
      </c>
      <c r="I130">
        <f t="shared" si="30"/>
        <v>10.137087718174575</v>
      </c>
    </row>
    <row r="131" spans="1:9">
      <c r="A131" t="s">
        <v>7</v>
      </c>
      <c r="B131">
        <f t="shared" si="28"/>
        <v>38</v>
      </c>
      <c r="C131">
        <v>44402</v>
      </c>
      <c r="D131">
        <f t="shared" si="23"/>
        <v>8.8803999999999999E-4</v>
      </c>
      <c r="E131">
        <f t="shared" si="24"/>
        <v>1126.0754020089184</v>
      </c>
      <c r="F131">
        <f t="shared" si="25"/>
        <v>10.137087718174575</v>
      </c>
      <c r="H131">
        <f t="shared" si="29"/>
        <v>39</v>
      </c>
      <c r="I131">
        <f t="shared" si="30"/>
        <v>10.617687868223447</v>
      </c>
    </row>
    <row r="132" spans="1:9">
      <c r="B132">
        <f t="shared" si="28"/>
        <v>39</v>
      </c>
      <c r="C132">
        <v>31822</v>
      </c>
      <c r="D132">
        <f t="shared" si="23"/>
        <v>6.3644000000000005E-4</v>
      </c>
      <c r="E132">
        <f t="shared" si="24"/>
        <v>1571.2400226258562</v>
      </c>
      <c r="F132">
        <f t="shared" si="25"/>
        <v>10.617687868223447</v>
      </c>
      <c r="H132">
        <f t="shared" si="29"/>
        <v>40</v>
      </c>
      <c r="I132">
        <f t="shared" si="30"/>
        <v>11.087270802468314</v>
      </c>
    </row>
    <row r="133" spans="1:9">
      <c r="A133" t="s">
        <v>7</v>
      </c>
      <c r="B133">
        <f t="shared" si="28"/>
        <v>40</v>
      </c>
      <c r="C133">
        <v>22981</v>
      </c>
      <c r="D133">
        <f t="shared" si="23"/>
        <v>4.5961999999999999E-4</v>
      </c>
      <c r="E133">
        <f t="shared" si="24"/>
        <v>2175.7103694356206</v>
      </c>
      <c r="F133">
        <f t="shared" si="25"/>
        <v>11.087270802468314</v>
      </c>
      <c r="H133">
        <f t="shared" si="29"/>
        <v>41</v>
      </c>
      <c r="I133">
        <f t="shared" si="30"/>
        <v>11.570238839029098</v>
      </c>
    </row>
    <row r="134" spans="1:9">
      <c r="B134">
        <f t="shared" si="28"/>
        <v>41</v>
      </c>
      <c r="C134">
        <v>16443</v>
      </c>
      <c r="D134">
        <f t="shared" si="23"/>
        <v>3.2885999999999999E-4</v>
      </c>
      <c r="E134">
        <f t="shared" si="24"/>
        <v>3040.8076385087879</v>
      </c>
      <c r="F134">
        <f t="shared" si="25"/>
        <v>11.570238839029098</v>
      </c>
      <c r="H134">
        <f t="shared" si="29"/>
        <v>42</v>
      </c>
      <c r="I134">
        <f t="shared" si="30"/>
        <v>12.056034217750939</v>
      </c>
    </row>
    <row r="135" spans="1:9">
      <c r="A135" t="s">
        <v>7</v>
      </c>
      <c r="B135">
        <f t="shared" si="28"/>
        <v>42</v>
      </c>
      <c r="C135">
        <v>11742</v>
      </c>
      <c r="D135">
        <f t="shared" si="23"/>
        <v>2.3483999999999999E-4</v>
      </c>
      <c r="E135">
        <f t="shared" si="24"/>
        <v>4258.2183614375745</v>
      </c>
      <c r="F135">
        <f t="shared" si="25"/>
        <v>12.056034217750939</v>
      </c>
      <c r="H135">
        <f t="shared" si="29"/>
        <v>43</v>
      </c>
      <c r="I135">
        <f t="shared" si="30"/>
        <v>12.551323978845987</v>
      </c>
    </row>
    <row r="136" spans="1:9">
      <c r="B136">
        <f t="shared" si="28"/>
        <v>43</v>
      </c>
      <c r="C136">
        <v>8330</v>
      </c>
      <c r="D136">
        <f t="shared" si="23"/>
        <v>1.6660000000000001E-4</v>
      </c>
      <c r="E136">
        <f t="shared" si="24"/>
        <v>6002.4009603841532</v>
      </c>
      <c r="F136">
        <f t="shared" si="25"/>
        <v>12.551323978845987</v>
      </c>
      <c r="H136">
        <f t="shared" si="29"/>
        <v>44</v>
      </c>
      <c r="I136">
        <f t="shared" si="30"/>
        <v>13.061203849740769</v>
      </c>
    </row>
    <row r="137" spans="1:9">
      <c r="A137" t="s">
        <v>7</v>
      </c>
      <c r="B137">
        <f t="shared" si="28"/>
        <v>44</v>
      </c>
      <c r="C137">
        <v>5850</v>
      </c>
      <c r="D137">
        <f t="shared" si="23"/>
        <v>1.17E-4</v>
      </c>
      <c r="E137">
        <f t="shared" si="24"/>
        <v>8547.0085470085469</v>
      </c>
      <c r="F137">
        <f t="shared" si="25"/>
        <v>13.061203849740769</v>
      </c>
      <c r="H137">
        <f t="shared" si="29"/>
        <v>45</v>
      </c>
      <c r="I137">
        <f t="shared" si="30"/>
        <v>13.571555527119843</v>
      </c>
    </row>
    <row r="138" spans="1:9">
      <c r="B138">
        <f t="shared" si="28"/>
        <v>45</v>
      </c>
      <c r="C138">
        <v>4107</v>
      </c>
      <c r="D138">
        <f t="shared" si="23"/>
        <v>8.2139999999999996E-5</v>
      </c>
      <c r="E138">
        <f t="shared" si="24"/>
        <v>12174.336498660823</v>
      </c>
      <c r="F138">
        <f t="shared" si="25"/>
        <v>13.571555527119843</v>
      </c>
      <c r="H138">
        <f t="shared" si="29"/>
        <v>46</v>
      </c>
      <c r="I138">
        <f t="shared" si="30"/>
        <v>14.105274323824542</v>
      </c>
    </row>
    <row r="139" spans="1:9">
      <c r="A139" t="s">
        <v>7</v>
      </c>
      <c r="B139">
        <f t="shared" si="28"/>
        <v>46</v>
      </c>
      <c r="C139">
        <v>2837</v>
      </c>
      <c r="D139">
        <f t="shared" si="23"/>
        <v>5.6740000000000002E-5</v>
      </c>
      <c r="E139">
        <f t="shared" si="24"/>
        <v>17624.250969333803</v>
      </c>
      <c r="F139">
        <f t="shared" si="25"/>
        <v>14.105274323824542</v>
      </c>
      <c r="H139">
        <f t="shared" si="29"/>
        <v>47</v>
      </c>
      <c r="I139">
        <f t="shared" si="30"/>
        <v>14.662535422868938</v>
      </c>
    </row>
    <row r="140" spans="1:9">
      <c r="B140">
        <f t="shared" si="28"/>
        <v>47</v>
      </c>
      <c r="C140">
        <v>1928</v>
      </c>
      <c r="D140">
        <f t="shared" si="23"/>
        <v>3.8559999999999997E-5</v>
      </c>
      <c r="E140">
        <f t="shared" si="24"/>
        <v>25933.609958506226</v>
      </c>
      <c r="F140">
        <f t="shared" si="25"/>
        <v>14.662535422868938</v>
      </c>
      <c r="H140">
        <f t="shared" si="29"/>
        <v>48</v>
      </c>
      <c r="I140">
        <f t="shared" si="30"/>
        <v>15.270503089517227</v>
      </c>
    </row>
    <row r="141" spans="1:9">
      <c r="A141" t="s">
        <v>7</v>
      </c>
      <c r="B141">
        <f t="shared" si="28"/>
        <v>48</v>
      </c>
      <c r="C141">
        <v>1265</v>
      </c>
      <c r="D141">
        <f t="shared" si="23"/>
        <v>2.5299999999999998E-5</v>
      </c>
      <c r="E141">
        <f t="shared" si="24"/>
        <v>39525.691699604744</v>
      </c>
      <c r="F141">
        <f t="shared" si="25"/>
        <v>15.270503089517227</v>
      </c>
      <c r="H141">
        <f t="shared" si="29"/>
        <v>49</v>
      </c>
      <c r="I141">
        <f t="shared" si="30"/>
        <v>15.962556261807858</v>
      </c>
    </row>
    <row r="142" spans="1:9">
      <c r="B142">
        <f t="shared" si="28"/>
        <v>49</v>
      </c>
      <c r="C142">
        <v>783</v>
      </c>
      <c r="D142">
        <f t="shared" si="23"/>
        <v>1.5659999999999999E-5</v>
      </c>
      <c r="E142">
        <f t="shared" si="24"/>
        <v>63856.96040868455</v>
      </c>
      <c r="F142">
        <f t="shared" si="25"/>
        <v>15.962556261807858</v>
      </c>
      <c r="H142">
        <f t="shared" si="29"/>
        <v>50</v>
      </c>
      <c r="I142">
        <f t="shared" si="30"/>
        <v>16.624140044131927</v>
      </c>
    </row>
    <row r="143" spans="1:9">
      <c r="A143" t="s">
        <v>7</v>
      </c>
      <c r="B143">
        <f t="shared" si="28"/>
        <v>50</v>
      </c>
      <c r="C143">
        <v>495</v>
      </c>
      <c r="D143">
        <f t="shared" si="23"/>
        <v>9.9000000000000001E-6</v>
      </c>
      <c r="E143">
        <f t="shared" si="24"/>
        <v>101010.101010101</v>
      </c>
      <c r="F143">
        <f t="shared" si="25"/>
        <v>16.624140044131927</v>
      </c>
      <c r="H143">
        <f>B144</f>
        <v>51</v>
      </c>
      <c r="I143">
        <f>F144</f>
        <v>17.267085728959493</v>
      </c>
    </row>
    <row r="144" spans="1:9">
      <c r="B144">
        <f t="shared" si="28"/>
        <v>51</v>
      </c>
      <c r="C144">
        <v>317</v>
      </c>
      <c r="D144">
        <f t="shared" si="23"/>
        <v>6.3400000000000003E-6</v>
      </c>
      <c r="E144">
        <f t="shared" si="24"/>
        <v>157728.70662460566</v>
      </c>
      <c r="F144">
        <f t="shared" si="25"/>
        <v>17.267085728959493</v>
      </c>
      <c r="H144">
        <f t="shared" ref="H144:H151" si="31">B145</f>
        <v>52</v>
      </c>
      <c r="I144">
        <f t="shared" ref="I144:I151" si="32">F145</f>
        <v>17.868065627018016</v>
      </c>
    </row>
    <row r="145" spans="1:9">
      <c r="A145" t="s">
        <v>7</v>
      </c>
      <c r="B145">
        <f t="shared" si="28"/>
        <v>52</v>
      </c>
      <c r="C145">
        <v>209</v>
      </c>
      <c r="D145">
        <f t="shared" si="23"/>
        <v>4.1799999999999998E-6</v>
      </c>
      <c r="E145">
        <f t="shared" si="24"/>
        <v>239234.44976076556</v>
      </c>
      <c r="F145">
        <f t="shared" si="25"/>
        <v>17.868065627018016</v>
      </c>
      <c r="H145">
        <f t="shared" si="31"/>
        <v>53</v>
      </c>
      <c r="I145">
        <f t="shared" si="32"/>
        <v>18.456483686375392</v>
      </c>
    </row>
    <row r="146" spans="1:9">
      <c r="B146">
        <f t="shared" si="28"/>
        <v>53</v>
      </c>
      <c r="C146">
        <v>139</v>
      </c>
      <c r="D146">
        <f t="shared" si="23"/>
        <v>2.7800000000000001E-6</v>
      </c>
      <c r="E146">
        <f t="shared" si="24"/>
        <v>359712.23021582735</v>
      </c>
      <c r="F146">
        <f t="shared" si="25"/>
        <v>18.456483686375392</v>
      </c>
      <c r="H146">
        <f t="shared" si="31"/>
        <v>54</v>
      </c>
      <c r="I146">
        <f t="shared" si="32"/>
        <v>19.13248126325017</v>
      </c>
    </row>
    <row r="147" spans="1:9">
      <c r="A147" t="s">
        <v>7</v>
      </c>
      <c r="B147">
        <f t="shared" si="28"/>
        <v>54</v>
      </c>
      <c r="C147">
        <v>87</v>
      </c>
      <c r="D147">
        <f t="shared" si="23"/>
        <v>1.7400000000000001E-6</v>
      </c>
      <c r="E147">
        <f t="shared" si="24"/>
        <v>574712.64367816085</v>
      </c>
      <c r="F147">
        <f t="shared" si="25"/>
        <v>19.13248126325017</v>
      </c>
      <c r="H147">
        <f t="shared" si="31"/>
        <v>55</v>
      </c>
      <c r="I147">
        <f t="shared" si="32"/>
        <v>19.931568569324174</v>
      </c>
    </row>
    <row r="148" spans="1:9">
      <c r="B148">
        <f t="shared" si="28"/>
        <v>55</v>
      </c>
      <c r="C148">
        <v>50</v>
      </c>
      <c r="D148">
        <f t="shared" si="23"/>
        <v>9.9999999999999995E-7</v>
      </c>
      <c r="E148">
        <f t="shared" si="24"/>
        <v>1000000</v>
      </c>
      <c r="F148">
        <f t="shared" si="25"/>
        <v>19.931568569324174</v>
      </c>
      <c r="H148">
        <f t="shared" si="31"/>
        <v>56</v>
      </c>
      <c r="I148">
        <f t="shared" si="32"/>
        <v>20.931568569324174</v>
      </c>
    </row>
    <row r="149" spans="1:9">
      <c r="A149" t="s">
        <v>7</v>
      </c>
      <c r="B149">
        <f t="shared" si="28"/>
        <v>56</v>
      </c>
      <c r="C149">
        <v>25</v>
      </c>
      <c r="D149">
        <f t="shared" si="23"/>
        <v>4.9999999999999998E-7</v>
      </c>
      <c r="E149">
        <f t="shared" si="24"/>
        <v>2000000</v>
      </c>
      <c r="F149">
        <f t="shared" si="25"/>
        <v>20.931568569324174</v>
      </c>
      <c r="H149">
        <f t="shared" si="31"/>
        <v>57</v>
      </c>
      <c r="I149">
        <f t="shared" si="32"/>
        <v>21.990462258377743</v>
      </c>
    </row>
    <row r="150" spans="1:9">
      <c r="B150">
        <f t="shared" si="28"/>
        <v>57</v>
      </c>
      <c r="C150">
        <v>12</v>
      </c>
      <c r="D150">
        <f t="shared" si="23"/>
        <v>2.3999999999999998E-7</v>
      </c>
      <c r="E150">
        <f t="shared" si="24"/>
        <v>4166666.666666667</v>
      </c>
      <c r="F150">
        <f t="shared" si="25"/>
        <v>21.990462258377743</v>
      </c>
      <c r="H150">
        <f t="shared" si="31"/>
        <v>58</v>
      </c>
      <c r="I150">
        <f t="shared" si="32"/>
        <v>23.253496664211539</v>
      </c>
    </row>
    <row r="151" spans="1:9">
      <c r="A151" t="s">
        <v>7</v>
      </c>
      <c r="B151">
        <f t="shared" si="28"/>
        <v>58</v>
      </c>
      <c r="C151">
        <v>5</v>
      </c>
      <c r="D151">
        <f t="shared" si="23"/>
        <v>9.9999999999999995E-8</v>
      </c>
      <c r="E151">
        <f t="shared" si="24"/>
        <v>10000000</v>
      </c>
      <c r="F151">
        <f t="shared" si="25"/>
        <v>23.253496664211539</v>
      </c>
      <c r="H151">
        <f t="shared" si="31"/>
        <v>59</v>
      </c>
      <c r="I151">
        <f t="shared" si="32"/>
        <v>24.575424759098901</v>
      </c>
    </row>
    <row r="152" spans="1:9">
      <c r="B152">
        <f>B151+1</f>
        <v>59</v>
      </c>
      <c r="C152">
        <v>2</v>
      </c>
      <c r="D152">
        <f t="shared" si="23"/>
        <v>4.0000000000000001E-8</v>
      </c>
      <c r="E152">
        <f t="shared" si="24"/>
        <v>25000000</v>
      </c>
      <c r="F152">
        <f t="shared" si="25"/>
        <v>24.575424759098901</v>
      </c>
    </row>
    <row r="153" spans="1:9">
      <c r="A153" t="s">
        <v>7</v>
      </c>
      <c r="B153">
        <f>B152+1</f>
        <v>60</v>
      </c>
      <c r="C153">
        <v>0</v>
      </c>
      <c r="D153">
        <f t="shared" si="23"/>
        <v>0</v>
      </c>
      <c r="E153" t="e">
        <f t="shared" si="24"/>
        <v>#DIV/0!</v>
      </c>
      <c r="F153" t="e">
        <f t="shared" si="25"/>
        <v>#DIV/0!</v>
      </c>
    </row>
    <row r="155" spans="1:9">
      <c r="A155" t="s">
        <v>7</v>
      </c>
    </row>
    <row r="157" spans="1:9">
      <c r="A157" t="s">
        <v>7</v>
      </c>
    </row>
    <row r="159" spans="1:9">
      <c r="A159" t="s">
        <v>7</v>
      </c>
    </row>
    <row r="161" spans="1:1">
      <c r="A161" t="s">
        <v>7</v>
      </c>
    </row>
    <row r="163" spans="1:1">
      <c r="A163" t="s">
        <v>7</v>
      </c>
    </row>
    <row r="165" spans="1:1">
      <c r="A165" t="s">
        <v>7</v>
      </c>
    </row>
    <row r="167" spans="1:1">
      <c r="A167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Li</dc:creator>
  <cp:lastModifiedBy>Susan Li</cp:lastModifiedBy>
  <dcterms:created xsi:type="dcterms:W3CDTF">2015-11-11T17:32:53Z</dcterms:created>
  <dcterms:modified xsi:type="dcterms:W3CDTF">2015-11-15T01:52:38Z</dcterms:modified>
</cp:coreProperties>
</file>