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dRichValueTypes.xml" ContentType="application/vnd.ms-excel.rdrichvaluetypes+xml"/>
  <Override PartName="/xl/richData/richStyles.xml" ContentType="application/vnd.ms-excel.richstyles+xml"/>
  <Override PartName="/xl/richData/rdrichvalue.xml" ContentType="application/vnd.ms-excel.rdrichvalue+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xr:revisionPtr revIDLastSave="0" documentId="13_ncr:1_{F321FB7D-DED7-458E-8493-39C7AD03AFF3}" xr6:coauthVersionLast="45" xr6:coauthVersionMax="45" xr10:uidLastSave="{00000000-0000-0000-0000-000000000000}"/>
  <bookViews>
    <workbookView xWindow="-108" yWindow="-108" windowWidth="15576" windowHeight="11904" tabRatio="852" xr2:uid="{B4F68AA2-3688-4D7E-A82B-2770948BD1E8}"/>
  </bookViews>
  <sheets>
    <sheet name="Motley_Fool_Stocks" sheetId="6" r:id="rId1"/>
    <sheet name="Start" sheetId="4" r:id="rId2"/>
    <sheet name="Portfolio" sheetId="1" r:id="rId3"/>
    <sheet name="Asset Allocation" sheetId="3" r:id="rId4"/>
  </sheets>
  <definedNames>
    <definedName name="_xlnm._FilterDatabase" localSheetId="0" hidden="1">Motley_Fool_Stocks!$A$1:$F$1</definedName>
    <definedName name="Categories">TableAssetAllocation[Category]</definedName>
    <definedName name="Title2">#REF!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6" l="1"/>
  <c r="I2" i="6"/>
  <c r="I7" i="1"/>
  <c r="H7" i="1" s="1"/>
  <c r="F7" i="1"/>
  <c r="G7" i="1"/>
  <c r="I6" i="1" l="1"/>
  <c r="F20" i="3"/>
  <c r="F23" i="3"/>
  <c r="F24" i="3"/>
  <c r="F25" i="3"/>
  <c r="F22" i="3"/>
  <c r="F21" i="3"/>
  <c r="G6" i="1"/>
  <c r="G8" i="1"/>
  <c r="G9" i="1"/>
  <c r="G10" i="1"/>
  <c r="G11" i="1"/>
  <c r="G12" i="1"/>
  <c r="F6" i="1"/>
  <c r="F8" i="1"/>
  <c r="F9" i="1"/>
  <c r="F10" i="1"/>
  <c r="F11" i="1"/>
  <c r="F12" i="1"/>
  <c r="I8" i="1"/>
  <c r="I9" i="1"/>
  <c r="I10" i="1"/>
  <c r="I11" i="1"/>
  <c r="I12" i="1"/>
  <c r="G25" i="3" l="1"/>
  <c r="H11" i="1"/>
  <c r="G22" i="3"/>
  <c r="H12" i="1"/>
  <c r="G21" i="3"/>
  <c r="H8" i="1"/>
  <c r="G24" i="3"/>
  <c r="G23" i="3"/>
  <c r="H9" i="1"/>
  <c r="G20" i="3"/>
  <c r="H10" i="1"/>
  <c r="I13" i="1"/>
  <c r="H6" i="1"/>
  <c r="D23" i="3" l="1"/>
  <c r="E23" i="3" s="1"/>
  <c r="D21" i="3"/>
  <c r="E21" i="3" s="1"/>
  <c r="D20" i="3"/>
  <c r="E20" i="3" s="1"/>
  <c r="D22" i="3"/>
  <c r="E22" i="3" s="1"/>
  <c r="D25" i="3"/>
  <c r="E25" i="3" s="1"/>
  <c r="D24" i="3"/>
  <c r="E24" i="3" s="1"/>
</calcChain>
</file>

<file path=xl/sharedStrings.xml><?xml version="1.0" encoding="utf-8"?>
<sst xmlns="http://schemas.openxmlformats.org/spreadsheetml/2006/main" count="133" uniqueCount="89">
  <si>
    <t>Portfolio</t>
  </si>
  <si>
    <t>Company</t>
  </si>
  <si>
    <t>Category</t>
  </si>
  <si>
    <t>Shares</t>
  </si>
  <si>
    <t>Price</t>
  </si>
  <si>
    <t>Change</t>
  </si>
  <si>
    <t>Change (%)</t>
  </si>
  <si>
    <t>Value</t>
  </si>
  <si>
    <t>Portfolio %</t>
  </si>
  <si>
    <t>Asset Allocation</t>
  </si>
  <si>
    <t>Actual</t>
  </si>
  <si>
    <t>Difference</t>
  </si>
  <si>
    <t>Threshold</t>
  </si>
  <si>
    <t>Total</t>
  </si>
  <si>
    <t>My Target</t>
  </si>
  <si>
    <t>Investment Tracker</t>
  </si>
  <si>
    <t>Add your investments, type ticker symbols, company names, or fund names over the examples or add more on additional rows.  Select an asset category and enter the number of shares.</t>
  </si>
  <si>
    <r>
      <t xml:space="preserve">To refresh the data, click any of the stocks. On the </t>
    </r>
    <r>
      <rPr>
        <b/>
        <sz val="11"/>
        <color theme="0"/>
        <rFont val="Lucida Sans"/>
        <family val="2"/>
        <scheme val="minor"/>
      </rPr>
      <t>Data</t>
    </r>
    <r>
      <rPr>
        <sz val="11"/>
        <color theme="0"/>
        <rFont val="Lucida Sans"/>
        <family val="2"/>
        <scheme val="minor"/>
      </rPr>
      <t xml:space="preserve"> tab, in the </t>
    </r>
    <r>
      <rPr>
        <b/>
        <sz val="11"/>
        <color theme="0"/>
        <rFont val="Lucida Sans"/>
        <family val="2"/>
        <scheme val="minor"/>
      </rPr>
      <t>Queries &amp; Connections</t>
    </r>
    <r>
      <rPr>
        <sz val="11"/>
        <color theme="0"/>
        <rFont val="Lucida Sans"/>
        <family val="2"/>
        <scheme val="minor"/>
      </rPr>
      <t xml:space="preserve"> group, click </t>
    </r>
    <r>
      <rPr>
        <b/>
        <sz val="11"/>
        <color theme="0"/>
        <rFont val="Lucida Sans"/>
        <family val="2"/>
        <scheme val="minor"/>
      </rPr>
      <t xml:space="preserve">Refresh All </t>
    </r>
    <r>
      <rPr>
        <sz val="11"/>
        <color theme="0"/>
        <rFont val="Lucida Sans"/>
        <family val="2"/>
        <scheme val="minor"/>
      </rPr>
      <t xml:space="preserve"> or press </t>
    </r>
    <r>
      <rPr>
        <b/>
        <sz val="11"/>
        <color theme="0"/>
        <rFont val="Lucida Sans"/>
        <family val="2"/>
        <scheme val="minor"/>
      </rPr>
      <t>Ctrl+Alt+F5</t>
    </r>
    <r>
      <rPr>
        <sz val="11"/>
        <color theme="0"/>
        <rFont val="Lucida Sans"/>
        <family val="2"/>
        <scheme val="minor"/>
      </rPr>
      <t>.</t>
    </r>
  </si>
  <si>
    <r>
      <t xml:space="preserve">Change </t>
    </r>
    <r>
      <rPr>
        <b/>
        <sz val="11"/>
        <color theme="0"/>
        <rFont val="Lucida Sans"/>
        <family val="2"/>
        <scheme val="minor"/>
      </rPr>
      <t>Categories</t>
    </r>
    <r>
      <rPr>
        <sz val="11"/>
        <color theme="0"/>
        <rFont val="Lucida Sans"/>
        <family val="2"/>
        <scheme val="minor"/>
      </rPr>
      <t xml:space="preserve"> and </t>
    </r>
    <r>
      <rPr>
        <b/>
        <sz val="11"/>
        <color theme="0"/>
        <rFont val="Lucida Sans"/>
        <family val="2"/>
        <scheme val="minor"/>
      </rPr>
      <t>My Target</t>
    </r>
    <r>
      <rPr>
        <sz val="11"/>
        <color theme="0"/>
        <rFont val="Lucida Sans"/>
        <family val="2"/>
        <scheme val="minor"/>
      </rPr>
      <t xml:space="preserve"> to customize to your portfolio goals.</t>
    </r>
  </si>
  <si>
    <r>
      <t xml:space="preserve">When an asset category exceeds the </t>
    </r>
    <r>
      <rPr>
        <b/>
        <sz val="11"/>
        <color theme="0"/>
        <rFont val="Lucida Sans"/>
        <family val="2"/>
        <scheme val="minor"/>
      </rPr>
      <t>Threshold</t>
    </r>
    <r>
      <rPr>
        <sz val="11"/>
        <color theme="0"/>
        <rFont val="Lucida Sans"/>
        <family val="2"/>
        <scheme val="minor"/>
      </rPr>
      <t>, the amounts will be highlighted in yellow.</t>
    </r>
  </si>
  <si>
    <r>
      <t>Click the </t>
    </r>
    <r>
      <rPr>
        <b/>
        <sz val="11"/>
        <color theme="0"/>
        <rFont val="Lucida Sans"/>
        <family val="2"/>
        <scheme val="minor"/>
      </rPr>
      <t>Add Column </t>
    </r>
    <r>
      <rPr>
        <sz val="11"/>
        <color theme="0"/>
        <rFont val="Lucida Sans"/>
        <family val="2"/>
        <scheme val="minor"/>
      </rPr>
      <t>button to add additional columns like Ticker Symbol or Exchange.</t>
    </r>
  </si>
  <si>
    <t>There is a table with existing stocks in cells B5:I11, and a total row on row 12. Enter a company name in cells B5:B11, then go to Data &gt; Refresh, or press Ctrl+Alt+F5.</t>
  </si>
  <si>
    <t>Click the Add Column button to add additional columns like Ticker Symbol or Exchange.</t>
  </si>
  <si>
    <t>To refresh the data, click any of the stocks. On the Data tab, in the Queries &amp; Connections group, click Refresh All  or press Ctrl+Alt+F5.</t>
  </si>
  <si>
    <t>There is a table that calculates the actual percentage of investments in each category and compares it to the targets.</t>
  </si>
  <si>
    <t xml:space="preserve">The table automatically populates the investment categories from the Portfolio table in cells B19:G25. Enter a target for each investment category in cells C20:C25, then go to Data &gt; Refresh, or press Ctrl+Alt+F5. </t>
  </si>
  <si>
    <t>There is a bar graph that visually compares the actual percentage of investments in each category to the targets set in the table below, in rows 19-25.</t>
  </si>
  <si>
    <t xml:space="preserve">The Investment Tracker template will allow you to track your investments and asset allocation.  The Excel Stocks data type will keep your portfolio up to date with current prices and details of your assets. There are two worksheets, Portfolio and Asset Allocation, described below. Note: The Excel Stocks data type is an Office 365 subscription-only feature.  </t>
  </si>
  <si>
    <t>S No</t>
  </si>
  <si>
    <t>Stock Name</t>
  </si>
  <si>
    <t>Comments</t>
  </si>
  <si>
    <t>% Change</t>
  </si>
  <si>
    <t>CHWY</t>
  </si>
  <si>
    <t>DIS</t>
  </si>
  <si>
    <t>ESTC</t>
  </si>
  <si>
    <t>MRNA</t>
  </si>
  <si>
    <t>NVAX</t>
  </si>
  <si>
    <t>STNE</t>
  </si>
  <si>
    <t>SQ</t>
  </si>
  <si>
    <t>TSLA</t>
  </si>
  <si>
    <t>TWST</t>
  </si>
  <si>
    <t>WIX</t>
  </si>
  <si>
    <t>CRWD</t>
  </si>
  <si>
    <t>NTDOY</t>
  </si>
  <si>
    <t>ZM</t>
  </si>
  <si>
    <t>WORK</t>
  </si>
  <si>
    <t>SHOP</t>
  </si>
  <si>
    <t>DXCM</t>
  </si>
  <si>
    <t>Sector</t>
  </si>
  <si>
    <t>NFLX</t>
  </si>
  <si>
    <t>INTU</t>
  </si>
  <si>
    <t>FORTINET</t>
  </si>
  <si>
    <t>ASML</t>
  </si>
  <si>
    <t>NVDA</t>
  </si>
  <si>
    <t>VEEV</t>
  </si>
  <si>
    <t>MTCH</t>
  </si>
  <si>
    <t>QDEL</t>
  </si>
  <si>
    <t>AZN</t>
  </si>
  <si>
    <t>JNJ</t>
  </si>
  <si>
    <t>NBIX</t>
  </si>
  <si>
    <t>JNUG</t>
  </si>
  <si>
    <t>ODFL</t>
  </si>
  <si>
    <t>Tech - Streaming</t>
  </si>
  <si>
    <t>Tech - Search Engine</t>
  </si>
  <si>
    <t>Tech - Retail</t>
  </si>
  <si>
    <t>Tech - Automobile</t>
  </si>
  <si>
    <t>Tech - Cloud Platform</t>
  </si>
  <si>
    <t>Tech - Gaming</t>
  </si>
  <si>
    <t>Tech - Communications</t>
  </si>
  <si>
    <t>BioScience</t>
  </si>
  <si>
    <t>Tech - Account/Tax Services</t>
  </si>
  <si>
    <t>Tech - Cloud Security</t>
  </si>
  <si>
    <t>Tech - Cloud Security Services</t>
  </si>
  <si>
    <t>Semi Conductors</t>
  </si>
  <si>
    <t>TTD</t>
  </si>
  <si>
    <t>Tech - Add Design</t>
  </si>
  <si>
    <t>Tech - Cloud Security - Health</t>
  </si>
  <si>
    <t>Tech - Dating</t>
  </si>
  <si>
    <t>Pharmaceutical</t>
  </si>
  <si>
    <t>Clinical Equip Manufacturing</t>
  </si>
  <si>
    <t>Pharma/Consumer Goods</t>
  </si>
  <si>
    <t>Gold ETF</t>
  </si>
  <si>
    <t>Tech - Retail - Pets</t>
  </si>
  <si>
    <t>Transport</t>
  </si>
  <si>
    <t>Date</t>
  </si>
  <si>
    <t>Technology</t>
  </si>
  <si>
    <t>ETF</t>
  </si>
  <si>
    <t>AMD</t>
  </si>
  <si>
    <t>ARKG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</si>
</sst>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409]* #,##0.00_);_([$$-409]* \(#,##0.00\);_([$$-409]* &quot;-&quot;??_);_(@_)"/>
    <numFmt numFmtId="165" formatCode="0.0%"/>
    <numFmt numFmtId="166" formatCode="_(* #,##0_);_(* \(#,##0\);_(* &quot;-&quot;??_);_(@_)"/>
  </numFmts>
  <fonts count="17" x14ac:knownFonts="1">
    <font>
      <sz val="11"/>
      <color theme="1"/>
      <name val="Lucida Sans"/>
      <family val="2"/>
      <scheme val="minor"/>
    </font>
    <font>
      <sz val="11"/>
      <color theme="1"/>
      <name val="Lucida Sans"/>
      <family val="2"/>
      <scheme val="minor"/>
    </font>
    <font>
      <sz val="18"/>
      <color theme="3"/>
      <name val="Rockwell"/>
      <family val="2"/>
      <scheme val="major"/>
    </font>
    <font>
      <b/>
      <sz val="15"/>
      <color theme="3"/>
      <name val="Lucida Sans"/>
      <family val="2"/>
      <scheme val="minor"/>
    </font>
    <font>
      <sz val="12"/>
      <color theme="1"/>
      <name val="Calibri"/>
      <family val="2"/>
    </font>
    <font>
      <sz val="11"/>
      <color theme="5" tint="-0.499984740745262"/>
      <name val="Rockwell"/>
      <family val="1"/>
      <scheme val="major"/>
    </font>
    <font>
      <sz val="24"/>
      <color theme="5" tint="-0.499984740745262"/>
      <name val="Rockwell"/>
      <family val="1"/>
      <scheme val="major"/>
    </font>
    <font>
      <b/>
      <sz val="16"/>
      <color theme="5"/>
      <name val="Rockwell"/>
      <family val="1"/>
      <scheme val="major"/>
    </font>
    <font>
      <b/>
      <sz val="16"/>
      <color theme="5"/>
      <name val="Calibri"/>
      <family val="2"/>
    </font>
    <font>
      <b/>
      <sz val="30"/>
      <color theme="4"/>
      <name val="Rockwell"/>
      <family val="2"/>
      <scheme val="major"/>
    </font>
    <font>
      <b/>
      <sz val="11"/>
      <color theme="4" tint="-0.24994659260841701"/>
      <name val="Lucida Sans"/>
      <family val="2"/>
      <scheme val="minor"/>
    </font>
    <font>
      <sz val="11"/>
      <color theme="3"/>
      <name val="Lucida Sans"/>
      <family val="2"/>
      <scheme val="minor"/>
    </font>
    <font>
      <b/>
      <sz val="11"/>
      <color theme="0"/>
      <name val="Lucida Sans"/>
      <family val="2"/>
      <scheme val="minor"/>
    </font>
    <font>
      <sz val="11"/>
      <color theme="0"/>
      <name val="Lucida Sans"/>
      <family val="2"/>
      <scheme val="minor"/>
    </font>
    <font>
      <b/>
      <sz val="10"/>
      <color theme="1"/>
      <name val="Times New Roman"/>
      <family val="1"/>
    </font>
    <font>
      <sz val="10"/>
      <color theme="1"/>
      <name val="Times New Roman"/>
      <family val="1"/>
    </font>
    <font>
      <sz val="11"/>
      <name val="Lucida Sans"/>
      <family val="2"/>
      <scheme val="minor"/>
    </font>
  </fonts>
  <fills count="9">
    <fill>
      <patternFill patternType="none"/>
    </fill>
    <fill>
      <patternFill patternType="gray125"/>
    </fill>
    <fill>
      <patternFill patternType="solid">
        <fgColor theme="6" tint="0.59999389629810485"/>
        <bgColor indexed="65"/>
      </patternFill>
    </fill>
    <fill>
      <patternFill patternType="solid">
        <fgColor theme="4"/>
        <bgColor indexed="64"/>
      </patternFill>
    </fill>
    <fill>
      <patternFill patternType="solid">
        <fgColor theme="2"/>
        <bgColor indexed="64"/>
      </patternFill>
    </fill>
    <fill>
      <patternFill patternType="solid">
        <fgColor theme="2"/>
        <bgColor theme="2" tint="0.79995117038483843"/>
      </patternFill>
    </fill>
    <fill>
      <patternFill patternType="solid">
        <fgColor theme="7" tint="0.79998168889431442"/>
        <bgColor indexed="64"/>
      </patternFill>
    </fill>
    <fill>
      <patternFill patternType="solid">
        <fgColor theme="6" tint="-0.499984740745262"/>
        <bgColor indexed="64"/>
      </patternFill>
    </fill>
    <fill>
      <patternFill patternType="solid">
        <fgColor rgb="FFFFC000"/>
        <bgColor indexed="64"/>
      </patternFill>
    </fill>
  </fills>
  <borders count="8">
    <border>
      <left/>
      <right/>
      <top/>
      <bottom/>
      <diagonal/>
    </border>
    <border>
      <left/>
      <right/>
      <top/>
      <bottom style="thick">
        <color theme="4"/>
      </bottom>
      <diagonal/>
    </border>
    <border>
      <left/>
      <right/>
      <top style="thin">
        <color theme="5"/>
      </top>
      <bottom/>
      <diagonal/>
    </border>
    <border>
      <left/>
      <right/>
      <top/>
      <bottom style="medium">
        <color theme="5"/>
      </bottom>
      <diagonal/>
    </border>
    <border>
      <left/>
      <right/>
      <top/>
      <bottom style="thin">
        <color theme="5"/>
      </bottom>
      <diagonal/>
    </border>
    <border>
      <left/>
      <right/>
      <top/>
      <bottom style="thick">
        <color theme="3"/>
      </bottom>
      <diagonal/>
    </border>
    <border>
      <left/>
      <right/>
      <top style="thin">
        <color theme="5"/>
      </top>
      <bottom style="thin">
        <color theme="5"/>
      </bottom>
      <diagonal/>
    </border>
    <border>
      <left style="thin">
        <color indexed="64"/>
      </left>
      <right style="thin">
        <color indexed="64"/>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1" fillId="2" borderId="0" applyNumberFormat="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9" fillId="4" borderId="5" applyNumberFormat="0" applyAlignment="0" applyProtection="0"/>
    <xf numFmtId="0" fontId="10" fillId="5" borderId="5" applyNumberFormat="0" applyFill="0" applyAlignment="0" applyProtection="0">
      <alignment vertical="center"/>
    </xf>
    <xf numFmtId="0" fontId="11" fillId="5" borderId="0">
      <alignment horizontal="left" vertical="center" wrapText="1" indent="1"/>
    </xf>
    <xf numFmtId="14" fontId="11" fillId="5" borderId="0" applyFont="0" applyFill="0" applyBorder="0">
      <alignment horizontal="right" vertical="center" indent="3"/>
    </xf>
    <xf numFmtId="44" fontId="11" fillId="0" borderId="0" applyFont="0" applyFill="0" applyBorder="0" applyProtection="0">
      <alignment horizontal="right" vertical="center" indent="2"/>
    </xf>
  </cellStyleXfs>
  <cellXfs count="47">
    <xf numFmtId="0" fontId="0" fillId="0" borderId="0" xfId="0"/>
    <xf numFmtId="0" fontId="5" fillId="3" borderId="0" xfId="0" applyFont="1" applyFill="1"/>
    <xf numFmtId="0" fontId="7" fillId="0" borderId="3" xfId="3" applyFont="1" applyBorder="1" applyAlignment="1"/>
    <xf numFmtId="0" fontId="8" fillId="0" borderId="3" xfId="3" applyFont="1" applyBorder="1" applyAlignment="1"/>
    <xf numFmtId="0" fontId="12" fillId="0" borderId="0" xfId="0" applyFont="1" applyFill="1" applyBorder="1" applyAlignment="1">
      <alignment horizontal="center" vertical="center"/>
    </xf>
    <xf numFmtId="164" fontId="0" fillId="0" borderId="2" xfId="0" applyNumberFormat="1" applyFont="1" applyFill="1" applyBorder="1" applyAlignment="1">
      <alignment vertical="center"/>
    </xf>
    <xf numFmtId="10" fontId="0" fillId="0" borderId="2" xfId="0" applyNumberFormat="1" applyFont="1" applyFill="1" applyBorder="1" applyAlignment="1">
      <alignment vertical="center"/>
    </xf>
    <xf numFmtId="9" fontId="0" fillId="0" borderId="2" xfId="1" applyNumberFormat="1" applyFont="1" applyFill="1" applyBorder="1" applyAlignment="1">
      <alignment vertical="center"/>
    </xf>
    <xf numFmtId="0" fontId="0" fillId="0" borderId="0" xfId="0" applyFont="1" applyFill="1" applyBorder="1" applyAlignment="1">
      <alignment vertical="center"/>
    </xf>
    <xf numFmtId="9" fontId="0" fillId="0" borderId="0" xfId="0" applyNumberFormat="1" applyFont="1" applyFill="1" applyBorder="1" applyAlignment="1">
      <alignment vertical="center"/>
    </xf>
    <xf numFmtId="164" fontId="0" fillId="0" borderId="0" xfId="0" applyNumberFormat="1" applyFont="1" applyFill="1" applyBorder="1" applyAlignment="1">
      <alignment vertical="center"/>
    </xf>
    <xf numFmtId="166" fontId="5" fillId="3" borderId="0" xfId="6" applyNumberFormat="1" applyFont="1" applyFill="1"/>
    <xf numFmtId="166" fontId="0" fillId="0" borderId="0" xfId="6" applyNumberFormat="1" applyFont="1"/>
    <xf numFmtId="166" fontId="12" fillId="0" borderId="0" xfId="6" applyNumberFormat="1" applyFont="1" applyFill="1" applyBorder="1" applyAlignment="1">
      <alignment horizontal="center" vertical="center"/>
    </xf>
    <xf numFmtId="166" fontId="0" fillId="0" borderId="2" xfId="6" applyNumberFormat="1" applyFont="1" applyFill="1" applyBorder="1" applyAlignment="1">
      <alignment vertical="center"/>
    </xf>
    <xf numFmtId="166" fontId="0" fillId="0" borderId="0" xfId="6" applyNumberFormat="1" applyFont="1" applyFill="1" applyBorder="1" applyAlignment="1">
      <alignment vertical="center"/>
    </xf>
    <xf numFmtId="0" fontId="0" fillId="6" borderId="2" xfId="4" applyFont="1" applyFill="1" applyBorder="1" applyAlignment="1">
      <alignment vertical="center"/>
    </xf>
    <xf numFmtId="0" fontId="4" fillId="0" borderId="0" xfId="0" applyFont="1" applyAlignment="1">
      <alignment horizontal="center"/>
    </xf>
    <xf numFmtId="49" fontId="1" fillId="6" borderId="4" xfId="4" applyNumberFormat="1" applyFont="1" applyFill="1" applyBorder="1"/>
    <xf numFmtId="9" fontId="1" fillId="6" borderId="4" xfId="4" applyNumberFormat="1" applyFont="1" applyFill="1" applyBorder="1"/>
    <xf numFmtId="9" fontId="1" fillId="0" borderId="4" xfId="1" applyFont="1" applyBorder="1"/>
    <xf numFmtId="165" fontId="1" fillId="0" borderId="4" xfId="1" applyNumberFormat="1" applyFont="1" applyBorder="1"/>
    <xf numFmtId="44" fontId="1" fillId="0" borderId="4" xfId="5" applyFont="1" applyBorder="1"/>
    <xf numFmtId="49" fontId="1" fillId="6" borderId="6" xfId="4" applyNumberFormat="1" applyFont="1" applyFill="1" applyBorder="1"/>
    <xf numFmtId="9" fontId="1" fillId="6" borderId="6" xfId="4" applyNumberFormat="1" applyFont="1" applyFill="1" applyBorder="1"/>
    <xf numFmtId="9" fontId="1" fillId="0" borderId="6" xfId="1" applyFont="1" applyBorder="1"/>
    <xf numFmtId="165" fontId="1" fillId="0" borderId="6" xfId="1" applyNumberFormat="1" applyFont="1" applyBorder="1"/>
    <xf numFmtId="44" fontId="1" fillId="0" borderId="6" xfId="5" applyFont="1" applyBorder="1"/>
    <xf numFmtId="49" fontId="1" fillId="6" borderId="2" xfId="4" applyNumberFormat="1" applyFont="1" applyFill="1" applyBorder="1"/>
    <xf numFmtId="9" fontId="1" fillId="6" borderId="2" xfId="4" applyNumberFormat="1" applyFont="1" applyFill="1" applyBorder="1"/>
    <xf numFmtId="9" fontId="1" fillId="0" borderId="2" xfId="1" applyFont="1" applyBorder="1"/>
    <xf numFmtId="165" fontId="1" fillId="0" borderId="2" xfId="1" applyNumberFormat="1" applyFont="1" applyBorder="1"/>
    <xf numFmtId="44" fontId="1" fillId="0" borderId="2" xfId="5" applyFont="1" applyBorder="1"/>
    <xf numFmtId="0" fontId="5" fillId="3" borderId="0" xfId="0" applyFont="1" applyFill="1" applyAlignment="1">
      <alignment vertical="center"/>
    </xf>
    <xf numFmtId="0" fontId="6" fillId="3" borderId="0" xfId="2" applyFont="1" applyFill="1" applyAlignment="1">
      <alignment horizontal="left" vertical="center" indent="8"/>
    </xf>
    <xf numFmtId="0" fontId="13" fillId="0" borderId="0" xfId="0" applyFont="1"/>
    <xf numFmtId="0" fontId="13" fillId="0" borderId="0" xfId="0" applyFont="1" applyFill="1"/>
    <xf numFmtId="0" fontId="15" fillId="0" borderId="0" xfId="0" applyFont="1"/>
    <xf numFmtId="0" fontId="14" fillId="8" borderId="7" xfId="0" applyFont="1" applyFill="1" applyBorder="1"/>
    <xf numFmtId="0" fontId="15" fillId="0" borderId="7" xfId="0" applyFont="1" applyBorder="1"/>
    <xf numFmtId="0" fontId="0" fillId="6" borderId="2" xfId="4" applyFont="1" applyFill="1" applyBorder="1" applyAlignment="1">
      <alignment horizontal="center" vertical="center"/>
    </xf>
    <xf numFmtId="14" fontId="15" fillId="0" borderId="7" xfId="0" applyNumberFormat="1" applyFont="1" applyBorder="1"/>
    <xf numFmtId="166" fontId="12" fillId="7" borderId="2" xfId="6" applyNumberFormat="1" applyFont="1" applyFill="1" applyBorder="1" applyAlignment="1">
      <alignment horizontal="center" vertical="center"/>
    </xf>
    <xf numFmtId="0" fontId="12" fillId="7" borderId="2" xfId="0" applyFont="1" applyFill="1" applyBorder="1" applyAlignment="1">
      <alignment horizontal="center" vertical="center"/>
    </xf>
    <xf numFmtId="166" fontId="16" fillId="5" borderId="2" xfId="6" applyNumberFormat="1" applyFont="1" applyFill="1" applyBorder="1" applyAlignment="1">
      <alignment vertical="center"/>
    </xf>
    <xf numFmtId="164" fontId="16" fillId="5" borderId="2" xfId="0" applyNumberFormat="1" applyFont="1" applyFill="1" applyBorder="1" applyAlignment="1">
      <alignment vertical="center"/>
    </xf>
    <xf numFmtId="10" fontId="16" fillId="5" borderId="2" xfId="0" applyNumberFormat="1" applyFont="1" applyFill="1" applyBorder="1" applyAlignment="1">
      <alignment vertical="center"/>
    </xf>
  </cellXfs>
  <cellStyles count="12">
    <cellStyle name="40% - Accent3" xfId="4" builtinId="39"/>
    <cellStyle name="Comma" xfId="6" builtinId="3"/>
    <cellStyle name="Currency" xfId="5" builtinId="4"/>
    <cellStyle name="Currency 2" xfId="11" xr:uid="{EB7F6D60-D6CC-4134-83ED-E79846265091}"/>
    <cellStyle name="Date" xfId="10" xr:uid="{0087450C-651A-4705-B55A-90DB56251BDC}"/>
    <cellStyle name="Heading 1" xfId="3" builtinId="16"/>
    <cellStyle name="Hyperlink 2" xfId="8" xr:uid="{4CFD1722-A0F2-4BEC-BA51-008B6A192B4E}"/>
    <cellStyle name="Normal" xfId="0" builtinId="0"/>
    <cellStyle name="Normal 2" xfId="9" xr:uid="{8A9A80A4-516A-4797-ADCD-A12722BD64B4}"/>
    <cellStyle name="Percent" xfId="1" builtinId="5"/>
    <cellStyle name="Title" xfId="2" builtinId="15"/>
    <cellStyle name="Title 2" xfId="7" xr:uid="{77D0364C-9A71-4FCD-AD52-5F9AA1F5CCB2}"/>
  </cellStyles>
  <dxfs count="35">
    <dxf>
      <font>
        <b val="0"/>
        <i val="0"/>
        <strike val="0"/>
        <condense val="0"/>
        <extend val="0"/>
        <outline val="0"/>
        <shadow val="0"/>
        <u val="none"/>
        <vertAlign val="baseline"/>
        <sz val="11"/>
        <color theme="1"/>
        <name val="Lucida Sans"/>
        <family val="2"/>
        <scheme val="minor"/>
      </font>
      <numFmt numFmtId="164" formatCode="_([$$-409]* #,##0.00_);_([$$-409]* \(#,##0.00\);_([$$-409]* &quot;-&quot;??_);_(@_)"/>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numFmt numFmtId="13" formatCode="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numFmt numFmtId="166" formatCode="_(* #,##0_);_(* \(#,##0\);_(* &quot;-&quot;??_);_(@_)"/>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Lucida Sans"/>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Lucida Sans"/>
        <family val="2"/>
        <scheme val="minor"/>
      </font>
      <numFmt numFmtId="164" formatCode="_([$$-409]* #,##0.00_);_([$$-409]* \(#,##0.00\);_([$$-409]* &quot;-&quot;??_);_(@_)"/>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13" formatCode="0%"/>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14" formatCode="0.00%"/>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164" formatCode="_([$$-409]* #,##0.00_);_([$$-409]* \(#,##0.00\);_([$$-409]* &quot;-&quot;??_);_(@_)"/>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164" formatCode="_([$$-409]* #,##0.00_);_([$$-409]* \(#,##0.00\);_([$$-409]* &quot;-&quot;??_);_(@_)"/>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166" formatCode="_(* #,##0_);_(* \(#,##0\);_(* &quot;-&quot;??_);_(@_)"/>
      <fill>
        <patternFill patternType="none">
          <fgColor indexed="64"/>
          <bgColor auto="1"/>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fill>
        <patternFill patternType="solid">
          <fgColor indexed="64"/>
          <bgColor theme="7" tint="0.79998168889431442"/>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fill>
        <patternFill patternType="solid">
          <fgColor indexed="64"/>
          <bgColor theme="7" tint="0.79998168889431442"/>
        </patternFill>
      </fill>
      <alignment vertical="center" textRotation="0" wrapText="0" indent="0" justifyLastLine="0" shrinkToFit="0" readingOrder="0"/>
      <border diagonalUp="0" diagonalDown="0" outline="0">
        <left/>
        <right/>
        <top style="thin">
          <color theme="5"/>
        </top>
        <bottom/>
      </border>
    </dxf>
    <dxf>
      <font>
        <b val="0"/>
        <i val="0"/>
        <strike val="0"/>
        <condense val="0"/>
        <extend val="0"/>
        <outline val="0"/>
        <shadow val="0"/>
        <u val="none"/>
        <vertAlign val="baseline"/>
        <sz val="11"/>
        <color theme="1"/>
        <name val="Lucida Sans"/>
        <family val="2"/>
        <scheme val="minor"/>
      </font>
      <numFmt numFmtId="34" formatCode="_(&quot;$&quot;* #,##0.00_);_(&quot;$&quot;* \(#,##0.00\);_(&quot;$&quot;* &quot;-&quot;??_);_(@_)"/>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Lucida Sans"/>
        <family val="2"/>
        <scheme val="minor"/>
      </font>
      <numFmt numFmtId="13" formatCode="0%"/>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Lucida Sans"/>
        <family val="2"/>
        <scheme val="minor"/>
      </font>
      <numFmt numFmtId="165" formatCode="0.0%"/>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Lucida Sans"/>
        <family val="2"/>
        <scheme val="minor"/>
      </font>
      <border diagonalUp="0" diagonalDown="0" outline="0">
        <left/>
        <right/>
        <top style="thin">
          <color theme="5"/>
        </top>
        <bottom style="thin">
          <color theme="5"/>
        </bottom>
      </border>
    </dxf>
    <dxf>
      <font>
        <strike val="0"/>
        <outline val="0"/>
        <shadow val="0"/>
        <u val="none"/>
        <vertAlign val="baseline"/>
        <sz val="11"/>
        <color theme="1"/>
        <name val="Lucida Sans"/>
        <family val="2"/>
        <scheme val="minor"/>
      </font>
      <numFmt numFmtId="13" formatCode="0%"/>
      <fill>
        <patternFill patternType="solid">
          <fgColor indexed="64"/>
          <bgColor theme="7" tint="0.79998168889431442"/>
        </patternFill>
      </fill>
      <border diagonalUp="0" diagonalDown="0" outline="0">
        <left/>
        <right/>
        <top style="thin">
          <color theme="5"/>
        </top>
        <bottom style="thin">
          <color theme="5"/>
        </bottom>
      </border>
    </dxf>
    <dxf>
      <font>
        <strike val="0"/>
        <outline val="0"/>
        <shadow val="0"/>
        <u val="none"/>
        <vertAlign val="baseline"/>
        <sz val="11"/>
        <color theme="1"/>
        <name val="Lucida Sans"/>
        <family val="2"/>
        <scheme val="minor"/>
      </font>
      <numFmt numFmtId="30" formatCode="@"/>
      <fill>
        <patternFill patternType="solid">
          <fgColor indexed="64"/>
          <bgColor theme="7" tint="0.79998168889431442"/>
        </patternFill>
      </fill>
      <border diagonalUp="0" diagonalDown="0" outline="0">
        <left/>
        <right/>
        <top style="thin">
          <color theme="5"/>
        </top>
        <bottom style="thin">
          <color theme="5"/>
        </bottom>
      </border>
    </dxf>
    <dxf>
      <font>
        <b val="0"/>
        <i val="0"/>
        <strike val="0"/>
        <condense val="0"/>
        <extend val="0"/>
        <outline val="0"/>
        <shadow val="0"/>
        <u val="none"/>
        <vertAlign val="baseline"/>
        <sz val="11"/>
        <color theme="1"/>
        <name val="Lucida Sans"/>
        <family val="2"/>
        <scheme val="minor"/>
      </font>
    </dxf>
    <dxf>
      <font>
        <strike val="0"/>
        <outline val="0"/>
        <shadow val="0"/>
        <u val="none"/>
        <vertAlign val="baseline"/>
        <sz val="12"/>
        <color theme="1"/>
        <name val="Calibri"/>
        <family val="2"/>
        <scheme val="none"/>
      </font>
      <alignment horizontal="center" vertical="bottom" textRotation="0" wrapText="0" indent="0" justifyLastLine="0" shrinkToFit="0" readingOrder="0"/>
    </dxf>
    <dxf>
      <font>
        <strike val="0"/>
        <outline val="0"/>
        <shadow val="0"/>
        <u val="none"/>
        <vertAlign val="baseline"/>
        <sz val="11"/>
        <name val="Lucida Sans"/>
        <family val="2"/>
        <scheme val="minor"/>
      </font>
      <fill>
        <patternFill patternType="none">
          <fgColor indexed="64"/>
          <bgColor auto="1"/>
        </patternFill>
      </fill>
      <alignment vertical="center" textRotation="0" wrapText="0" indent="0" justifyLastLine="0" shrinkToFit="0" readingOrder="0"/>
    </dxf>
    <dxf>
      <border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1"/>
        <color theme="1"/>
        <name val="Lucida Sans"/>
        <family val="2"/>
        <scheme val="minor"/>
      </font>
      <fill>
        <patternFill patternType="none">
          <fgColor indexed="64"/>
          <bgColor auto="1"/>
        </patternFill>
      </fill>
      <alignment vertical="center" textRotation="0" wrapText="0" indent="0" justifyLastLine="0" shrinkToFit="0" readingOrder="0"/>
    </dxf>
    <dxf>
      <font>
        <b/>
        <i val="0"/>
        <strike val="0"/>
        <condense val="0"/>
        <extend val="0"/>
        <outline val="0"/>
        <shadow val="0"/>
        <u val="none"/>
        <vertAlign val="baseline"/>
        <sz val="11"/>
        <color theme="0"/>
        <name val="Lucida Sans"/>
        <family val="2"/>
        <scheme val="minor"/>
      </font>
      <fill>
        <patternFill patternType="none">
          <fgColor indexed="64"/>
          <bgColor auto="1"/>
        </patternFill>
      </fill>
      <alignment horizontal="center" vertical="center" textRotation="0" wrapText="0" indent="0" justifyLastLine="0" shrinkToFit="0" readingOrder="0"/>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ck">
          <color theme="6" tint="-0.499984740745262"/>
        </bottom>
        <vertical/>
        <horizontal/>
      </border>
    </dxf>
  </dxfs>
  <tableStyles count="1" defaultTableStyle="TableStyleMedium2" defaultPivotStyle="PivotStyleLight16">
    <tableStyle name="Investment Tracker Table" pivot="0" count="4" xr9:uid="{00000000-0011-0000-FFFF-FFFF00000000}">
      <tableStyleElement type="wholeTable" dxfId="34"/>
      <tableStyleElement type="headerRow" dxfId="33"/>
      <tableStyleElement type="firstRowStripe" dxfId="32"/>
      <tableStyleElement type="secondRowStripe"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8" Type="http://schemas.microsoft.com/office/2017/06/relationships/rdRichValueTypes" Target="richData/rdRichValueTypes.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sharedStrings" Target="sharedStrings.xml"/><Relationship Id="rId12" Type="http://schemas.openxmlformats.org/officeDocument/2006/relationships/customXml" Target="../customXml/item4.xml"/><Relationship Id="rId17" Type="http://schemas.microsoft.com/office/2017/06/relationships/rdRichValue" Target="richData/rdrichvalue.xml"/><Relationship Id="rId2" Type="http://schemas.openxmlformats.org/officeDocument/2006/relationships/worksheet" Target="worksheets/sheet2.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customXml" Target="../customXml/item1.xml"/><Relationship Id="rId22"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'Asset Allocation'!$D$19</c:f>
              <c:strCache>
                <c:ptCount val="1"/>
                <c:pt idx="0">
                  <c:v>Actual</c:v>
                </c:pt>
              </c:strCache>
            </c:strRef>
          </c:tx>
          <c:spPr>
            <a:solidFill>
              <a:schemeClr val="accent1">
                <a:shade val="76000"/>
              </a:schemeClr>
            </a:solidFill>
            <a:ln>
              <a:noFill/>
            </a:ln>
            <a:effectLst/>
          </c:spPr>
          <c:invertIfNegative val="0"/>
          <c:cat>
            <c:strRef>
              <c:f>'Asset Allocation'!$B$19:$B$25</c:f>
              <c:strCache>
                <c:ptCount val="7"/>
                <c:pt idx="0">
                  <c:v>Category</c:v>
                </c:pt>
                <c:pt idx="1">
                  <c:v>Technology</c:v>
                </c:pt>
                <c:pt idx="2">
                  <c:v>Semi Conductors</c:v>
                </c:pt>
                <c:pt idx="3">
                  <c:v>ETF</c:v>
                </c:pt>
                <c:pt idx="4">
                  <c:v>BioScience</c:v>
                </c:pt>
                <c:pt idx="5">
                  <c:v>Pharmaceutical</c:v>
                </c:pt>
                <c:pt idx="6">
                  <c:v>Transport</c:v>
                </c:pt>
              </c:strCache>
            </c:strRef>
          </c:cat>
          <c:val>
            <c:numRef>
              <c:f>'Asset Allocation'!$D$19:$D$25</c:f>
              <c:numCache>
                <c:formatCode>0%</c:formatCode>
                <c:ptCount val="7"/>
                <c:pt idx="0" formatCode="General">
                  <c:v>0</c:v>
                </c:pt>
                <c:pt idx="1">
                  <c:v>0.68450822247826537</c:v>
                </c:pt>
                <c:pt idx="2">
                  <c:v>3.5194301874934532E-2</c:v>
                </c:pt>
                <c:pt idx="3">
                  <c:v>2.555776683775008E-2</c:v>
                </c:pt>
                <c:pt idx="4">
                  <c:v>0.14245312663663978</c:v>
                </c:pt>
                <c:pt idx="5">
                  <c:v>7.0179113857756367E-2</c:v>
                </c:pt>
                <c:pt idx="6">
                  <c:v>4.2107468314653819E-2</c:v>
                </c:pt>
              </c:numCache>
            </c:numRef>
          </c:val>
          <c:extLst>
            <c:ext xmlns:c16="http://schemas.microsoft.com/office/drawing/2014/chart" uri="{C3380CC4-5D6E-409C-BE32-E72D297353CC}">
              <c16:uniqueId val="{00000001-9233-49AA-B617-E90F1098E8F6}"/>
            </c:ext>
          </c:extLst>
        </c:ser>
        <c:ser>
          <c:idx val="0"/>
          <c:order val="1"/>
          <c:tx>
            <c:strRef>
              <c:f>'Asset Allocation'!$C$19</c:f>
              <c:strCache>
                <c:ptCount val="1"/>
                <c:pt idx="0">
                  <c:v>My Target</c:v>
                </c:pt>
              </c:strCache>
            </c:strRef>
          </c:tx>
          <c:spPr>
            <a:solidFill>
              <a:schemeClr val="accent3"/>
            </a:solidFill>
            <a:ln>
              <a:noFill/>
            </a:ln>
            <a:effectLst/>
          </c:spPr>
          <c:invertIfNegative val="0"/>
          <c:cat>
            <c:strRef>
              <c:f>'Asset Allocation'!$B$19:$B$25</c:f>
              <c:strCache>
                <c:ptCount val="7"/>
                <c:pt idx="0">
                  <c:v>Category</c:v>
                </c:pt>
                <c:pt idx="1">
                  <c:v>Technology</c:v>
                </c:pt>
                <c:pt idx="2">
                  <c:v>Semi Conductors</c:v>
                </c:pt>
                <c:pt idx="3">
                  <c:v>ETF</c:v>
                </c:pt>
                <c:pt idx="4">
                  <c:v>BioScience</c:v>
                </c:pt>
                <c:pt idx="5">
                  <c:v>Pharmaceutical</c:v>
                </c:pt>
                <c:pt idx="6">
                  <c:v>Transport</c:v>
                </c:pt>
              </c:strCache>
            </c:strRef>
          </c:cat>
          <c:val>
            <c:numRef>
              <c:f>'Asset Allocation'!$C$19:$C$25</c:f>
              <c:numCache>
                <c:formatCode>0%</c:formatCode>
                <c:ptCount val="7"/>
                <c:pt idx="0" formatCode="General">
                  <c:v>0</c:v>
                </c:pt>
                <c:pt idx="1">
                  <c:v>0.55000000000000004</c:v>
                </c:pt>
                <c:pt idx="2">
                  <c:v>0.15</c:v>
                </c:pt>
                <c:pt idx="3">
                  <c:v>0.1</c:v>
                </c:pt>
                <c:pt idx="4">
                  <c:v>0.1</c:v>
                </c:pt>
                <c:pt idx="5">
                  <c:v>0.05</c:v>
                </c:pt>
                <c:pt idx="6">
                  <c:v>0.05</c:v>
                </c:pt>
              </c:numCache>
            </c:numRef>
          </c:val>
          <c:extLst>
            <c:ext xmlns:c16="http://schemas.microsoft.com/office/drawing/2014/chart" uri="{C3380CC4-5D6E-409C-BE32-E72D297353CC}">
              <c16:uniqueId val="{00000000-9233-49AA-B617-E90F1098E8F6}"/>
            </c:ext>
          </c:extLst>
        </c:ser>
        <c:dLbls>
          <c:showLegendKey val="0"/>
          <c:showVal val="0"/>
          <c:showCatName val="0"/>
          <c:showSerName val="0"/>
          <c:showPercent val="0"/>
          <c:showBubbleSize val="0"/>
        </c:dLbls>
        <c:gapWidth val="182"/>
        <c:axId val="800952512"/>
        <c:axId val="800952184"/>
      </c:barChart>
      <c:catAx>
        <c:axId val="80095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00952184"/>
        <c:crosses val="autoZero"/>
        <c:auto val="1"/>
        <c:lblAlgn val="ctr"/>
        <c:lblOffset val="100"/>
        <c:noMultiLvlLbl val="0"/>
      </c:catAx>
      <c:valAx>
        <c:axId val="800952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52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716280</xdr:colOff>
      <xdr:row>6</xdr:row>
      <xdr:rowOff>815340</xdr:rowOff>
    </xdr:to>
    <xdr:sp macro="" textlink="">
      <xdr:nvSpPr>
        <xdr:cNvPr id="29" name="TextBox 28">
          <a:extLst>
            <a:ext uri="{FF2B5EF4-FFF2-40B4-BE49-F238E27FC236}">
              <a16:creationId xmlns:a16="http://schemas.microsoft.com/office/drawing/2014/main" id="{B49D5B86-BB67-4A37-8370-B70B2CD214FF}"/>
            </a:ext>
          </a:extLst>
        </xdr:cNvPr>
        <xdr:cNvSpPr txBox="1"/>
      </xdr:nvSpPr>
      <xdr:spPr>
        <a:xfrm>
          <a:off x="312420" y="1836420"/>
          <a:ext cx="4823460" cy="815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45720" rIns="45720" rtlCol="0" anchor="t">
          <a:noAutofit/>
        </a:bodyPr>
        <a:lstStyle/>
        <a:p>
          <a:r>
            <a:rPr lang="en-US" sz="1100">
              <a:latin typeface="+mn-lt"/>
              <a:cs typeface="Calibri" panose="020F0502020204030204" pitchFamily="34" charset="0"/>
            </a:rPr>
            <a:t>Add your investments, type ticker symbols, company names, or fund names over the examples or add more on additional rows.  Select an asset category and enter the number</a:t>
          </a:r>
          <a:r>
            <a:rPr lang="en-US" sz="1100" baseline="0">
              <a:latin typeface="+mn-lt"/>
              <a:cs typeface="Calibri" panose="020F0502020204030204" pitchFamily="34" charset="0"/>
            </a:rPr>
            <a:t> of shares.</a:t>
          </a:r>
          <a:endParaRPr lang="en-US" sz="1100">
            <a:latin typeface="+mn-lt"/>
            <a:cs typeface="Calibri" panose="020F0502020204030204" pitchFamily="34" charset="0"/>
          </a:endParaRPr>
        </a:p>
      </xdr:txBody>
    </xdr:sp>
    <xdr:clientData/>
  </xdr:twoCellAnchor>
  <xdr:twoCellAnchor>
    <xdr:from>
      <xdr:col>9</xdr:col>
      <xdr:colOff>0</xdr:colOff>
      <xdr:row>6</xdr:row>
      <xdr:rowOff>0</xdr:rowOff>
    </xdr:from>
    <xdr:to>
      <xdr:col>12</xdr:col>
      <xdr:colOff>525948</xdr:colOff>
      <xdr:row>6</xdr:row>
      <xdr:rowOff>711367</xdr:rowOff>
    </xdr:to>
    <xdr:grpSp>
      <xdr:nvGrpSpPr>
        <xdr:cNvPr id="30" name="Group 29" descr="text box with add column icon">
          <a:extLst>
            <a:ext uri="{FF2B5EF4-FFF2-40B4-BE49-F238E27FC236}">
              <a16:creationId xmlns:a16="http://schemas.microsoft.com/office/drawing/2014/main" id="{7371911F-46B5-421D-A7C6-1C5D82617975}"/>
            </a:ext>
          </a:extLst>
        </xdr:cNvPr>
        <xdr:cNvGrpSpPr/>
      </xdr:nvGrpSpPr>
      <xdr:grpSpPr>
        <a:xfrm>
          <a:off x="8702040" y="2217420"/>
          <a:ext cx="2720508" cy="680887"/>
          <a:chOff x="8477250" y="1371600"/>
          <a:chExt cx="2536785" cy="847725"/>
        </a:xfrm>
      </xdr:grpSpPr>
      <xdr:sp macro="" textlink="">
        <xdr:nvSpPr>
          <xdr:cNvPr id="31" name="TextBox 30">
            <a:extLst>
              <a:ext uri="{FF2B5EF4-FFF2-40B4-BE49-F238E27FC236}">
                <a16:creationId xmlns:a16="http://schemas.microsoft.com/office/drawing/2014/main" id="{D14A9359-7496-4016-8D43-EDF90A12D45D}"/>
              </a:ext>
            </a:extLst>
          </xdr:cNvPr>
          <xdr:cNvSpPr txBox="1"/>
        </xdr:nvSpPr>
        <xdr:spPr>
          <a:xfrm>
            <a:off x="8477250" y="1371600"/>
            <a:ext cx="2505075" cy="847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Calibri" panose="020F0502020204030204" pitchFamily="34" charset="0"/>
              </a:rPr>
              <a:t>Click the </a:t>
            </a:r>
            <a:r>
              <a:rPr lang="en-US" sz="1100" b="1" i="0">
                <a:solidFill>
                  <a:schemeClr val="dk1"/>
                </a:solidFill>
                <a:effectLst/>
                <a:latin typeface="+mn-lt"/>
                <a:ea typeface="+mn-ea"/>
                <a:cs typeface="Calibri" panose="020F0502020204030204" pitchFamily="34" charset="0"/>
              </a:rPr>
              <a:t>Add Column </a:t>
            </a:r>
            <a:r>
              <a:rPr lang="en-US" sz="1100" b="0" i="0">
                <a:solidFill>
                  <a:schemeClr val="dk1"/>
                </a:solidFill>
                <a:effectLst/>
                <a:latin typeface="+mn-lt"/>
                <a:ea typeface="+mn-ea"/>
                <a:cs typeface="Calibri" panose="020F0502020204030204" pitchFamily="34" charset="0"/>
              </a:rPr>
              <a:t>button</a:t>
            </a:r>
          </a:p>
          <a:p>
            <a:r>
              <a:rPr lang="en-US" sz="1100" b="0" i="0">
                <a:solidFill>
                  <a:schemeClr val="dk1"/>
                </a:solidFill>
                <a:effectLst/>
                <a:latin typeface="+mn-lt"/>
                <a:ea typeface="+mn-ea"/>
                <a:cs typeface="Calibri" panose="020F0502020204030204" pitchFamily="34" charset="0"/>
              </a:rPr>
              <a:t>to add additional</a:t>
            </a:r>
            <a:r>
              <a:rPr lang="en-US" sz="1100" b="0" i="0" baseline="0">
                <a:solidFill>
                  <a:schemeClr val="dk1"/>
                </a:solidFill>
                <a:effectLst/>
                <a:latin typeface="+mn-lt"/>
                <a:ea typeface="+mn-ea"/>
                <a:cs typeface="Calibri" panose="020F0502020204030204" pitchFamily="34" charset="0"/>
              </a:rPr>
              <a:t> columns like Ticker Symbol or Exchange.</a:t>
            </a:r>
            <a:endParaRPr lang="en-US" sz="1100">
              <a:latin typeface="+mn-lt"/>
              <a:cs typeface="Calibri" panose="020F0502020204030204" pitchFamily="34" charset="0"/>
            </a:endParaRPr>
          </a:p>
        </xdr:txBody>
      </xdr:sp>
      <xdr:pic>
        <xdr:nvPicPr>
          <xdr:cNvPr id="32" name="Picture 31" descr="add column icon">
            <a:extLst>
              <a:ext uri="{FF2B5EF4-FFF2-40B4-BE49-F238E27FC236}">
                <a16:creationId xmlns:a16="http://schemas.microsoft.com/office/drawing/2014/main" id="{1FEF4F21-ADAC-4F3C-A3FB-775C8736CA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1390650"/>
            <a:ext cx="317460" cy="317460"/>
          </a:xfrm>
          <a:prstGeom prst="rect">
            <a:avLst/>
          </a:prstGeom>
        </xdr:spPr>
      </xdr:pic>
    </xdr:grpSp>
    <xdr:clientData/>
  </xdr:twoCellAnchor>
  <xdr:twoCellAnchor editAs="absolute">
    <xdr:from>
      <xdr:col>1</xdr:col>
      <xdr:colOff>95250</xdr:colOff>
      <xdr:row>2</xdr:row>
      <xdr:rowOff>0</xdr:rowOff>
    </xdr:from>
    <xdr:to>
      <xdr:col>9</xdr:col>
      <xdr:colOff>147638</xdr:colOff>
      <xdr:row>3</xdr:row>
      <xdr:rowOff>0</xdr:rowOff>
    </xdr:to>
    <xdr:sp macro="" textlink="">
      <xdr:nvSpPr>
        <xdr:cNvPr id="20" name="TextBox 19">
          <a:extLst>
            <a:ext uri="{FF2B5EF4-FFF2-40B4-BE49-F238E27FC236}">
              <a16:creationId xmlns:a16="http://schemas.microsoft.com/office/drawing/2014/main" id="{FAF86174-E64E-40AD-BA47-C15349ECA457}"/>
            </a:ext>
          </a:extLst>
        </xdr:cNvPr>
        <xdr:cNvSpPr txBox="1"/>
      </xdr:nvSpPr>
      <xdr:spPr>
        <a:xfrm>
          <a:off x="319088" y="933450"/>
          <a:ext cx="8839200" cy="6524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45720" rIns="45720" rtlCol="0" anchor="t">
          <a:noAutofit/>
        </a:bodyPr>
        <a:lstStyle/>
        <a:p>
          <a:r>
            <a:rPr lang="en-US" sz="1100">
              <a:latin typeface="+mn-lt"/>
              <a:cs typeface="Calibri" panose="020F0502020204030204" pitchFamily="34" charset="0"/>
            </a:rPr>
            <a:t>The Investment Tracker template will allow you to track your investments and asset allocation.  The Excel Stocks data type will keep your portfolio up to date with current prices and details of your assets.  There are two worksheets, Portfolio and Asset Allocation, described below. </a:t>
          </a:r>
          <a:r>
            <a:rPr lang="en-US" sz="1100" b="1">
              <a:latin typeface="+mn-lt"/>
              <a:cs typeface="Calibri" panose="020F0502020204030204" pitchFamily="34" charset="0"/>
            </a:rPr>
            <a:t>Note: </a:t>
          </a:r>
          <a:r>
            <a:rPr lang="en-US" sz="1100">
              <a:latin typeface="+mn-lt"/>
              <a:cs typeface="Calibri" panose="020F0502020204030204" pitchFamily="34" charset="0"/>
            </a:rPr>
            <a:t>The Excel Stocks</a:t>
          </a:r>
          <a:r>
            <a:rPr lang="en-US" sz="1100" baseline="0">
              <a:latin typeface="+mn-lt"/>
              <a:cs typeface="Calibri" panose="020F0502020204030204" pitchFamily="34" charset="0"/>
            </a:rPr>
            <a:t> data type</a:t>
          </a:r>
          <a:r>
            <a:rPr lang="en-US" sz="1100">
              <a:latin typeface="+mn-lt"/>
              <a:cs typeface="Calibri" panose="020F0502020204030204" pitchFamily="34" charset="0"/>
            </a:rPr>
            <a:t> is an Office 365 subscription-only feature. </a:t>
          </a:r>
        </a:p>
      </xdr:txBody>
    </xdr:sp>
    <xdr:clientData/>
  </xdr:twoCellAnchor>
  <xdr:twoCellAnchor>
    <xdr:from>
      <xdr:col>1</xdr:col>
      <xdr:colOff>129540</xdr:colOff>
      <xdr:row>0</xdr:row>
      <xdr:rowOff>68580</xdr:rowOff>
    </xdr:from>
    <xdr:to>
      <xdr:col>1</xdr:col>
      <xdr:colOff>865036</xdr:colOff>
      <xdr:row>0</xdr:row>
      <xdr:rowOff>684384</xdr:rowOff>
    </xdr:to>
    <xdr:grpSp>
      <xdr:nvGrpSpPr>
        <xdr:cNvPr id="21" name="Group 20" descr="graph with trend arrow">
          <a:extLst>
            <a:ext uri="{FF2B5EF4-FFF2-40B4-BE49-F238E27FC236}">
              <a16:creationId xmlns:a16="http://schemas.microsoft.com/office/drawing/2014/main" id="{1B330F14-B586-4E40-A3A6-855B74C5851C}"/>
            </a:ext>
          </a:extLst>
        </xdr:cNvPr>
        <xdr:cNvGrpSpPr/>
      </xdr:nvGrpSpPr>
      <xdr:grpSpPr>
        <a:xfrm>
          <a:off x="342900" y="68580"/>
          <a:ext cx="735496" cy="615804"/>
          <a:chOff x="7648798" y="4940808"/>
          <a:chExt cx="1187111" cy="1002792"/>
        </a:xfrm>
      </xdr:grpSpPr>
      <xdr:pic>
        <xdr:nvPicPr>
          <xdr:cNvPr id="22" name="Graphic 26" descr="Upward trend">
            <a:extLst>
              <a:ext uri="{FF2B5EF4-FFF2-40B4-BE49-F238E27FC236}">
                <a16:creationId xmlns:a16="http://schemas.microsoft.com/office/drawing/2014/main" id="{607BA93D-99CD-4DB2-9F61-3EA1A8EF558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504" t="30454" r="7783" b="22928"/>
          <a:stretch/>
        </xdr:blipFill>
        <xdr:spPr>
          <a:xfrm>
            <a:off x="7707069" y="4940808"/>
            <a:ext cx="1049549" cy="706274"/>
          </a:xfrm>
          <a:prstGeom prst="rect">
            <a:avLst/>
          </a:prstGeom>
        </xdr:spPr>
      </xdr:pic>
      <xdr:grpSp>
        <xdr:nvGrpSpPr>
          <xdr:cNvPr id="23" name="Group 22">
            <a:extLst>
              <a:ext uri="{FF2B5EF4-FFF2-40B4-BE49-F238E27FC236}">
                <a16:creationId xmlns:a16="http://schemas.microsoft.com/office/drawing/2014/main" id="{4D539762-2B09-4D03-83FB-52B623EC050A}"/>
              </a:ext>
            </a:extLst>
          </xdr:cNvPr>
          <xdr:cNvGrpSpPr/>
        </xdr:nvGrpSpPr>
        <xdr:grpSpPr>
          <a:xfrm>
            <a:off x="7648798" y="4940809"/>
            <a:ext cx="1187111" cy="1002791"/>
            <a:chOff x="3825366" y="972636"/>
            <a:chExt cx="2290916" cy="1923129"/>
          </a:xfrm>
        </xdr:grpSpPr>
        <xdr:cxnSp macro="">
          <xdr:nvCxnSpPr>
            <xdr:cNvPr id="36" name="Straight Connector 35">
              <a:extLst>
                <a:ext uri="{FF2B5EF4-FFF2-40B4-BE49-F238E27FC236}">
                  <a16:creationId xmlns:a16="http://schemas.microsoft.com/office/drawing/2014/main" id="{33153FB1-26AE-47A3-9B63-7B2C0BD2A0E9}"/>
                </a:ext>
              </a:extLst>
            </xdr:cNvPr>
            <xdr:cNvCxnSpPr>
              <a:cxnSpLocks/>
            </xdr:cNvCxnSpPr>
          </xdr:nvCxnSpPr>
          <xdr:spPr>
            <a:xfrm>
              <a:off x="3850498" y="972636"/>
              <a:ext cx="16813" cy="1923129"/>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 name="Straight Connector 49">
              <a:extLst>
                <a:ext uri="{FF2B5EF4-FFF2-40B4-BE49-F238E27FC236}">
                  <a16:creationId xmlns:a16="http://schemas.microsoft.com/office/drawing/2014/main" id="{62B17C0E-F6F8-43F7-A217-F8C01495E718}"/>
                </a:ext>
              </a:extLst>
            </xdr:cNvPr>
            <xdr:cNvCxnSpPr>
              <a:cxnSpLocks/>
            </xdr:cNvCxnSpPr>
          </xdr:nvCxnSpPr>
          <xdr:spPr>
            <a:xfrm flipH="1">
              <a:off x="3825366" y="2847075"/>
              <a:ext cx="2290916" cy="0"/>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4" name="Group 23">
            <a:extLst>
              <a:ext uri="{FF2B5EF4-FFF2-40B4-BE49-F238E27FC236}">
                <a16:creationId xmlns:a16="http://schemas.microsoft.com/office/drawing/2014/main" id="{0F9A5F6C-00CA-4E0C-BC25-8F2B7E23A72E}"/>
              </a:ext>
            </a:extLst>
          </xdr:cNvPr>
          <xdr:cNvGrpSpPr/>
        </xdr:nvGrpSpPr>
        <xdr:grpSpPr>
          <a:xfrm>
            <a:off x="7858218" y="5248423"/>
            <a:ext cx="827072" cy="600689"/>
            <a:chOff x="7858218" y="5248423"/>
            <a:chExt cx="827072" cy="802447"/>
          </a:xfrm>
        </xdr:grpSpPr>
        <xdr:cxnSp macro="">
          <xdr:nvCxnSpPr>
            <xdr:cNvPr id="25" name="Straight Connector 24">
              <a:extLst>
                <a:ext uri="{FF2B5EF4-FFF2-40B4-BE49-F238E27FC236}">
                  <a16:creationId xmlns:a16="http://schemas.microsoft.com/office/drawing/2014/main" id="{893458DE-5E0C-4FDE-B9D3-6A79F128C0C5}"/>
                </a:ext>
              </a:extLst>
            </xdr:cNvPr>
            <xdr:cNvCxnSpPr>
              <a:cxnSpLocks/>
            </xdr:cNvCxnSpPr>
          </xdr:nvCxnSpPr>
          <xdr:spPr>
            <a:xfrm>
              <a:off x="8023633"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2CD45222-5A64-4771-946F-34E91D3B85F2}"/>
                </a:ext>
              </a:extLst>
            </xdr:cNvPr>
            <xdr:cNvCxnSpPr>
              <a:cxnSpLocks/>
            </xdr:cNvCxnSpPr>
          </xdr:nvCxnSpPr>
          <xdr:spPr>
            <a:xfrm>
              <a:off x="8354462" y="5381174"/>
              <a:ext cx="0" cy="66969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F0A0491F-A072-4A40-8505-B874A25B937E}"/>
                </a:ext>
              </a:extLst>
            </xdr:cNvPr>
            <xdr:cNvCxnSpPr>
              <a:cxnSpLocks/>
            </xdr:cNvCxnSpPr>
          </xdr:nvCxnSpPr>
          <xdr:spPr>
            <a:xfrm>
              <a:off x="8189047" y="5540656"/>
              <a:ext cx="0" cy="51021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43116D64-7DBF-4B24-B5B4-AA527871D9CA}"/>
                </a:ext>
              </a:extLst>
            </xdr:cNvPr>
            <xdr:cNvCxnSpPr>
              <a:cxnSpLocks/>
            </xdr:cNvCxnSpPr>
          </xdr:nvCxnSpPr>
          <xdr:spPr>
            <a:xfrm>
              <a:off x="7858218" y="5647082"/>
              <a:ext cx="0" cy="403787"/>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B8CA68D7-AB3E-4135-B9D1-49B0FBD3331E}"/>
                </a:ext>
              </a:extLst>
            </xdr:cNvPr>
            <xdr:cNvCxnSpPr>
              <a:cxnSpLocks/>
            </xdr:cNvCxnSpPr>
          </xdr:nvCxnSpPr>
          <xdr:spPr>
            <a:xfrm>
              <a:off x="8519876"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C149D74B-9B8D-482A-AE6B-02EDD41D8E95}"/>
                </a:ext>
              </a:extLst>
            </xdr:cNvPr>
            <xdr:cNvCxnSpPr>
              <a:cxnSpLocks/>
            </xdr:cNvCxnSpPr>
          </xdr:nvCxnSpPr>
          <xdr:spPr>
            <a:xfrm>
              <a:off x="8685290" y="5248423"/>
              <a:ext cx="0" cy="80244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1</xdr:col>
      <xdr:colOff>95250</xdr:colOff>
      <xdr:row>26</xdr:row>
      <xdr:rowOff>152400</xdr:rowOff>
    </xdr:from>
    <xdr:to>
      <xdr:col>5</xdr:col>
      <xdr:colOff>12285</xdr:colOff>
      <xdr:row>41</xdr:row>
      <xdr:rowOff>74526</xdr:rowOff>
    </xdr:to>
    <xdr:grpSp>
      <xdr:nvGrpSpPr>
        <xdr:cNvPr id="51" name="Group 50" descr="asset allocation screen grab and text box instructions">
          <a:extLst>
            <a:ext uri="{FF2B5EF4-FFF2-40B4-BE49-F238E27FC236}">
              <a16:creationId xmlns:a16="http://schemas.microsoft.com/office/drawing/2014/main" id="{79B77060-CA82-4008-A135-78BFBC6B89F5}"/>
            </a:ext>
          </a:extLst>
        </xdr:cNvPr>
        <xdr:cNvGrpSpPr/>
      </xdr:nvGrpSpPr>
      <xdr:grpSpPr>
        <a:xfrm>
          <a:off x="308610" y="6629400"/>
          <a:ext cx="5479635" cy="2551026"/>
          <a:chOff x="685800" y="6496050"/>
          <a:chExt cx="6125430" cy="2924406"/>
        </a:xfrm>
      </xdr:grpSpPr>
      <xdr:pic>
        <xdr:nvPicPr>
          <xdr:cNvPr id="52" name="Picture 51" descr="table screen grab">
            <a:extLst>
              <a:ext uri="{FF2B5EF4-FFF2-40B4-BE49-F238E27FC236}">
                <a16:creationId xmlns:a16="http://schemas.microsoft.com/office/drawing/2014/main" id="{71670C40-945E-4616-975D-801DFCEE186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 y="7762875"/>
            <a:ext cx="6125430" cy="1657581"/>
          </a:xfrm>
          <a:prstGeom prst="rect">
            <a:avLst/>
          </a:prstGeom>
        </xdr:spPr>
      </xdr:pic>
      <xdr:sp macro="" textlink="">
        <xdr:nvSpPr>
          <xdr:cNvPr id="53" name="Left Brace 52">
            <a:extLst>
              <a:ext uri="{FF2B5EF4-FFF2-40B4-BE49-F238E27FC236}">
                <a16:creationId xmlns:a16="http://schemas.microsoft.com/office/drawing/2014/main" id="{BA2351B2-ED06-4254-B0A1-1F6162E54B44}"/>
              </a:ext>
            </a:extLst>
          </xdr:cNvPr>
          <xdr:cNvSpPr/>
        </xdr:nvSpPr>
        <xdr:spPr>
          <a:xfrm rot="5400000">
            <a:off x="1852613" y="6396041"/>
            <a:ext cx="276222" cy="2305051"/>
          </a:xfrm>
          <a:prstGeom prst="leftBrace">
            <a:avLst/>
          </a:prstGeom>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sp macro="" textlink="">
        <xdr:nvSpPr>
          <xdr:cNvPr id="54" name="TextBox 53">
            <a:extLst>
              <a:ext uri="{FF2B5EF4-FFF2-40B4-BE49-F238E27FC236}">
                <a16:creationId xmlns:a16="http://schemas.microsoft.com/office/drawing/2014/main" id="{9B5E1275-8D99-4752-855A-8042567B6568}"/>
              </a:ext>
            </a:extLst>
          </xdr:cNvPr>
          <xdr:cNvSpPr txBox="1"/>
        </xdr:nvSpPr>
        <xdr:spPr>
          <a:xfrm>
            <a:off x="981075" y="6496050"/>
            <a:ext cx="2009775" cy="847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mn-lt"/>
                <a:cs typeface="Calibri" panose="020F0502020204030204" pitchFamily="34" charset="0"/>
              </a:rPr>
              <a:t>Change </a:t>
            </a:r>
            <a:r>
              <a:rPr lang="en-US" sz="1100" b="1">
                <a:latin typeface="+mn-lt"/>
                <a:cs typeface="Calibri" panose="020F0502020204030204" pitchFamily="34" charset="0"/>
              </a:rPr>
              <a:t>Categories</a:t>
            </a:r>
            <a:r>
              <a:rPr lang="en-US" sz="1100">
                <a:latin typeface="+mn-lt"/>
                <a:cs typeface="Calibri" panose="020F0502020204030204" pitchFamily="34" charset="0"/>
              </a:rPr>
              <a:t> and </a:t>
            </a:r>
            <a:r>
              <a:rPr lang="en-US" sz="1100" b="1">
                <a:latin typeface="+mn-lt"/>
                <a:cs typeface="Calibri" panose="020F0502020204030204" pitchFamily="34" charset="0"/>
              </a:rPr>
              <a:t>My Target</a:t>
            </a:r>
            <a:r>
              <a:rPr lang="en-US" sz="1100">
                <a:latin typeface="+mn-lt"/>
                <a:cs typeface="Calibri" panose="020F0502020204030204" pitchFamily="34" charset="0"/>
              </a:rPr>
              <a:t> to customize to your portfolio goals.</a:t>
            </a:r>
          </a:p>
        </xdr:txBody>
      </xdr:sp>
      <xdr:sp macro="" textlink="">
        <xdr:nvSpPr>
          <xdr:cNvPr id="55" name="TextBox 54">
            <a:extLst>
              <a:ext uri="{FF2B5EF4-FFF2-40B4-BE49-F238E27FC236}">
                <a16:creationId xmlns:a16="http://schemas.microsoft.com/office/drawing/2014/main" id="{64908249-90BA-4806-9EC7-8A58659E0560}"/>
              </a:ext>
            </a:extLst>
          </xdr:cNvPr>
          <xdr:cNvSpPr txBox="1"/>
        </xdr:nvSpPr>
        <xdr:spPr>
          <a:xfrm>
            <a:off x="3190875" y="6505575"/>
            <a:ext cx="2581275" cy="847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mn-lt"/>
                <a:cs typeface="Calibri" panose="020F0502020204030204" pitchFamily="34" charset="0"/>
              </a:rPr>
              <a:t>When an asset category exceeds the </a:t>
            </a:r>
            <a:r>
              <a:rPr lang="en-US" sz="1100" b="1">
                <a:latin typeface="+mn-lt"/>
                <a:cs typeface="Calibri" panose="020F0502020204030204" pitchFamily="34" charset="0"/>
              </a:rPr>
              <a:t>Threshold</a:t>
            </a:r>
            <a:r>
              <a:rPr lang="en-US" sz="1100">
                <a:latin typeface="+mn-lt"/>
                <a:cs typeface="Calibri" panose="020F0502020204030204" pitchFamily="34" charset="0"/>
              </a:rPr>
              <a:t>, the amounts will be highlighted in yellow.</a:t>
            </a:r>
          </a:p>
        </xdr:txBody>
      </xdr:sp>
      <xdr:sp macro="" textlink="">
        <xdr:nvSpPr>
          <xdr:cNvPr id="56" name="Left Brace 55">
            <a:extLst>
              <a:ext uri="{FF2B5EF4-FFF2-40B4-BE49-F238E27FC236}">
                <a16:creationId xmlns:a16="http://schemas.microsoft.com/office/drawing/2014/main" id="{6F891AF9-B4AE-4456-B4DB-E5CAD9962FD4}"/>
              </a:ext>
            </a:extLst>
          </xdr:cNvPr>
          <xdr:cNvSpPr/>
        </xdr:nvSpPr>
        <xdr:spPr>
          <a:xfrm rot="5400000">
            <a:off x="4343400" y="6276980"/>
            <a:ext cx="276222" cy="2543176"/>
          </a:xfrm>
          <a:prstGeom prst="leftBrace">
            <a:avLst/>
          </a:prstGeom>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grpSp>
    <xdr:clientData/>
  </xdr:twoCellAnchor>
  <xdr:twoCellAnchor>
    <xdr:from>
      <xdr:col>1</xdr:col>
      <xdr:colOff>0</xdr:colOff>
      <xdr:row>7</xdr:row>
      <xdr:rowOff>0</xdr:rowOff>
    </xdr:from>
    <xdr:to>
      <xdr:col>12</xdr:col>
      <xdr:colOff>96005</xdr:colOff>
      <xdr:row>24</xdr:row>
      <xdr:rowOff>160020</xdr:rowOff>
    </xdr:to>
    <xdr:grpSp>
      <xdr:nvGrpSpPr>
        <xdr:cNvPr id="44" name="Group 43" descr="A graphic of an example table with existing investments, categories, number of shares, price, change, change %, portfolio %, value, and a total dollar value for the entire portfolio.">
          <a:extLst>
            <a:ext uri="{FF2B5EF4-FFF2-40B4-BE49-F238E27FC236}">
              <a16:creationId xmlns:a16="http://schemas.microsoft.com/office/drawing/2014/main" id="{57C286B7-B796-453E-BEA3-A2B5C01A069B}"/>
            </a:ext>
          </a:extLst>
        </xdr:cNvPr>
        <xdr:cNvGrpSpPr/>
      </xdr:nvGrpSpPr>
      <xdr:grpSpPr>
        <a:xfrm>
          <a:off x="213360" y="2895600"/>
          <a:ext cx="10779245" cy="3116580"/>
          <a:chOff x="312420" y="2895602"/>
          <a:chExt cx="10786865" cy="2941320"/>
        </a:xfrm>
      </xdr:grpSpPr>
      <xdr:sp macro="" textlink="">
        <xdr:nvSpPr>
          <xdr:cNvPr id="45" name="Left Brace 44">
            <a:extLst>
              <a:ext uri="{FF2B5EF4-FFF2-40B4-BE49-F238E27FC236}">
                <a16:creationId xmlns:a16="http://schemas.microsoft.com/office/drawing/2014/main" id="{FC72E0C0-FCE2-4472-80B2-B30D951CA58E}"/>
              </a:ext>
            </a:extLst>
          </xdr:cNvPr>
          <xdr:cNvSpPr/>
        </xdr:nvSpPr>
        <xdr:spPr>
          <a:xfrm rot="16200000">
            <a:off x="1518107" y="3682120"/>
            <a:ext cx="222082" cy="2267693"/>
          </a:xfrm>
          <a:prstGeom prst="leftBrace">
            <a:avLst/>
          </a:prstGeom>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sp macro="" textlink="">
        <xdr:nvSpPr>
          <xdr:cNvPr id="46" name="TextBox 45">
            <a:extLst>
              <a:ext uri="{FF2B5EF4-FFF2-40B4-BE49-F238E27FC236}">
                <a16:creationId xmlns:a16="http://schemas.microsoft.com/office/drawing/2014/main" id="{94BFFCB1-DE3E-4337-9063-C404534A9565}"/>
              </a:ext>
            </a:extLst>
          </xdr:cNvPr>
          <xdr:cNvSpPr txBox="1"/>
        </xdr:nvSpPr>
        <xdr:spPr>
          <a:xfrm>
            <a:off x="331470" y="4973269"/>
            <a:ext cx="2941872" cy="863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45720" rIns="45720" rtlCol="0" anchor="t">
            <a:noAutofit/>
          </a:bodyPr>
          <a:lstStyle/>
          <a:p>
            <a:r>
              <a:rPr lang="en-US" sz="1100" baseline="0">
                <a:latin typeface="+mn-lt"/>
                <a:cs typeface="Calibri" panose="020F0502020204030204" pitchFamily="34" charset="0"/>
              </a:rPr>
              <a:t>To refresh the data, click any of the stocks. On the </a:t>
            </a:r>
            <a:r>
              <a:rPr lang="en-US" sz="1100" b="1" baseline="0">
                <a:latin typeface="+mn-lt"/>
                <a:cs typeface="Calibri" panose="020F0502020204030204" pitchFamily="34" charset="0"/>
              </a:rPr>
              <a:t>Data</a:t>
            </a:r>
            <a:r>
              <a:rPr lang="en-US" sz="1100" baseline="0">
                <a:latin typeface="+mn-lt"/>
                <a:cs typeface="Calibri" panose="020F0502020204030204" pitchFamily="34" charset="0"/>
              </a:rPr>
              <a:t> tab, in the </a:t>
            </a:r>
            <a:r>
              <a:rPr lang="en-US" sz="1100" b="1" baseline="0">
                <a:latin typeface="+mn-lt"/>
                <a:cs typeface="Calibri" panose="020F0502020204030204" pitchFamily="34" charset="0"/>
              </a:rPr>
              <a:t>Queries &amp; Connections</a:t>
            </a:r>
            <a:r>
              <a:rPr lang="en-US" sz="1100" baseline="0">
                <a:latin typeface="+mn-lt"/>
                <a:cs typeface="Calibri" panose="020F0502020204030204" pitchFamily="34" charset="0"/>
              </a:rPr>
              <a:t> group, click </a:t>
            </a:r>
            <a:r>
              <a:rPr lang="en-US" sz="1100" b="1" baseline="0">
                <a:latin typeface="+mn-lt"/>
                <a:cs typeface="Calibri" panose="020F0502020204030204" pitchFamily="34" charset="0"/>
              </a:rPr>
              <a:t>Refresh All </a:t>
            </a:r>
            <a:r>
              <a:rPr lang="en-US" sz="1100" baseline="0">
                <a:latin typeface="+mn-lt"/>
                <a:cs typeface="Calibri" panose="020F0502020204030204" pitchFamily="34" charset="0"/>
              </a:rPr>
              <a:t> or press </a:t>
            </a:r>
            <a:r>
              <a:rPr lang="en-US" sz="1100" b="1" baseline="0">
                <a:latin typeface="+mn-lt"/>
                <a:cs typeface="Calibri" panose="020F0502020204030204" pitchFamily="34" charset="0"/>
              </a:rPr>
              <a:t>Ctrl+Alt+F5</a:t>
            </a:r>
            <a:r>
              <a:rPr lang="en-US" sz="1100" baseline="0">
                <a:latin typeface="+mn-lt"/>
                <a:cs typeface="Calibri" panose="020F0502020204030204" pitchFamily="34" charset="0"/>
              </a:rPr>
              <a:t>.</a:t>
            </a:r>
            <a:endParaRPr lang="en-US" sz="1100">
              <a:latin typeface="+mn-lt"/>
              <a:cs typeface="Calibri" panose="020F0502020204030204" pitchFamily="34" charset="0"/>
            </a:endParaRPr>
          </a:p>
        </xdr:txBody>
      </xdr:sp>
      <xdr:pic>
        <xdr:nvPicPr>
          <xdr:cNvPr id="47" name="Picture 46" descr="menu screen grab">
            <a:extLst>
              <a:ext uri="{FF2B5EF4-FFF2-40B4-BE49-F238E27FC236}">
                <a16:creationId xmlns:a16="http://schemas.microsoft.com/office/drawing/2014/main" id="{A8B4039A-A107-4735-8744-E4FF0F68764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82278" y="4935989"/>
            <a:ext cx="2166022" cy="847002"/>
          </a:xfrm>
          <a:prstGeom prst="rect">
            <a:avLst/>
          </a:prstGeom>
        </xdr:spPr>
      </xdr:pic>
      <xdr:pic>
        <xdr:nvPicPr>
          <xdr:cNvPr id="48" name="Picture 47" descr="table screen grab with add column icon">
            <a:extLst>
              <a:ext uri="{FF2B5EF4-FFF2-40B4-BE49-F238E27FC236}">
                <a16:creationId xmlns:a16="http://schemas.microsoft.com/office/drawing/2014/main" id="{2772C229-FC6F-403E-BE5B-B8BA39BAE3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2420" y="3049982"/>
            <a:ext cx="10786865" cy="1628698"/>
          </a:xfrm>
          <a:prstGeom prst="rect">
            <a:avLst/>
          </a:prstGeom>
        </xdr:spPr>
      </xdr:pic>
      <xdr:sp macro="" textlink="">
        <xdr:nvSpPr>
          <xdr:cNvPr id="49" name="Left Brace 48">
            <a:extLst>
              <a:ext uri="{FF2B5EF4-FFF2-40B4-BE49-F238E27FC236}">
                <a16:creationId xmlns:a16="http://schemas.microsoft.com/office/drawing/2014/main" id="{1508E9EB-5180-4290-8C03-7BD925DD6003}"/>
              </a:ext>
            </a:extLst>
          </xdr:cNvPr>
          <xdr:cNvSpPr/>
        </xdr:nvSpPr>
        <xdr:spPr>
          <a:xfrm rot="5400000">
            <a:off x="9944233" y="2026789"/>
            <a:ext cx="223621" cy="1961248"/>
          </a:xfrm>
          <a:prstGeom prst="leftBrace">
            <a:avLst/>
          </a:prstGeom>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sp macro="" textlink="">
        <xdr:nvSpPr>
          <xdr:cNvPr id="57" name="Left Brace 56">
            <a:extLst>
              <a:ext uri="{FF2B5EF4-FFF2-40B4-BE49-F238E27FC236}">
                <a16:creationId xmlns:a16="http://schemas.microsoft.com/office/drawing/2014/main" id="{74AEA70E-74F7-40BB-A660-704499A07CC6}"/>
              </a:ext>
            </a:extLst>
          </xdr:cNvPr>
          <xdr:cNvSpPr/>
        </xdr:nvSpPr>
        <xdr:spPr>
          <a:xfrm rot="5400000">
            <a:off x="2482638" y="908264"/>
            <a:ext cx="223621" cy="4198297"/>
          </a:xfrm>
          <a:prstGeom prst="leftBrace">
            <a:avLst/>
          </a:prstGeom>
        </xdr:spPr>
        <xdr:style>
          <a:lnRef idx="2">
            <a:schemeClr val="accent6"/>
          </a:lnRef>
          <a:fillRef idx="0">
            <a:schemeClr val="accent6"/>
          </a:fillRef>
          <a:effectRef idx="1">
            <a:schemeClr val="accent6"/>
          </a:effectRef>
          <a:fontRef idx="minor">
            <a:schemeClr val="tx1"/>
          </a:fontRef>
        </xdr:style>
        <xdr:txBody>
          <a:bodyPr vertOverflow="clip" horzOverflow="clip" rtlCol="0" anchor="t"/>
          <a:lstStyle/>
          <a:p>
            <a:pPr algn="l"/>
            <a:endParaRPr lang="en-US" sz="1100">
              <a:solidFill>
                <a:srgbClr val="FF0000"/>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127553</xdr:colOff>
      <xdr:row>0</xdr:row>
      <xdr:rowOff>72888</xdr:rowOff>
    </xdr:from>
    <xdr:to>
      <xdr:col>1</xdr:col>
      <xdr:colOff>863049</xdr:colOff>
      <xdr:row>0</xdr:row>
      <xdr:rowOff>688692</xdr:rowOff>
    </xdr:to>
    <xdr:grpSp>
      <xdr:nvGrpSpPr>
        <xdr:cNvPr id="57" name="Group 56" descr="graph with trend arrow">
          <a:extLst>
            <a:ext uri="{FF2B5EF4-FFF2-40B4-BE49-F238E27FC236}">
              <a16:creationId xmlns:a16="http://schemas.microsoft.com/office/drawing/2014/main" id="{7DF91718-25A9-4134-929D-03266338F798}"/>
            </a:ext>
          </a:extLst>
        </xdr:cNvPr>
        <xdr:cNvGrpSpPr/>
      </xdr:nvGrpSpPr>
      <xdr:grpSpPr>
        <a:xfrm>
          <a:off x="337103" y="72888"/>
          <a:ext cx="735496" cy="615804"/>
          <a:chOff x="7648798" y="4940808"/>
          <a:chExt cx="1187111" cy="1002792"/>
        </a:xfrm>
      </xdr:grpSpPr>
      <xdr:pic>
        <xdr:nvPicPr>
          <xdr:cNvPr id="58" name="Graphic 26" descr="Upward trend">
            <a:extLst>
              <a:ext uri="{FF2B5EF4-FFF2-40B4-BE49-F238E27FC236}">
                <a16:creationId xmlns:a16="http://schemas.microsoft.com/office/drawing/2014/main" id="{0FF952F0-32CB-44ED-A940-9AD6638A49D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rcRect l="22504" t="30454" r="7783" b="22928"/>
          <a:stretch/>
        </xdr:blipFill>
        <xdr:spPr>
          <a:xfrm>
            <a:off x="7707069" y="4940808"/>
            <a:ext cx="1049549" cy="706274"/>
          </a:xfrm>
          <a:prstGeom prst="rect">
            <a:avLst/>
          </a:prstGeom>
        </xdr:spPr>
      </xdr:pic>
      <xdr:grpSp>
        <xdr:nvGrpSpPr>
          <xdr:cNvPr id="59" name="Group 58">
            <a:extLst>
              <a:ext uri="{FF2B5EF4-FFF2-40B4-BE49-F238E27FC236}">
                <a16:creationId xmlns:a16="http://schemas.microsoft.com/office/drawing/2014/main" id="{D4D589FF-A201-44CC-85CD-1979FA5A3C95}"/>
              </a:ext>
            </a:extLst>
          </xdr:cNvPr>
          <xdr:cNvGrpSpPr/>
        </xdr:nvGrpSpPr>
        <xdr:grpSpPr>
          <a:xfrm>
            <a:off x="7648798" y="4940809"/>
            <a:ext cx="1187111" cy="1002791"/>
            <a:chOff x="3825366" y="972636"/>
            <a:chExt cx="2290916" cy="1923129"/>
          </a:xfrm>
        </xdr:grpSpPr>
        <xdr:cxnSp macro="">
          <xdr:nvCxnSpPr>
            <xdr:cNvPr id="67" name="Straight Connector 66">
              <a:extLst>
                <a:ext uri="{FF2B5EF4-FFF2-40B4-BE49-F238E27FC236}">
                  <a16:creationId xmlns:a16="http://schemas.microsoft.com/office/drawing/2014/main" id="{27544501-5BEE-416B-B147-996493D6BFF4}"/>
                </a:ext>
              </a:extLst>
            </xdr:cNvPr>
            <xdr:cNvCxnSpPr>
              <a:cxnSpLocks/>
            </xdr:cNvCxnSpPr>
          </xdr:nvCxnSpPr>
          <xdr:spPr>
            <a:xfrm>
              <a:off x="3850498" y="972636"/>
              <a:ext cx="16813" cy="1923129"/>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80CD03E1-4BAF-49C5-A5EC-68D25AEF4845}"/>
                </a:ext>
              </a:extLst>
            </xdr:cNvPr>
            <xdr:cNvCxnSpPr>
              <a:cxnSpLocks/>
            </xdr:cNvCxnSpPr>
          </xdr:nvCxnSpPr>
          <xdr:spPr>
            <a:xfrm flipH="1">
              <a:off x="3825366" y="2847075"/>
              <a:ext cx="2290916" cy="0"/>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EB458E0D-0825-4619-B3FF-5781832FF79E}"/>
              </a:ext>
            </a:extLst>
          </xdr:cNvPr>
          <xdr:cNvGrpSpPr/>
        </xdr:nvGrpSpPr>
        <xdr:grpSpPr>
          <a:xfrm>
            <a:off x="7858218" y="5248423"/>
            <a:ext cx="827072" cy="600689"/>
            <a:chOff x="7858218" y="5248423"/>
            <a:chExt cx="827072" cy="802447"/>
          </a:xfrm>
        </xdr:grpSpPr>
        <xdr:cxnSp macro="">
          <xdr:nvCxnSpPr>
            <xdr:cNvPr id="61" name="Straight Connector 60">
              <a:extLst>
                <a:ext uri="{FF2B5EF4-FFF2-40B4-BE49-F238E27FC236}">
                  <a16:creationId xmlns:a16="http://schemas.microsoft.com/office/drawing/2014/main" id="{1B4E1AF4-937D-4BE6-9058-FF1B56A73CAF}"/>
                </a:ext>
              </a:extLst>
            </xdr:cNvPr>
            <xdr:cNvCxnSpPr>
              <a:cxnSpLocks/>
            </xdr:cNvCxnSpPr>
          </xdr:nvCxnSpPr>
          <xdr:spPr>
            <a:xfrm>
              <a:off x="8023633"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2" name="Straight Connector 61">
              <a:extLst>
                <a:ext uri="{FF2B5EF4-FFF2-40B4-BE49-F238E27FC236}">
                  <a16:creationId xmlns:a16="http://schemas.microsoft.com/office/drawing/2014/main" id="{DC61BD6A-16C3-497A-8F74-E218BFFED909}"/>
                </a:ext>
              </a:extLst>
            </xdr:cNvPr>
            <xdr:cNvCxnSpPr>
              <a:cxnSpLocks/>
            </xdr:cNvCxnSpPr>
          </xdr:nvCxnSpPr>
          <xdr:spPr>
            <a:xfrm>
              <a:off x="8354462" y="5381174"/>
              <a:ext cx="0" cy="66969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2C2762C2-6F26-4553-B05D-30B17D5EE4E3}"/>
                </a:ext>
              </a:extLst>
            </xdr:cNvPr>
            <xdr:cNvCxnSpPr>
              <a:cxnSpLocks/>
            </xdr:cNvCxnSpPr>
          </xdr:nvCxnSpPr>
          <xdr:spPr>
            <a:xfrm>
              <a:off x="8189047" y="5540656"/>
              <a:ext cx="0" cy="51021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BD6545D3-D322-4D49-B60C-249570877402}"/>
                </a:ext>
              </a:extLst>
            </xdr:cNvPr>
            <xdr:cNvCxnSpPr>
              <a:cxnSpLocks/>
            </xdr:cNvCxnSpPr>
          </xdr:nvCxnSpPr>
          <xdr:spPr>
            <a:xfrm>
              <a:off x="7858218" y="5647082"/>
              <a:ext cx="0" cy="403787"/>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989BA773-70E3-428A-9DB1-B6A5584D2427}"/>
                </a:ext>
              </a:extLst>
            </xdr:cNvPr>
            <xdr:cNvCxnSpPr>
              <a:cxnSpLocks/>
            </xdr:cNvCxnSpPr>
          </xdr:nvCxnSpPr>
          <xdr:spPr>
            <a:xfrm>
              <a:off x="8519876"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6" name="Straight Connector 65">
              <a:extLst>
                <a:ext uri="{FF2B5EF4-FFF2-40B4-BE49-F238E27FC236}">
                  <a16:creationId xmlns:a16="http://schemas.microsoft.com/office/drawing/2014/main" id="{8E70BCA1-5B15-48E2-A6B7-5B3BCDF935EF}"/>
                </a:ext>
              </a:extLst>
            </xdr:cNvPr>
            <xdr:cNvCxnSpPr>
              <a:cxnSpLocks/>
            </xdr:cNvCxnSpPr>
          </xdr:nvCxnSpPr>
          <xdr:spPr>
            <a:xfrm>
              <a:off x="8685290" y="5248423"/>
              <a:ext cx="0" cy="80244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3</xdr:row>
      <xdr:rowOff>214312</xdr:rowOff>
    </xdr:from>
    <xdr:to>
      <xdr:col>7</xdr:col>
      <xdr:colOff>0</xdr:colOff>
      <xdr:row>17</xdr:row>
      <xdr:rowOff>14287</xdr:rowOff>
    </xdr:to>
    <xdr:graphicFrame macro="">
      <xdr:nvGraphicFramePr>
        <xdr:cNvPr id="2" name="Chart 1" descr="The Asset Allocation chart displays My Target and Actual allocation for each asset class.">
          <a:extLst>
            <a:ext uri="{FF2B5EF4-FFF2-40B4-BE49-F238E27FC236}">
              <a16:creationId xmlns:a16="http://schemas.microsoft.com/office/drawing/2014/main" id="{30AEE0E5-EA8D-4E57-B14A-8157E8CD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xdr:colOff>
      <xdr:row>0</xdr:row>
      <xdr:rowOff>72390</xdr:rowOff>
    </xdr:from>
    <xdr:to>
      <xdr:col>1</xdr:col>
      <xdr:colOff>857416</xdr:colOff>
      <xdr:row>0</xdr:row>
      <xdr:rowOff>688194</xdr:rowOff>
    </xdr:to>
    <xdr:grpSp>
      <xdr:nvGrpSpPr>
        <xdr:cNvPr id="25" name="Group 24" descr="graph with trend arrow">
          <a:extLst>
            <a:ext uri="{FF2B5EF4-FFF2-40B4-BE49-F238E27FC236}">
              <a16:creationId xmlns:a16="http://schemas.microsoft.com/office/drawing/2014/main" id="{B465D6CF-9C09-4A5F-A996-2C6CF42C957B}"/>
            </a:ext>
          </a:extLst>
        </xdr:cNvPr>
        <xdr:cNvGrpSpPr/>
      </xdr:nvGrpSpPr>
      <xdr:grpSpPr>
        <a:xfrm>
          <a:off x="333587" y="72390"/>
          <a:ext cx="735496" cy="615804"/>
          <a:chOff x="7648798" y="4940808"/>
          <a:chExt cx="1187111" cy="1002792"/>
        </a:xfrm>
      </xdr:grpSpPr>
      <xdr:pic>
        <xdr:nvPicPr>
          <xdr:cNvPr id="26" name="Graphic 26" descr="Upward trend">
            <a:extLst>
              <a:ext uri="{FF2B5EF4-FFF2-40B4-BE49-F238E27FC236}">
                <a16:creationId xmlns:a16="http://schemas.microsoft.com/office/drawing/2014/main" id="{B3010B52-75C0-4254-A9F9-72C132D1102D}"/>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rcRect l="22504" t="30454" r="7783" b="22928"/>
          <a:stretch/>
        </xdr:blipFill>
        <xdr:spPr>
          <a:xfrm>
            <a:off x="7707069" y="4940808"/>
            <a:ext cx="1049549" cy="706274"/>
          </a:xfrm>
          <a:prstGeom prst="rect">
            <a:avLst/>
          </a:prstGeom>
        </xdr:spPr>
      </xdr:pic>
      <xdr:grpSp>
        <xdr:nvGrpSpPr>
          <xdr:cNvPr id="27" name="Group 26">
            <a:extLst>
              <a:ext uri="{FF2B5EF4-FFF2-40B4-BE49-F238E27FC236}">
                <a16:creationId xmlns:a16="http://schemas.microsoft.com/office/drawing/2014/main" id="{24D70583-30D2-437F-83A3-9EE891761374}"/>
              </a:ext>
            </a:extLst>
          </xdr:cNvPr>
          <xdr:cNvGrpSpPr/>
        </xdr:nvGrpSpPr>
        <xdr:grpSpPr>
          <a:xfrm>
            <a:off x="7648798" y="4940809"/>
            <a:ext cx="1187111" cy="1002791"/>
            <a:chOff x="3825366" y="972636"/>
            <a:chExt cx="2290916" cy="1923129"/>
          </a:xfrm>
        </xdr:grpSpPr>
        <xdr:cxnSp macro="">
          <xdr:nvCxnSpPr>
            <xdr:cNvPr id="35" name="Straight Connector 34">
              <a:extLst>
                <a:ext uri="{FF2B5EF4-FFF2-40B4-BE49-F238E27FC236}">
                  <a16:creationId xmlns:a16="http://schemas.microsoft.com/office/drawing/2014/main" id="{AA41BB29-926C-4639-AB47-0F782C5E1A14}"/>
                </a:ext>
              </a:extLst>
            </xdr:cNvPr>
            <xdr:cNvCxnSpPr>
              <a:cxnSpLocks/>
            </xdr:cNvCxnSpPr>
          </xdr:nvCxnSpPr>
          <xdr:spPr>
            <a:xfrm>
              <a:off x="3850498" y="972636"/>
              <a:ext cx="16813" cy="1923129"/>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245E4960-9870-4C75-A022-E141DFEFCBFF}"/>
                </a:ext>
              </a:extLst>
            </xdr:cNvPr>
            <xdr:cNvCxnSpPr>
              <a:cxnSpLocks/>
            </xdr:cNvCxnSpPr>
          </xdr:nvCxnSpPr>
          <xdr:spPr>
            <a:xfrm flipH="1">
              <a:off x="3825366" y="2847075"/>
              <a:ext cx="2290916" cy="0"/>
            </a:xfrm>
            <a:prstGeom prst="line">
              <a:avLst/>
            </a:prstGeom>
            <a:ln w="50800">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8" name="Group 27">
            <a:extLst>
              <a:ext uri="{FF2B5EF4-FFF2-40B4-BE49-F238E27FC236}">
                <a16:creationId xmlns:a16="http://schemas.microsoft.com/office/drawing/2014/main" id="{03C9ED0E-A309-4B0B-9F3D-C3079D6BAE5E}"/>
              </a:ext>
            </a:extLst>
          </xdr:cNvPr>
          <xdr:cNvGrpSpPr/>
        </xdr:nvGrpSpPr>
        <xdr:grpSpPr>
          <a:xfrm>
            <a:off x="7858218" y="5248423"/>
            <a:ext cx="827072" cy="600689"/>
            <a:chOff x="7858218" y="5248423"/>
            <a:chExt cx="827072" cy="802447"/>
          </a:xfrm>
        </xdr:grpSpPr>
        <xdr:cxnSp macro="">
          <xdr:nvCxnSpPr>
            <xdr:cNvPr id="29" name="Straight Connector 28">
              <a:extLst>
                <a:ext uri="{FF2B5EF4-FFF2-40B4-BE49-F238E27FC236}">
                  <a16:creationId xmlns:a16="http://schemas.microsoft.com/office/drawing/2014/main" id="{4D5A202C-3F7D-4C5E-A43C-85F828A1DC0E}"/>
                </a:ext>
              </a:extLst>
            </xdr:cNvPr>
            <xdr:cNvCxnSpPr>
              <a:cxnSpLocks/>
            </xdr:cNvCxnSpPr>
          </xdr:nvCxnSpPr>
          <xdr:spPr>
            <a:xfrm>
              <a:off x="8023633"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B5B802B6-E204-4078-98CB-529B61EF9D25}"/>
                </a:ext>
              </a:extLst>
            </xdr:cNvPr>
            <xdr:cNvCxnSpPr>
              <a:cxnSpLocks/>
            </xdr:cNvCxnSpPr>
          </xdr:nvCxnSpPr>
          <xdr:spPr>
            <a:xfrm>
              <a:off x="8354462" y="5381174"/>
              <a:ext cx="0" cy="66969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a:extLst>
                <a:ext uri="{FF2B5EF4-FFF2-40B4-BE49-F238E27FC236}">
                  <a16:creationId xmlns:a16="http://schemas.microsoft.com/office/drawing/2014/main" id="{00044D31-41B0-4BB8-B0B1-0D9299A6E5B2}"/>
                </a:ext>
              </a:extLst>
            </xdr:cNvPr>
            <xdr:cNvCxnSpPr>
              <a:cxnSpLocks/>
            </xdr:cNvCxnSpPr>
          </xdr:nvCxnSpPr>
          <xdr:spPr>
            <a:xfrm>
              <a:off x="8189047" y="5540656"/>
              <a:ext cx="0" cy="510213"/>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21D238C4-9336-42CA-916F-3AC1F209EA7A}"/>
                </a:ext>
              </a:extLst>
            </xdr:cNvPr>
            <xdr:cNvCxnSpPr>
              <a:cxnSpLocks/>
            </xdr:cNvCxnSpPr>
          </xdr:nvCxnSpPr>
          <xdr:spPr>
            <a:xfrm>
              <a:off x="7858218" y="5647082"/>
              <a:ext cx="0" cy="403787"/>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6BB0EAC0-D91B-44DE-A702-85EB5647544D}"/>
                </a:ext>
              </a:extLst>
            </xdr:cNvPr>
            <xdr:cNvCxnSpPr>
              <a:cxnSpLocks/>
            </xdr:cNvCxnSpPr>
          </xdr:nvCxnSpPr>
          <xdr:spPr>
            <a:xfrm>
              <a:off x="8519876" y="5485329"/>
              <a:ext cx="0" cy="565541"/>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0DC2BC12-EF33-42A7-AABC-30C8BFE1004D}"/>
                </a:ext>
              </a:extLst>
            </xdr:cNvPr>
            <xdr:cNvCxnSpPr>
              <a:cxnSpLocks/>
            </xdr:cNvCxnSpPr>
          </xdr:nvCxnSpPr>
          <xdr:spPr>
            <a:xfrm>
              <a:off x="8685290" y="5248423"/>
              <a:ext cx="0" cy="802446"/>
            </a:xfrm>
            <a:prstGeom prst="line">
              <a:avLst/>
            </a:prstGeom>
            <a:ln w="63500">
              <a:solidFill>
                <a:schemeClr val="accent4"/>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6">
  <rv s="0">
    <v>http://en.wikipedia.org/wiki/Public_domain</v>
    <v>Public domain</v>
  </rv>
  <rv s="0">
    <v>https://en.wikipedia.org/wiki/Microsoft</v>
    <v>Wikipedia</v>
  </rv>
  <rv s="1">
    <v>0</v>
    <v>1</v>
  </rv>
  <rv s="2">
    <v>https://www.bing.com/th?id=AMMS_2f95e9b9a094eeb546913139dc1773b9&amp;qlt=95</v>
    <v>2</v>
    <v>https://www.bing.com/images/search?form=xlimg&amp;q=microsoft</v>
    <v>Image of Microsoft Corp</v>
  </rv>
  <rv s="3">
    <v>en-US</v>
    <v>a1xzim</v>
    <v>268435456</v>
    <v>268435457</v>
    <v>1</v>
    <v>Powered by Refinitiv</v>
    <v>0</v>
    <v>Microsoft Corp (XNAS:MSFT)</v>
    <v>3</v>
    <v>4</v>
    <v>Finance</v>
    <v>5</v>
    <v>134.24</v>
    <v>93.96</v>
    <v>1.2221</v>
    <v>-0.61</v>
    <v>7.6049999999999992E-5</v>
    <v>-4.6179999999999997E-3</v>
    <v>0.01</v>
    <v>USD</v>
    <v>Microsoft Corporation is a technology company. The Company develops, licenses, and supports a range of software products, services and devices.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video games, and training and certification of computer system integrators and developers. It also designs, manufactures, and sells devices, including personal computers (PCs), tablets, gaming and entertainment consoles, phones, other intelligent devices, and related accessories, that integrate with its cloud-based offerings. It offers an array of services, including cloud-based solutions that provide customers with software, services, platforms, and content, and it provides solution support and consulting services.</v>
    <v>131000</v>
    <v>Nasdaq Stock Market</v>
    <v>XNAS</v>
    <v>XNAS</v>
    <v>1 Microsoft Way, REDMOND, WA, 98052-6399 US</v>
    <v>131.97</v>
    <v>3</v>
    <v>Software &amp; IT Services</v>
    <v>Stock</v>
    <v>43628.910386307813</v>
    <v>130.71</v>
    <v>1012258000000</v>
    <v>Microsoft Corp</v>
    <v>Microsoft Corp</v>
    <v>131.4</v>
    <v>29.456900000000001</v>
    <v>132.1</v>
    <v>131.49</v>
    <v>131.5</v>
    <v>7662818000</v>
    <v>MSFT</v>
    <v>Microsoft Corp (XNAS:MSFT)</v>
    <v>17084564</v>
    <v>25676952</v>
    <v>1993</v>
  </rv>
  <rv s="4">
    <v>4</v>
  </rv>
  <rv s="5">
    <v>en-US</v>
    <v>a7pd1h</v>
    <v>268435456</v>
    <v>268435461</v>
    <v>1</v>
    <v>Powered by Refinitiv</v>
    <v>6</v>
    <v>Vanguard Total Bond Market Index Fund;Investor</v>
    <v>7</v>
    <v>8</v>
    <v>Finance</v>
    <v>9</v>
    <v>0</v>
    <v>0</v>
    <v>US</v>
    <v>USD</v>
    <v>1.5E-3</v>
    <v>Fund</v>
    <v>43627</v>
    <v>43628.715473101562</v>
    <v>Vanguard Total Bond Market Index Fund;Investor</v>
    <v>4110000000</v>
    <v>10.82</v>
    <v>10.82</v>
    <v>1.1892</v>
    <v>1.8262E-2</v>
    <v>-9.234E-4</v>
    <v>4.2389000000000003E-2</v>
    <v>2.4621000000000001E-2</v>
    <v>2.2290999999999998E-2</v>
    <v>2.7022000000000001E-2</v>
    <v>5.0964999999999996E-2</v>
    <v>VBMFX</v>
    <v>Vanguard Total Bond Market Index Fund;Investor</v>
  </rv>
  <rv s="4">
    <v>6</v>
  </rv>
  <rv s="5">
    <v>en-US</v>
    <v>a82dr7</v>
    <v>268435456</v>
    <v>268435461</v>
    <v>1</v>
    <v>Powered by Refinitiv</v>
    <v>6</v>
    <v>Vanguard Total International Stock Index Fund;Adm</v>
    <v>7</v>
    <v>8</v>
    <v>Finance</v>
    <v>9</v>
    <v>0.17</v>
    <v>6.0840000000000009E-3</v>
    <v>US</v>
    <v>USD</v>
    <v>1.1000000000000001E-3</v>
    <v>Fund</v>
    <v>43627</v>
    <v>43628.214782122654</v>
    <v>Vanguard Total International Stock Index Fund;Adm</v>
    <v>70550700000</v>
    <v>27.94</v>
    <v>28.11</v>
    <v>0</v>
    <v>-5.3610000000000003E-3</v>
    <v>2.2926000000000002E-2</v>
    <v>-7.6241000000000003E-2</v>
    <v>1.4435E-2</v>
    <v>6.6514000000000004E-2</v>
    <v>1.8093999999999999E-2</v>
    <v>0.100439</v>
    <v>VTIAX</v>
    <v>Vanguard Total International Stock Index Fund;Adm</v>
  </rv>
  <rv s="4">
    <v>8</v>
  </rv>
  <rv s="5">
    <v>en-US</v>
    <v>a92ayc</v>
    <v>268435456</v>
    <v>268435461</v>
    <v>1</v>
    <v>Powered by Refinitiv</v>
    <v>6</v>
    <v>Fidelity Government Money Market Fund</v>
    <v>7</v>
    <v>8</v>
    <v>Finance</v>
    <v>9</v>
    <v>0</v>
    <v>0</v>
    <v>US</v>
    <v>USD</v>
    <v>4.1999999999999997E-3</v>
    <v>Fund</v>
    <v>43627</v>
    <v>43628.217588885156</v>
    <v>Fidelity Government Money Market Fund</v>
    <v>105223500000</v>
    <v>1</v>
    <v>1</v>
    <v>0</v>
    <v>1.732E-3</v>
    <v>0</v>
    <v>0</v>
    <v>0</v>
    <v>9.6830000000000006E-3</v>
    <v>5.836E-3</v>
    <v>8.905999999999999E-3</v>
    <v>SPAXX</v>
    <v>Fidelity Government Money Market Fund</v>
  </rv>
  <rv s="4">
    <v>10</v>
  </rv>
  <rv s="5">
    <v>en-US</v>
    <v>a7cqmw</v>
    <v>268435456</v>
    <v>268435461</v>
    <v>1</v>
    <v>Powered by Refinitiv</v>
    <v>6</v>
    <v>Vanguard Real Estate Index Fund;Admiral</v>
    <v>7</v>
    <v>8</v>
    <v>Finance</v>
    <v>9</v>
    <v>0.23</v>
    <v>1.828E-3</v>
    <v>US</v>
    <v>USD</v>
    <v>1.1999999999999999E-3</v>
    <v>Fund</v>
    <v>43627</v>
    <v>43628.713439996878</v>
    <v>Vanguard Real Estate Index Fund;Admiral</v>
    <v>19554800000</v>
    <v>125.8</v>
    <v>126.03</v>
    <v>3.6871999999999998</v>
    <v>3.7080000000000002E-2</v>
    <v>3.503E-3</v>
    <v>0.12567</v>
    <v>4.0452000000000002E-2</v>
    <v>6.3532000000000005E-2</v>
    <v>7.6845999999999998E-2</v>
    <v>0.201677</v>
    <v>VGSLX</v>
    <v>Vanguard Real Estate Index Fund;Admiral</v>
  </rv>
  <rv s="4">
    <v>12</v>
  </rv>
  <rv s="6">
    <v>en-US</v>
    <v>a1twnm</v>
    <v>268435456</v>
    <v>268435459</v>
    <v>1</v>
    <v>Powered by Refinitiv</v>
    <v>10</v>
    <v>SPDR Gold Shares (ARCX:GLD)</v>
    <v>11</v>
    <v>12</v>
    <v>Finance</v>
    <v>13</v>
    <v>127.25</v>
    <v>111.06</v>
    <v>0.81530000000000002</v>
    <v>0.6</v>
    <v>0</v>
    <v>4.7920000000000003E-3</v>
    <v>0</v>
    <v>USD</v>
    <v>NYSE Arca</v>
    <v>ARCX</v>
    <v>4.0000000000000001E-3</v>
    <v>126.2</v>
    <v>ETF</v>
    <v>43628.915191064065</v>
    <v>125.56</v>
    <v>SPDR Gold Shares</v>
    <v>125.59</v>
    <v>125.21</v>
    <v>125.81</v>
    <v>125.81</v>
    <v>GLD</v>
    <v>SPDR Gold Shares (ARCX:GLD)</v>
    <v>5744512</v>
    <v>6370133</v>
  </rv>
  <rv s="4">
    <v>14</v>
  </rv>
</rvData>
</file>

<file path=xl/richData/rdrichvaluestructure.xml><?xml version="1.0" encoding="utf-8"?>
<rvStructures xmlns="http://schemas.microsoft.com/office/spreadsheetml/2017/richdata" count="7">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Price (Extended hours)"/>
    <k n="Shares outstanding"/>
    <k n="Ticker symbol" t="s"/>
    <k n="UniqueName" t="s"/>
    <k n="Volume"/>
    <k n="Volume average"/>
    <k n="Year incorporated"/>
  </s>
  <s t="_linkedentity">
    <k n="%cvi" t="r"/>
  </s>
  <s t="_linkedentitycore">
    <k n="%EntityCulture" t="s"/>
    <k n="%EntityId" t="s"/>
    <k n="%EntityServiceId"/>
    <k n="%EntitySubDomainId"/>
    <k n="%IsRefreshable" t="b"/>
    <k n="%ProviderInfo" t="s"/>
    <k n="_Display" t="spb"/>
    <k n="_DisplayString" t="s"/>
    <k n="_Flags" t="spb"/>
    <k n="_Format" t="spb"/>
    <k n="_Icon" t="s"/>
    <k n="_SubLabel" t="spb"/>
    <k n="Change"/>
    <k n="Change (%)"/>
    <k n="Country/region" t="s"/>
    <k n="Currency" t="s"/>
    <k n="Expense ratio"/>
    <k n="Instrument type" t="s"/>
    <k n="Last trade time"/>
    <k n="Last update time"/>
    <k n="Name" t="s"/>
    <k n="Net assets"/>
    <k n="Previous close"/>
    <k n="Price"/>
    <k n="Rating"/>
    <k n="Return (1m)"/>
    <k n="Return (1w)"/>
    <k n="Return (1y)"/>
    <k n="Return (3m)"/>
    <k n="Return (3y)"/>
    <k n="Return (5y)"/>
    <k n="Return (YTD)"/>
    <k n="Ticker symbol" t="s"/>
    <k n="UniqueName"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Extended hours)"/>
    <k n="Change (%)"/>
    <k n="Change (Extended hours)"/>
    <k n="Currency" t="s"/>
    <k n="Exchange" t="s"/>
    <k n="Exchange abbreviation" t="s"/>
    <k n="Expense ratio"/>
    <k n="High"/>
    <k n="Instrument type" t="s"/>
    <k n="Last trade time"/>
    <k n="Low"/>
    <k n="Name" t="s"/>
    <k n="Open"/>
    <k n="Previous close"/>
    <k n="Price"/>
    <k n="Price (Extended hours)"/>
    <k n="Ticker symbol" t="s"/>
    <k n="UniqueName" t="s"/>
    <k n="Volume"/>
    <k n="Volume average"/>
  </s>
</rvStructures>
</file>

<file path=xl/richData/rdsupportingpropertybag.xml><?xml version="1.0" encoding="utf-8"?>
<supportingPropertyBags xmlns="http://schemas.microsoft.com/office/spreadsheetml/2017/richdata2">
  <spbArrays count="3">
    <a count="46">
      <v t="s">%EntityServiceId</v>
      <v t="s">_Format</v>
      <v t="s">%EntitySubDomainId</v>
      <v t="s">%EntityCulture</v>
      <v t="s">%IsRefreshable</v>
      <v t="s">%EntityId</v>
      <v t="s">_Icon</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34">
      <v t="s">%EntityServiceId</v>
      <v t="s">_Format</v>
      <v t="s">%EntitySubDomainId</v>
      <v t="s">%EntityCulture</v>
      <v t="s">%IsRefreshable</v>
      <v t="s">%EntityId</v>
      <v t="s">_Icon</v>
      <v t="s">Name</v>
      <v t="s">Price</v>
      <v t="s">Ticker symbol</v>
      <v t="s">Country/region</v>
      <v t="s">_SubLabel</v>
      <v t="s">Change</v>
      <v t="s">Change (%)</v>
      <v t="s">Rating</v>
      <v t="s">Expense ratio</v>
      <v t="s">Previous close</v>
      <v t="s">Return (YTD)</v>
      <v t="s">Return (1w)</v>
      <v t="s">Return (1m)</v>
      <v t="s">Return (3m)</v>
      <v t="s">Return (1y)</v>
      <v t="s">Return (3y)</v>
      <v t="s">Return (5y)</v>
      <v t="s">Net assets</v>
      <v t="s">Last trade time</v>
      <v t="s">_Flags</v>
      <v t="s">Last update time</v>
      <v t="s">Instrument type</v>
      <v t="s">Currency</v>
      <v t="s">UniqueName</v>
      <v t="s">_DisplayString</v>
      <v t="s">%ProviderInfo</v>
      <v t="s">_Display</v>
    </a>
    <a count="36">
      <v t="s">%EntityServiceId</v>
      <v t="s">_Format</v>
      <v t="s">%EntitySubDomainId</v>
      <v t="s">%EntityCulture</v>
      <v t="s">%IsRefreshable</v>
      <v t="s">%EntityId</v>
      <v t="s">_Icon</v>
      <v t="s">Name</v>
      <v t="s">_SubLabel</v>
      <v t="s">Price</v>
      <v t="s">Price (Extended hours)</v>
      <v t="s">Exchange</v>
      <v t="s">Last trade time</v>
      <v t="s">Ticker symbol</v>
      <v t="s">Exchange abbreviation</v>
      <v t="s">Change</v>
      <v t="s">Change (Extended hours)</v>
      <v t="s">Expense ratio</v>
      <v t="s">Change (%)</v>
      <v t="s">Change % (Extended hours)</v>
      <v t="s">Currency</v>
      <v t="s">Previous close</v>
      <v t="s">Open</v>
      <v t="s">High</v>
      <v t="s">Low</v>
      <v t="s">52 week high</v>
      <v t="s">52 week low</v>
      <v t="s">Volume</v>
      <v t="s">Volume average</v>
      <v t="s">Beta</v>
      <v t="s">Instrument type</v>
      <v t="s">_Flags</v>
      <v t="s">UniqueName</v>
      <v t="s">_DisplayString</v>
      <v t="s">%ProviderInfo</v>
      <v t="s">_Display</v>
    </a>
  </spbArrays>
  <spbData count="14">
    <spb s="0">
      <v>0</v>
    </spb>
    <spb s="1">
      <v>0</v>
      <v>0</v>
    </spb>
    <spb s="2">
      <v>0</v>
      <v>0</v>
      <v>0</v>
    </spb>
    <spb s="3">
      <v>1</v>
      <v>2</v>
      <v>2</v>
      <v>2</v>
    </spb>
    <spb s="4">
      <v>1</v>
      <v>2</v>
      <v>2</v>
      <v>1</v>
      <v>3</v>
      <v>1</v>
      <v>4</v>
      <v>1</v>
      <v>1</v>
      <v>5</v>
      <v>5</v>
      <v>6</v>
      <v>7</v>
      <v>1</v>
      <v>1</v>
      <v>1</v>
      <v>5</v>
      <v>8</v>
      <v>9</v>
      <v>10</v>
      <v>11</v>
      <v>10</v>
      <v>5</v>
      <v>1</v>
      <v>1</v>
      <v>6</v>
    </spb>
    <spb s="5">
      <v>at close</v>
      <v>from previous close</v>
      <v>from previous close</v>
      <v>Source: Nasdaq</v>
      <v>GMT</v>
      <v>Delayed 15 minutes</v>
      <v>from close</v>
      <v>from close</v>
    </spb>
    <spb s="0">
      <v>1</v>
    </spb>
    <spb s="6">
      <v>2</v>
      <v>2</v>
      <v>2</v>
    </spb>
    <spb s="7">
      <v>3</v>
      <v>1</v>
      <v>1</v>
      <v>5</v>
      <v>6</v>
      <v>7</v>
      <v>6</v>
      <v>6</v>
      <v>6</v>
      <v>6</v>
      <v>6</v>
      <v>6</v>
      <v>6</v>
      <v>6</v>
      <v>1</v>
      <v>8</v>
      <v>12</v>
      <v>10</v>
      <v>9</v>
      <v>10</v>
    </spb>
    <spb s="8">
      <v>from previous close</v>
      <v>from previous close</v>
      <v>GMT</v>
      <v>GMT</v>
    </spb>
    <spb s="0">
      <v>2</v>
    </spb>
    <spb s="9">
      <v>2</v>
      <v>2</v>
    </spb>
    <spb s="10">
      <v>2</v>
      <v>2</v>
      <v>2</v>
      <v>3</v>
      <v>1</v>
      <v>1</v>
      <v>2</v>
      <v>5</v>
      <v>6</v>
      <v>1</v>
      <v>1</v>
      <v>6</v>
      <v>1</v>
      <v>5</v>
      <v>8</v>
      <v>9</v>
      <v>10</v>
      <v>10</v>
      <v>1</v>
      <v>1</v>
      <v>6</v>
    </spb>
    <spb s="11">
      <v>at close</v>
      <v>from previous close</v>
      <v>Source: Nasdaq Last Sale</v>
      <v>from previous close</v>
      <v>GMT</v>
      <v>Real-Time Nasdaq Last Sale</v>
      <v>from close</v>
      <v>from close</v>
    </spb>
  </spbData>
</supportingPropertyBags>
</file>

<file path=xl/richData/rdsupportingpropertybagstructure.xml><?xml version="1.0" encoding="utf-8"?>
<spbStructures xmlns="http://schemas.microsoft.com/office/spreadsheetml/2017/richdata2" count="12">
  <s>
    <k n="^Order" t="spba"/>
  </s>
  <s>
    <k n="ShowInDotNotation" t="b"/>
    <k n="ShowInAutoComplete" t="b"/>
  </s>
  <s>
    <k n="ShowInCardView" t="b"/>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UniqueName" t="spb"/>
    <k n="%ProviderInfo" t="spb"/>
    <k n="Last update time" t="spb"/>
  </s>
  <s>
    <k n="Name" t="i"/>
    <k n="Price" t="i"/>
    <k n="Change" t="i"/>
    <k n="Rating" t="i"/>
    <k n="Change (%)" t="i"/>
    <k n="Net assets" t="i"/>
    <k n="Return (1m)" t="i"/>
    <k n="Return (1w)" t="i"/>
    <k n="Return (1y)" t="i"/>
    <k n="Return (3m)" t="i"/>
    <k n="Return (3y)" t="i"/>
    <k n="Return (5y)" t="i"/>
    <k n="Return (YTD)" t="i"/>
    <k n="Expense ratio" t="i"/>
    <k n="Previous close" t="i"/>
    <k n="_DisplayString" t="i"/>
    <k n="Last trade time" t="i"/>
    <k n="%EntityServiceId" t="i"/>
    <k n="Last update time" t="i"/>
    <k n="%EntitySubDomainId" t="i"/>
  </s>
  <s>
    <k n="Change" t="s"/>
    <k n="Change (%)" t="s"/>
    <k n="Last trade time" t="s"/>
    <k n="Last update time" t="s"/>
  </s>
  <s>
    <k n="UniqueName" t="spb"/>
    <k n="%ProviderInfo" t="spb"/>
  </s>
  <s>
    <k n="Low" t="i"/>
    <k n="Beta" t="i"/>
    <k n="High" t="i"/>
    <k n="Name" t="i"/>
    <k n="Open" t="i"/>
    <k n="Price" t="i"/>
    <k n="Change" t="i"/>
    <k n="Volume" t="i"/>
    <k n="Change (%)" t="i"/>
    <k n="52 week low" t="i"/>
    <k n="52 week high" t="i"/>
    <k n="Expense ratio" t="i"/>
    <k n="Previous close" t="i"/>
    <k n="Volume average" t="i"/>
    <k n="_DisplayString" t="i"/>
    <k n="Last trade time" t="i"/>
    <k n="%EntityServiceId" t="i"/>
    <k n="%EntitySubDomainId" t="i"/>
    <k n="Price (Extended hours)" t="i"/>
    <k n="Change (Extended hours)" t="i"/>
    <k n="Change % (Extended hours)" t="i"/>
  </s>
  <s>
    <k n="Price" t="s"/>
    <k n="Change" t="s"/>
    <k n="Exchange" t="s"/>
    <k n="Change (%)"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2" formatCode="0.00"/>
    </x:dxf>
    <x:dxf>
      <x:numFmt numFmtId="1" formatCode="0"/>
    </x:dxf>
    <x:dxf>
      <x:numFmt numFmtId="19" formatCode="m/d/yyyy"/>
    </x:dxf>
  </dxfs>
  <richProperties>
    <rPr n="IsTitleField" t="b"/>
    <rPr n="IsHeroField" t="b"/>
    <rPr n="ShouldShowInCell" t="b"/>
  </richProperties>
  <richStyles>
    <rSty dxfid="0"/>
    <rSty dxfid="1"/>
    <rSty>
      <rpv i="0">1</rpv>
    </rSty>
    <rSty>
      <rpv i="1">1</rpv>
    </rSty>
    <rSty dxfid="2"/>
    <rSty dxfid="3"/>
    <rSty dxfid="4"/>
    <rSty>
      <rpv i="2">1</rpv>
    </rSty>
    <rSty dxfid="5"/>
    <rSty dxfid="6"/>
    <rSty dxfid="7"/>
    <rSty dxfid="8"/>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92B347-7EB8-4491-8A4F-963ABA846B4C}" name="TablePortfolio" displayName="TablePortfolio" ref="B5:I13" totalsRowCount="1" headerRowDxfId="30" dataDxfId="29" totalsRowDxfId="27" tableBorderDxfId="28">
  <autoFilter ref="B5:I12" xr:uid="{B597E52B-BEDF-4903-A8A4-BC84CB30F6FC}"/>
  <tableColumns count="8">
    <tableColumn id="1" xr3:uid="{72C762AF-E8CC-4201-A050-DFD5593CC7F5}" name="Company" totalsRowLabel="Total" dataDxfId="18" totalsRowDxfId="7" dataCellStyle="40% - Accent3"/>
    <tableColumn id="2" xr3:uid="{1B07541E-D4DC-4126-9BBE-D442BD167F81}" name="Category" dataDxfId="17" totalsRowDxfId="6" dataCellStyle="40% - Accent3"/>
    <tableColumn id="3" xr3:uid="{4C5B53E7-9F1F-4F92-9B5F-00DB6CD68067}" name="Shares" dataDxfId="16" totalsRowDxfId="5" dataCellStyle="Comma" totalsRowCellStyle="Comma"/>
    <tableColumn id="4" xr3:uid="{C396AAD6-783B-48D1-B82A-7EADA5DBEFC1}" name="Price" dataDxfId="15" totalsRowDxfId="4">
      <calculatedColumnFormula>_FV(TablePortfolio[[#This Row],[Company]],"Price")</calculatedColumnFormula>
    </tableColumn>
    <tableColumn id="5" xr3:uid="{AC6E19CD-8CAC-43FE-AA83-BC1EF710A743}" name="Change" dataDxfId="14" totalsRowDxfId="3">
      <calculatedColumnFormula>_FV(TablePortfolio[[#This Row],[Company]],"Change")</calculatedColumnFormula>
    </tableColumn>
    <tableColumn id="6" xr3:uid="{5D3A4677-8380-48E2-9472-7D3DD8B0037A}" name="Change (%)" dataDxfId="13" totalsRowDxfId="2">
      <calculatedColumnFormula>_FV(TablePortfolio[[#This Row],[Company]],"Change (%)",TRUE)</calculatedColumnFormula>
    </tableColumn>
    <tableColumn id="8" xr3:uid="{EF87666E-A29F-46DF-9601-E05C28529838}" name="Portfolio %" dataDxfId="12" totalsRowDxfId="1" dataCellStyle="Percent">
      <calculatedColumnFormula>IFERROR(I6/SUBTOTAL(109,TablePortfolio[Value]),"")</calculatedColumnFormula>
    </tableColumn>
    <tableColumn id="7" xr3:uid="{A7A9D47B-CF2E-4288-A886-E891DB515468}" name="Value" totalsRowFunction="custom" dataDxfId="11" totalsRowDxfId="0">
      <calculatedColumnFormula>D6 * E6</calculatedColumnFormula>
      <totalsRowFormula>IFERROR(SUBTOTAL(109,TablePortfolio[Value]), "")</totalsRowFormula>
    </tableColumn>
  </tableColumns>
  <tableStyleInfo name="Investment Tracker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5510B8-2C14-496C-81C2-4C6A909BA7D8}" name="TableAssetAllocation" displayName="TableAssetAllocation" ref="B19:G25" totalsRowShown="0" headerRowDxfId="26" dataDxfId="25" dataCellStyle="Percent">
  <autoFilter ref="B19:G25" xr:uid="{5CF2724D-0E33-41F2-B731-47C24DE5616F}"/>
  <tableColumns count="6">
    <tableColumn id="1" xr3:uid="{3D7A1027-E7D1-4C76-91EF-FF6714C4D34D}" name="Category" dataDxfId="24" dataCellStyle="40% - Accent3"/>
    <tableColumn id="2" xr3:uid="{B0F77FDA-194E-4903-81E8-D046E32D61A3}" name="My Target" dataDxfId="23" dataCellStyle="40% - Accent3"/>
    <tableColumn id="3" xr3:uid="{B94F1415-FA42-4D0A-849A-04AEEE37B421}" name="Actual" dataDxfId="22" dataCellStyle="Percent">
      <calculatedColumnFormula>IFERROR(G20/SUBTOTAL(109,TableAssetAllocation[Value]),"")</calculatedColumnFormula>
    </tableColumn>
    <tableColumn id="4" xr3:uid="{9A3445B6-E20A-4978-94F6-8E50D91A513F}" name="Difference" dataDxfId="21" dataCellStyle="Percent">
      <calculatedColumnFormula>D20 - C20</calculatedColumnFormula>
    </tableColumn>
    <tableColumn id="5" xr3:uid="{791A9A26-4B60-4C50-9E9F-D3ADECA7C3F3}" name="Threshold" dataDxfId="20" dataCellStyle="Percent">
      <calculatedColumnFormula>MIN(5%, $C20 * 25%)</calculatedColumnFormula>
    </tableColumn>
    <tableColumn id="6" xr3:uid="{CEE31FE6-873D-4F1F-B13B-F2E9E03CAFA7}" name="Value" dataDxfId="19" dataCellStyle="Currency">
      <calculatedColumnFormula>SUMIF(TablePortfolio[Category], B20, TablePortfolio[Value])</calculatedColumnFormula>
    </tableColumn>
  </tableColumns>
  <tableStyleInfo name="Investment Tracker Table" showFirstColumn="0" showLastColumn="0" showRowStripes="1" showColumnStripes="0"/>
</table>
</file>

<file path=xl/theme/theme1.xml><?xml version="1.0" encoding="utf-8"?>
<a:theme xmlns:a="http://schemas.openxmlformats.org/drawingml/2006/main" name="PER_Templates">
  <a:themeElements>
    <a:clrScheme name="PER_Excel_Templates">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PER_Excel_Templates">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0DD39-45D1-4286-9FFA-6B643E6FF13E}">
  <sheetPr>
    <tabColor theme="4" tint="-0.249977111117893"/>
  </sheetPr>
  <dimension ref="A1:J31"/>
  <sheetViews>
    <sheetView tabSelected="1" zoomScale="90" zoomScaleNormal="90" workbookViewId="0"/>
  </sheetViews>
  <sheetFormatPr defaultRowHeight="13.2" x14ac:dyDescent="0.25"/>
  <cols>
    <col min="1" max="1" width="5.81640625" style="37" bestFit="1" customWidth="1"/>
    <col min="2" max="2" width="7.453125" style="37" bestFit="1" customWidth="1"/>
    <col min="3" max="3" width="10.7265625" style="37" bestFit="1" customWidth="1"/>
    <col min="4" max="4" width="20.1796875" style="37" bestFit="1" customWidth="1"/>
    <col min="5" max="5" width="9.90625" style="37" bestFit="1" customWidth="1"/>
    <col min="6" max="6" width="9.7265625" style="37" bestFit="1" customWidth="1"/>
    <col min="7" max="7" width="8" style="37" bestFit="1" customWidth="1"/>
    <col min="8" max="8" width="9.26953125" style="37" bestFit="1" customWidth="1"/>
    <col min="9" max="9" width="7.6328125" style="37" bestFit="1" customWidth="1"/>
    <col min="10" max="10" width="10.453125" style="37" bestFit="1" customWidth="1"/>
    <col min="11" max="16384" width="8.7265625" style="37"/>
  </cols>
  <sheetData>
    <row r="1" spans="1:10" ht="13.8" x14ac:dyDescent="0.25">
      <c r="A1" s="38" t="s">
        <v>28</v>
      </c>
      <c r="B1" s="38" t="s">
        <v>84</v>
      </c>
      <c r="C1" s="38" t="s">
        <v>29</v>
      </c>
      <c r="D1" s="38" t="s">
        <v>48</v>
      </c>
      <c r="E1" s="38" t="s">
        <v>30</v>
      </c>
      <c r="F1" s="38" t="s">
        <v>31</v>
      </c>
      <c r="G1" s="42" t="s">
        <v>3</v>
      </c>
      <c r="H1" s="43" t="s">
        <v>4</v>
      </c>
      <c r="I1" s="43" t="s">
        <v>5</v>
      </c>
      <c r="J1" s="43" t="s">
        <v>6</v>
      </c>
    </row>
    <row r="2" spans="1:10" ht="13.8" x14ac:dyDescent="0.25">
      <c r="A2" s="39">
        <v>1</v>
      </c>
      <c r="B2" s="39"/>
      <c r="C2" s="39" t="s">
        <v>33</v>
      </c>
      <c r="D2" s="39" t="s">
        <v>62</v>
      </c>
      <c r="E2" s="39"/>
      <c r="F2" s="39"/>
      <c r="G2" s="44">
        <v>1</v>
      </c>
      <c r="H2" s="45">
        <v>105</v>
      </c>
      <c r="I2" s="45" t="e">
        <f ca="1">_FV(TablePortfolio[[#This Row],[Company]],"Change")</f>
        <v>#NAME?</v>
      </c>
      <c r="J2" s="46" t="e">
        <f ca="1">_FV(TablePortfolio[[#This Row],[Company]],"Change (%)",TRUE)</f>
        <v>#NAME?</v>
      </c>
    </row>
    <row r="3" spans="1:10" x14ac:dyDescent="0.25">
      <c r="A3" s="39">
        <v>2</v>
      </c>
      <c r="B3" s="39"/>
      <c r="C3" s="39" t="s">
        <v>34</v>
      </c>
      <c r="D3" s="39" t="s">
        <v>63</v>
      </c>
      <c r="E3" s="39"/>
      <c r="F3" s="39"/>
    </row>
    <row r="4" spans="1:10" x14ac:dyDescent="0.25">
      <c r="A4" s="39">
        <v>3</v>
      </c>
      <c r="B4" s="39"/>
      <c r="C4" s="39" t="s">
        <v>38</v>
      </c>
      <c r="D4" s="39" t="s">
        <v>64</v>
      </c>
      <c r="E4" s="39"/>
      <c r="F4" s="39"/>
    </row>
    <row r="5" spans="1:10" x14ac:dyDescent="0.25">
      <c r="A5" s="39">
        <v>4</v>
      </c>
      <c r="B5" s="39"/>
      <c r="C5" s="39" t="s">
        <v>39</v>
      </c>
      <c r="D5" s="39" t="s">
        <v>65</v>
      </c>
      <c r="E5" s="39"/>
      <c r="F5" s="39"/>
    </row>
    <row r="6" spans="1:10" x14ac:dyDescent="0.25">
      <c r="A6" s="39">
        <v>5</v>
      </c>
      <c r="B6" s="39"/>
      <c r="C6" s="39" t="s">
        <v>41</v>
      </c>
      <c r="D6" s="39" t="s">
        <v>66</v>
      </c>
      <c r="E6" s="39"/>
      <c r="F6" s="39"/>
    </row>
    <row r="7" spans="1:10" x14ac:dyDescent="0.25">
      <c r="A7" s="39">
        <v>6</v>
      </c>
      <c r="B7" s="39"/>
      <c r="C7" s="39" t="s">
        <v>42</v>
      </c>
      <c r="D7" s="39" t="s">
        <v>72</v>
      </c>
      <c r="E7" s="39"/>
      <c r="F7" s="39"/>
    </row>
    <row r="8" spans="1:10" x14ac:dyDescent="0.25">
      <c r="A8" s="39">
        <v>7</v>
      </c>
      <c r="B8" s="39"/>
      <c r="C8" s="39" t="s">
        <v>43</v>
      </c>
      <c r="D8" s="39" t="s">
        <v>67</v>
      </c>
      <c r="E8" s="39"/>
      <c r="F8" s="39"/>
    </row>
    <row r="9" spans="1:10" x14ac:dyDescent="0.25">
      <c r="A9" s="39">
        <v>8</v>
      </c>
      <c r="B9" s="39"/>
      <c r="C9" s="39" t="s">
        <v>44</v>
      </c>
      <c r="D9" s="39" t="s">
        <v>68</v>
      </c>
      <c r="E9" s="39"/>
      <c r="F9" s="39"/>
    </row>
    <row r="10" spans="1:10" x14ac:dyDescent="0.25">
      <c r="A10" s="39">
        <v>9</v>
      </c>
      <c r="B10" s="39"/>
      <c r="C10" s="39" t="s">
        <v>45</v>
      </c>
      <c r="D10" s="39" t="s">
        <v>68</v>
      </c>
      <c r="E10" s="39"/>
      <c r="F10" s="39"/>
    </row>
    <row r="11" spans="1:10" x14ac:dyDescent="0.25">
      <c r="A11" s="39">
        <v>10</v>
      </c>
      <c r="B11" s="39"/>
      <c r="C11" s="39" t="s">
        <v>46</v>
      </c>
      <c r="D11" s="39" t="s">
        <v>64</v>
      </c>
      <c r="E11" s="39"/>
      <c r="F11" s="39"/>
    </row>
    <row r="12" spans="1:10" x14ac:dyDescent="0.25">
      <c r="A12" s="39">
        <v>11</v>
      </c>
      <c r="B12" s="39"/>
      <c r="C12" s="39" t="s">
        <v>47</v>
      </c>
      <c r="D12" s="39" t="s">
        <v>69</v>
      </c>
      <c r="E12" s="39"/>
      <c r="F12" s="39"/>
    </row>
    <row r="13" spans="1:10" x14ac:dyDescent="0.25">
      <c r="A13" s="39">
        <v>12</v>
      </c>
      <c r="B13" s="39"/>
      <c r="C13" s="39" t="s">
        <v>49</v>
      </c>
      <c r="D13" s="39" t="s">
        <v>62</v>
      </c>
      <c r="E13" s="39"/>
      <c r="F13" s="39"/>
    </row>
    <row r="14" spans="1:10" x14ac:dyDescent="0.25">
      <c r="A14" s="39">
        <v>13</v>
      </c>
      <c r="B14" s="39"/>
      <c r="C14" s="39" t="s">
        <v>50</v>
      </c>
      <c r="D14" s="39" t="s">
        <v>70</v>
      </c>
      <c r="E14" s="39"/>
      <c r="F14" s="39"/>
    </row>
    <row r="15" spans="1:10" x14ac:dyDescent="0.25">
      <c r="A15" s="39">
        <v>14</v>
      </c>
      <c r="B15" s="39"/>
      <c r="C15" s="39" t="s">
        <v>51</v>
      </c>
      <c r="D15" s="39" t="s">
        <v>71</v>
      </c>
      <c r="E15" s="39"/>
      <c r="F15" s="39"/>
    </row>
    <row r="16" spans="1:10" x14ac:dyDescent="0.25">
      <c r="A16" s="39">
        <v>15</v>
      </c>
      <c r="B16" s="39"/>
      <c r="C16" s="39" t="s">
        <v>52</v>
      </c>
      <c r="D16" s="39" t="s">
        <v>73</v>
      </c>
      <c r="E16" s="39"/>
      <c r="F16" s="39"/>
    </row>
    <row r="17" spans="1:6" x14ac:dyDescent="0.25">
      <c r="A17" s="39">
        <v>16</v>
      </c>
      <c r="B17" s="39"/>
      <c r="C17" s="39" t="s">
        <v>74</v>
      </c>
      <c r="D17" s="39" t="s">
        <v>75</v>
      </c>
      <c r="E17" s="39"/>
      <c r="F17" s="39"/>
    </row>
    <row r="18" spans="1:6" x14ac:dyDescent="0.25">
      <c r="A18" s="39">
        <v>17</v>
      </c>
      <c r="B18" s="39"/>
      <c r="C18" s="39" t="s">
        <v>53</v>
      </c>
      <c r="D18" s="39" t="s">
        <v>73</v>
      </c>
      <c r="E18" s="39"/>
      <c r="F18" s="39"/>
    </row>
    <row r="19" spans="1:6" x14ac:dyDescent="0.25">
      <c r="A19" s="39">
        <v>18</v>
      </c>
      <c r="B19" s="39"/>
      <c r="C19" s="39" t="s">
        <v>54</v>
      </c>
      <c r="D19" s="39" t="s">
        <v>76</v>
      </c>
      <c r="E19" s="39"/>
      <c r="F19" s="39"/>
    </row>
    <row r="20" spans="1:6" x14ac:dyDescent="0.25">
      <c r="A20" s="39">
        <v>19</v>
      </c>
      <c r="B20" s="39"/>
      <c r="C20" s="39" t="s">
        <v>55</v>
      </c>
      <c r="D20" s="39" t="s">
        <v>77</v>
      </c>
      <c r="E20" s="39"/>
      <c r="F20" s="39"/>
    </row>
    <row r="21" spans="1:6" x14ac:dyDescent="0.25">
      <c r="A21" s="39">
        <v>20</v>
      </c>
      <c r="B21" s="39"/>
      <c r="C21" s="39" t="s">
        <v>35</v>
      </c>
      <c r="D21" s="39" t="s">
        <v>78</v>
      </c>
      <c r="E21" s="39"/>
      <c r="F21" s="39"/>
    </row>
    <row r="22" spans="1:6" x14ac:dyDescent="0.25">
      <c r="A22" s="39">
        <v>21</v>
      </c>
      <c r="B22" s="39"/>
      <c r="C22" s="39" t="s">
        <v>36</v>
      </c>
      <c r="D22" s="39" t="s">
        <v>78</v>
      </c>
      <c r="E22" s="39"/>
      <c r="F22" s="39"/>
    </row>
    <row r="23" spans="1:6" x14ac:dyDescent="0.25">
      <c r="A23" s="39">
        <v>22</v>
      </c>
      <c r="B23" s="39"/>
      <c r="C23" s="39" t="s">
        <v>40</v>
      </c>
      <c r="D23" s="39" t="s">
        <v>69</v>
      </c>
      <c r="E23" s="39"/>
      <c r="F23" s="39"/>
    </row>
    <row r="24" spans="1:6" x14ac:dyDescent="0.25">
      <c r="A24" s="39">
        <v>23</v>
      </c>
      <c r="B24" s="39"/>
      <c r="C24" s="39" t="s">
        <v>56</v>
      </c>
      <c r="D24" s="39" t="s">
        <v>79</v>
      </c>
      <c r="E24" s="39"/>
      <c r="F24" s="39"/>
    </row>
    <row r="25" spans="1:6" x14ac:dyDescent="0.25">
      <c r="A25" s="39">
        <v>24</v>
      </c>
      <c r="B25" s="39"/>
      <c r="C25" s="39" t="s">
        <v>57</v>
      </c>
      <c r="D25" s="39" t="s">
        <v>78</v>
      </c>
      <c r="E25" s="39"/>
      <c r="F25" s="39"/>
    </row>
    <row r="26" spans="1:6" x14ac:dyDescent="0.25">
      <c r="A26" s="39">
        <v>25</v>
      </c>
      <c r="B26" s="39"/>
      <c r="C26" s="39" t="s">
        <v>58</v>
      </c>
      <c r="D26" s="39" t="s">
        <v>80</v>
      </c>
      <c r="E26" s="39"/>
      <c r="F26" s="39"/>
    </row>
    <row r="27" spans="1:6" x14ac:dyDescent="0.25">
      <c r="A27" s="39">
        <v>26</v>
      </c>
      <c r="B27" s="39"/>
      <c r="C27" s="39" t="s">
        <v>59</v>
      </c>
      <c r="D27" s="39" t="s">
        <v>69</v>
      </c>
      <c r="E27" s="39"/>
      <c r="F27" s="39"/>
    </row>
    <row r="28" spans="1:6" x14ac:dyDescent="0.25">
      <c r="A28" s="39">
        <v>27</v>
      </c>
      <c r="B28" s="39"/>
      <c r="C28" s="39" t="s">
        <v>37</v>
      </c>
      <c r="D28" s="39" t="s">
        <v>64</v>
      </c>
      <c r="E28" s="39"/>
      <c r="F28" s="39"/>
    </row>
    <row r="29" spans="1:6" x14ac:dyDescent="0.25">
      <c r="A29" s="39">
        <v>28</v>
      </c>
      <c r="B29" s="39"/>
      <c r="C29" s="39" t="s">
        <v>60</v>
      </c>
      <c r="D29" s="39" t="s">
        <v>81</v>
      </c>
      <c r="E29" s="39"/>
      <c r="F29" s="39"/>
    </row>
    <row r="30" spans="1:6" x14ac:dyDescent="0.25">
      <c r="A30" s="39">
        <v>29</v>
      </c>
      <c r="B30" s="39"/>
      <c r="C30" s="39" t="s">
        <v>32</v>
      </c>
      <c r="D30" s="39" t="s">
        <v>82</v>
      </c>
      <c r="E30" s="39"/>
      <c r="F30" s="39"/>
    </row>
    <row r="31" spans="1:6" x14ac:dyDescent="0.25">
      <c r="A31" s="39">
        <v>30</v>
      </c>
      <c r="B31" s="41">
        <v>44070</v>
      </c>
      <c r="C31" s="39" t="s">
        <v>61</v>
      </c>
      <c r="D31" s="39" t="s">
        <v>83</v>
      </c>
      <c r="E31" s="39"/>
      <c r="F31" s="39"/>
    </row>
  </sheetData>
  <autoFilter ref="A1:F1" xr:uid="{3C3FDDD4-9272-486A-B3C7-A12D49D0DB54}"/>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7245EF18-EF9C-4ABB-A596-57BFCDECE381}">
            <x14:iconSet iconSet="3Arrows" custom="1">
              <x14:cfvo type="percent">
                <xm:f>0</xm:f>
              </x14:cfvo>
              <x14:cfvo type="num">
                <xm:f>0</xm:f>
              </x14:cfvo>
              <x14:cfvo type="num" gte="0">
                <xm:f>0</xm:f>
              </x14:cfvo>
              <x14:cfIcon iconSet="3Arrows" iconId="0"/>
              <x14:cfIcon iconSet="3Arrows" iconId="1"/>
              <x14:cfIcon iconSet="3Arrows" iconId="2"/>
            </x14:iconSet>
          </x14:cfRule>
          <xm:sqref>J2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7B44-859B-45B6-B96B-B409450BD592}">
  <sheetPr>
    <tabColor theme="3" tint="0.59999389629810485"/>
  </sheetPr>
  <dimension ref="A1:M29"/>
  <sheetViews>
    <sheetView showGridLines="0" topLeftCell="A19" workbookViewId="0"/>
  </sheetViews>
  <sheetFormatPr defaultRowHeight="13.8" x14ac:dyDescent="0.25"/>
  <cols>
    <col min="1" max="1" width="2.54296875" customWidth="1"/>
    <col min="2" max="2" width="40.1796875" customWidth="1"/>
  </cols>
  <sheetData>
    <row r="1" spans="1:13" ht="60" customHeight="1" x14ac:dyDescent="0.25">
      <c r="A1" s="36" t="s">
        <v>15</v>
      </c>
      <c r="B1" s="34" t="s">
        <v>15</v>
      </c>
      <c r="C1" s="1"/>
      <c r="D1" s="1"/>
      <c r="E1" s="1"/>
      <c r="F1" s="1"/>
      <c r="G1" s="1"/>
      <c r="H1" s="1"/>
      <c r="I1" s="1"/>
      <c r="J1" s="1"/>
      <c r="K1" s="1"/>
      <c r="L1" s="1"/>
      <c r="M1" s="1"/>
    </row>
    <row r="3" spans="1:13" ht="51.6" customHeight="1" x14ac:dyDescent="0.25">
      <c r="A3" s="36" t="s">
        <v>27</v>
      </c>
    </row>
    <row r="4" spans="1:13" x14ac:dyDescent="0.25">
      <c r="A4" s="35"/>
    </row>
    <row r="5" spans="1:13" ht="21.6" thickBot="1" x14ac:dyDescent="0.45">
      <c r="A5" s="36" t="s">
        <v>0</v>
      </c>
      <c r="B5" s="2" t="s">
        <v>0</v>
      </c>
    </row>
    <row r="6" spans="1:13" x14ac:dyDescent="0.25">
      <c r="A6" s="36" t="s">
        <v>16</v>
      </c>
    </row>
    <row r="7" spans="1:13" ht="53.4" customHeight="1" x14ac:dyDescent="0.25">
      <c r="A7" s="36" t="s">
        <v>20</v>
      </c>
    </row>
    <row r="8" spans="1:13" x14ac:dyDescent="0.25">
      <c r="A8" s="35"/>
    </row>
    <row r="13" spans="1:13" ht="12" customHeight="1" x14ac:dyDescent="0.25"/>
    <row r="21" spans="1:2" x14ac:dyDescent="0.25">
      <c r="A21" s="36" t="s">
        <v>17</v>
      </c>
    </row>
    <row r="25" spans="1:2" ht="27.6" customHeight="1" x14ac:dyDescent="0.25"/>
    <row r="26" spans="1:2" ht="21.6" thickBot="1" x14ac:dyDescent="0.45">
      <c r="A26" s="36" t="s">
        <v>9</v>
      </c>
      <c r="B26" s="3" t="s">
        <v>9</v>
      </c>
    </row>
    <row r="28" spans="1:2" x14ac:dyDescent="0.25">
      <c r="A28" s="36" t="s">
        <v>18</v>
      </c>
    </row>
    <row r="29" spans="1:2" x14ac:dyDescent="0.25">
      <c r="A29" s="36" t="s">
        <v>19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0FFD-2F01-4CBC-8B6F-297D6BF14D5F}">
  <sheetPr>
    <tabColor theme="4" tint="-0.249977111117893"/>
  </sheetPr>
  <dimension ref="A1:I500"/>
  <sheetViews>
    <sheetView showGridLines="0" topLeftCell="B1" zoomScale="80" zoomScaleNormal="80" workbookViewId="0">
      <selection activeCell="B1" sqref="B1"/>
    </sheetView>
  </sheetViews>
  <sheetFormatPr defaultRowHeight="13.8" x14ac:dyDescent="0.25"/>
  <cols>
    <col min="1" max="1" width="2.54296875" customWidth="1"/>
    <col min="2" max="2" width="47.1796875" bestFit="1" customWidth="1"/>
    <col min="3" max="3" width="17.453125" customWidth="1"/>
    <col min="4" max="4" width="10.6328125" style="12" customWidth="1"/>
    <col min="5" max="5" width="11" customWidth="1"/>
    <col min="6" max="6" width="11.453125" customWidth="1"/>
    <col min="7" max="7" width="14.81640625" customWidth="1"/>
    <col min="8" max="8" width="14.6328125" customWidth="1"/>
    <col min="9" max="9" width="14.1796875" customWidth="1"/>
  </cols>
  <sheetData>
    <row r="1" spans="1:9" ht="60" customHeight="1" x14ac:dyDescent="0.25">
      <c r="A1" s="35" t="s">
        <v>15</v>
      </c>
      <c r="B1" s="34" t="s">
        <v>15</v>
      </c>
      <c r="C1" s="1"/>
      <c r="D1" s="11"/>
      <c r="E1" s="1"/>
      <c r="F1" s="1"/>
      <c r="G1" s="1"/>
      <c r="H1" s="1"/>
      <c r="I1" s="1"/>
    </row>
    <row r="3" spans="1:9" ht="21.6" thickBot="1" x14ac:dyDescent="0.45">
      <c r="A3" s="35" t="s">
        <v>0</v>
      </c>
      <c r="B3" s="3" t="s">
        <v>0</v>
      </c>
    </row>
    <row r="5" spans="1:9" ht="18.600000000000001" customHeight="1" x14ac:dyDescent="0.25">
      <c r="A5" s="35" t="s">
        <v>21</v>
      </c>
      <c r="B5" s="4" t="s">
        <v>1</v>
      </c>
      <c r="C5" s="4" t="s">
        <v>2</v>
      </c>
      <c r="D5" s="13" t="s">
        <v>3</v>
      </c>
      <c r="E5" s="4" t="s">
        <v>4</v>
      </c>
      <c r="F5" s="4" t="s">
        <v>5</v>
      </c>
      <c r="G5" s="4" t="s">
        <v>6</v>
      </c>
      <c r="H5" s="4" t="s">
        <v>8</v>
      </c>
      <c r="I5" s="4" t="s">
        <v>7</v>
      </c>
    </row>
    <row r="6" spans="1:9" ht="18.600000000000001" customHeight="1" x14ac:dyDescent="0.25">
      <c r="A6" s="35" t="s">
        <v>16</v>
      </c>
      <c r="B6" s="40" t="s">
        <v>34</v>
      </c>
      <c r="C6" s="16" t="s">
        <v>85</v>
      </c>
      <c r="D6" s="14">
        <v>10</v>
      </c>
      <c r="E6" s="5">
        <v>105</v>
      </c>
      <c r="F6" s="5" t="e">
        <f ca="1">_FV(TablePortfolio[[#This Row],[Company]],"Change")</f>
        <v>#NAME?</v>
      </c>
      <c r="G6" s="6" t="e">
        <f ca="1">_FV(TablePortfolio[[#This Row],[Company]],"Change (%)",TRUE)</f>
        <v>#NAME?</v>
      </c>
      <c r="H6" s="7">
        <f>IFERROR(I6/SUBTOTAL(109,TablePortfolio[Value]),"")</f>
        <v>0.21996438671834084</v>
      </c>
      <c r="I6" s="5">
        <f t="shared" ref="I6:I12" si="0">D6 * E6</f>
        <v>1050</v>
      </c>
    </row>
    <row r="7" spans="1:9" ht="18.600000000000001" customHeight="1" x14ac:dyDescent="0.25">
      <c r="A7" s="35"/>
      <c r="B7" s="40" t="s">
        <v>39</v>
      </c>
      <c r="C7" s="16" t="s">
        <v>85</v>
      </c>
      <c r="D7" s="14">
        <v>5</v>
      </c>
      <c r="E7" s="5">
        <v>443.5</v>
      </c>
      <c r="F7" s="5" t="e">
        <f ca="1">_FV(TablePortfolio[[#This Row],[Company]],"Change")</f>
        <v>#NAME?</v>
      </c>
      <c r="G7" s="6" t="e">
        <f ca="1">_FV(TablePortfolio[[#This Row],[Company]],"Change (%)",TRUE)</f>
        <v>#NAME?</v>
      </c>
      <c r="H7" s="7">
        <f>IFERROR(I7/SUBTOTAL(109,TablePortfolio[Value]),"")</f>
        <v>0.46454383575992458</v>
      </c>
      <c r="I7" s="5">
        <f>D7 * E7</f>
        <v>2217.5</v>
      </c>
    </row>
    <row r="8" spans="1:9" ht="18.600000000000001" customHeight="1" x14ac:dyDescent="0.25">
      <c r="A8" s="35" t="s">
        <v>22</v>
      </c>
      <c r="B8" s="40" t="s">
        <v>87</v>
      </c>
      <c r="C8" s="16" t="s">
        <v>73</v>
      </c>
      <c r="D8" s="14">
        <v>2</v>
      </c>
      <c r="E8" s="5">
        <v>84</v>
      </c>
      <c r="F8" s="5" t="e">
        <f ca="1">_FV(TablePortfolio[[#This Row],[Company]],"Change")</f>
        <v>#NAME?</v>
      </c>
      <c r="G8" s="6" t="e">
        <f ca="1">_FV(TablePortfolio[[#This Row],[Company]],"Change (%)",TRUE)</f>
        <v>#NAME?</v>
      </c>
      <c r="H8" s="7">
        <f>IFERROR(I8/SUBTOTAL(109,TablePortfolio[Value]),"")</f>
        <v>3.5194301874934532E-2</v>
      </c>
      <c r="I8" s="5">
        <f t="shared" si="0"/>
        <v>168</v>
      </c>
    </row>
    <row r="9" spans="1:9" ht="18.600000000000001" customHeight="1" x14ac:dyDescent="0.25">
      <c r="A9" s="35" t="s">
        <v>23</v>
      </c>
      <c r="B9" s="40" t="s">
        <v>35</v>
      </c>
      <c r="C9" s="16" t="s">
        <v>78</v>
      </c>
      <c r="D9" s="14">
        <v>5</v>
      </c>
      <c r="E9" s="5">
        <v>67</v>
      </c>
      <c r="F9" s="5" t="e">
        <f ca="1">_FV(TablePortfolio[[#This Row],[Company]],"Change")</f>
        <v>#NAME?</v>
      </c>
      <c r="G9" s="6" t="e">
        <f ca="1">_FV(TablePortfolio[[#This Row],[Company]],"Change (%)",TRUE)</f>
        <v>#NAME?</v>
      </c>
      <c r="H9" s="7">
        <f>IFERROR(I9/SUBTOTAL(109,TablePortfolio[Value]),"")</f>
        <v>7.0179113857756367E-2</v>
      </c>
      <c r="I9" s="5">
        <f t="shared" si="0"/>
        <v>335</v>
      </c>
    </row>
    <row r="10" spans="1:9" ht="18.600000000000001" customHeight="1" x14ac:dyDescent="0.25">
      <c r="B10" s="40" t="s">
        <v>40</v>
      </c>
      <c r="C10" s="16" t="s">
        <v>69</v>
      </c>
      <c r="D10" s="14">
        <v>10</v>
      </c>
      <c r="E10" s="5">
        <v>68</v>
      </c>
      <c r="F10" s="5" t="e">
        <f ca="1">_FV(TablePortfolio[[#This Row],[Company]],"Change")</f>
        <v>#NAME?</v>
      </c>
      <c r="G10" s="6" t="e">
        <f ca="1">_FV(TablePortfolio[[#This Row],[Company]],"Change (%)",TRUE)</f>
        <v>#NAME?</v>
      </c>
      <c r="H10" s="7">
        <f>IFERROR(I10/SUBTOTAL(109,TablePortfolio[Value]),"")</f>
        <v>0.14245312663663978</v>
      </c>
      <c r="I10" s="5">
        <f t="shared" si="0"/>
        <v>680</v>
      </c>
    </row>
    <row r="11" spans="1:9" ht="18.600000000000001" customHeight="1" x14ac:dyDescent="0.25">
      <c r="B11" s="40" t="s">
        <v>88</v>
      </c>
      <c r="C11" s="16" t="s">
        <v>86</v>
      </c>
      <c r="D11" s="14">
        <v>2</v>
      </c>
      <c r="E11" s="5">
        <v>61</v>
      </c>
      <c r="F11" s="5" t="e">
        <f ca="1">_FV(TablePortfolio[[#This Row],[Company]],"Change")</f>
        <v>#NAME?</v>
      </c>
      <c r="G11" s="6" t="e">
        <f ca="1">_FV(TablePortfolio[[#This Row],[Company]],"Change (%)",TRUE)</f>
        <v>#NAME?</v>
      </c>
      <c r="H11" s="7">
        <f>IFERROR(I11/SUBTOTAL(109,TablePortfolio[Value]),"")</f>
        <v>2.555776683775008E-2</v>
      </c>
      <c r="I11" s="5">
        <f t="shared" si="0"/>
        <v>122</v>
      </c>
    </row>
    <row r="12" spans="1:9" ht="18.600000000000001" customHeight="1" x14ac:dyDescent="0.25">
      <c r="B12" s="40" t="s">
        <v>61</v>
      </c>
      <c r="C12" s="16" t="s">
        <v>83</v>
      </c>
      <c r="D12" s="14">
        <v>1</v>
      </c>
      <c r="E12" s="5">
        <v>201</v>
      </c>
      <c r="F12" s="5" t="e">
        <f ca="1">_FV(TablePortfolio[[#This Row],[Company]],"Change")</f>
        <v>#NAME?</v>
      </c>
      <c r="G12" s="6" t="e">
        <f ca="1">_FV(TablePortfolio[[#This Row],[Company]],"Change (%)",TRUE)</f>
        <v>#NAME?</v>
      </c>
      <c r="H12" s="7">
        <f>IFERROR(I12/SUBTOTAL(109,TablePortfolio[Value]),"")</f>
        <v>4.2107468314653819E-2</v>
      </c>
      <c r="I12" s="5">
        <f t="shared" si="0"/>
        <v>201</v>
      </c>
    </row>
    <row r="13" spans="1:9" ht="18.600000000000001" customHeight="1" x14ac:dyDescent="0.25">
      <c r="B13" s="8" t="s">
        <v>13</v>
      </c>
      <c r="C13" s="8"/>
      <c r="D13" s="15"/>
      <c r="E13" s="8"/>
      <c r="F13" s="8"/>
      <c r="G13" s="8"/>
      <c r="H13" s="9"/>
      <c r="I13" s="10">
        <f>IFERROR(SUBTOTAL(109,TablePortfolio[Value]), "")</f>
        <v>4773.5</v>
      </c>
    </row>
    <row r="14" spans="1:9" ht="18.600000000000001" customHeight="1" x14ac:dyDescent="0.25"/>
    <row r="15" spans="1:9" ht="18.600000000000001" customHeight="1" x14ac:dyDescent="0.25"/>
    <row r="16" spans="1:9" ht="18.600000000000001" customHeight="1" x14ac:dyDescent="0.25"/>
    <row r="17" ht="18.600000000000001" customHeight="1" x14ac:dyDescent="0.25"/>
    <row r="18" ht="18.600000000000001" customHeight="1" x14ac:dyDescent="0.25"/>
    <row r="19" ht="18.600000000000001" customHeight="1" x14ac:dyDescent="0.25"/>
    <row r="20" ht="18.600000000000001" customHeight="1" x14ac:dyDescent="0.25"/>
    <row r="21" ht="18.600000000000001" customHeight="1" x14ac:dyDescent="0.25"/>
    <row r="22" ht="18.600000000000001" customHeight="1" x14ac:dyDescent="0.25"/>
    <row r="23" ht="18.600000000000001" customHeight="1" x14ac:dyDescent="0.25"/>
    <row r="24" ht="18.600000000000001" customHeight="1" x14ac:dyDescent="0.25"/>
    <row r="25" ht="18.600000000000001" customHeight="1" x14ac:dyDescent="0.25"/>
    <row r="26" ht="18.600000000000001" customHeight="1" x14ac:dyDescent="0.25"/>
    <row r="27" ht="18.600000000000001" customHeight="1" x14ac:dyDescent="0.25"/>
    <row r="28" ht="18.600000000000001" customHeight="1" x14ac:dyDescent="0.25"/>
    <row r="29" ht="18.600000000000001" customHeight="1" x14ac:dyDescent="0.25"/>
    <row r="30" ht="18.600000000000001" customHeight="1" x14ac:dyDescent="0.25"/>
    <row r="31" ht="18.600000000000001" customHeight="1" x14ac:dyDescent="0.25"/>
    <row r="32" ht="18.600000000000001" customHeight="1" x14ac:dyDescent="0.25"/>
    <row r="33" ht="18.600000000000001" customHeight="1" x14ac:dyDescent="0.25"/>
    <row r="34" ht="18.600000000000001" customHeight="1" x14ac:dyDescent="0.25"/>
    <row r="35" ht="18.600000000000001" customHeight="1" x14ac:dyDescent="0.25"/>
    <row r="36" ht="18.600000000000001" customHeight="1" x14ac:dyDescent="0.25"/>
    <row r="37" ht="18.600000000000001" customHeight="1" x14ac:dyDescent="0.25"/>
    <row r="38" ht="18.600000000000001" customHeight="1" x14ac:dyDescent="0.25"/>
    <row r="39" ht="18.600000000000001" customHeight="1" x14ac:dyDescent="0.25"/>
    <row r="40" ht="18.600000000000001" customHeight="1" x14ac:dyDescent="0.25"/>
    <row r="41" ht="18.600000000000001" customHeight="1" x14ac:dyDescent="0.25"/>
    <row r="42" ht="18.600000000000001" customHeight="1" x14ac:dyDescent="0.25"/>
    <row r="43" ht="18.600000000000001" customHeight="1" x14ac:dyDescent="0.25"/>
    <row r="44" ht="18.600000000000001" customHeight="1" x14ac:dyDescent="0.25"/>
    <row r="45" ht="18.600000000000001" customHeight="1" x14ac:dyDescent="0.25"/>
    <row r="46" ht="18.600000000000001" customHeight="1" x14ac:dyDescent="0.25"/>
    <row r="47" ht="18.600000000000001" customHeight="1" x14ac:dyDescent="0.25"/>
    <row r="48" ht="18.600000000000001" customHeight="1" x14ac:dyDescent="0.25"/>
    <row r="49" ht="18.600000000000001" customHeight="1" x14ac:dyDescent="0.25"/>
    <row r="50" ht="18.600000000000001" customHeight="1" x14ac:dyDescent="0.25"/>
    <row r="51" ht="18.600000000000001" customHeight="1" x14ac:dyDescent="0.25"/>
    <row r="52" ht="18.600000000000001" customHeight="1" x14ac:dyDescent="0.25"/>
    <row r="53" ht="18.600000000000001" customHeight="1" x14ac:dyDescent="0.25"/>
    <row r="54" ht="18.600000000000001" customHeight="1" x14ac:dyDescent="0.25"/>
    <row r="55" ht="18.600000000000001" customHeight="1" x14ac:dyDescent="0.25"/>
    <row r="56" ht="18.600000000000001" customHeight="1" x14ac:dyDescent="0.25"/>
    <row r="57" ht="18.600000000000001" customHeight="1" x14ac:dyDescent="0.25"/>
    <row r="58" ht="18.600000000000001" customHeight="1" x14ac:dyDescent="0.25"/>
    <row r="59" ht="18.600000000000001" customHeight="1" x14ac:dyDescent="0.25"/>
    <row r="60" ht="18.600000000000001" customHeight="1" x14ac:dyDescent="0.25"/>
    <row r="61" ht="18.600000000000001" customHeight="1" x14ac:dyDescent="0.25"/>
    <row r="62" ht="18.600000000000001" customHeight="1" x14ac:dyDescent="0.25"/>
    <row r="63" ht="18.600000000000001" customHeight="1" x14ac:dyDescent="0.25"/>
    <row r="64" ht="18.600000000000001" customHeight="1" x14ac:dyDescent="0.25"/>
    <row r="65" ht="18.600000000000001" customHeight="1" x14ac:dyDescent="0.25"/>
    <row r="66" ht="18.600000000000001" customHeight="1" x14ac:dyDescent="0.25"/>
    <row r="67" ht="18.600000000000001" customHeight="1" x14ac:dyDescent="0.25"/>
    <row r="68" ht="18.600000000000001" customHeight="1" x14ac:dyDescent="0.25"/>
    <row r="69" ht="18.600000000000001" customHeight="1" x14ac:dyDescent="0.25"/>
    <row r="70" ht="18.600000000000001" customHeight="1" x14ac:dyDescent="0.25"/>
    <row r="71" ht="18.600000000000001" customHeight="1" x14ac:dyDescent="0.25"/>
    <row r="72" ht="18.600000000000001" customHeight="1" x14ac:dyDescent="0.25"/>
    <row r="73" ht="18.600000000000001" customHeight="1" x14ac:dyDescent="0.25"/>
    <row r="74" ht="18.600000000000001" customHeight="1" x14ac:dyDescent="0.25"/>
    <row r="75" ht="18.600000000000001" customHeight="1" x14ac:dyDescent="0.25"/>
    <row r="76" ht="18.600000000000001" customHeight="1" x14ac:dyDescent="0.25"/>
    <row r="77" ht="18.600000000000001" customHeight="1" x14ac:dyDescent="0.25"/>
    <row r="78" ht="18.600000000000001" customHeight="1" x14ac:dyDescent="0.25"/>
    <row r="79" ht="18.600000000000001" customHeight="1" x14ac:dyDescent="0.25"/>
    <row r="80" ht="18.600000000000001" customHeight="1" x14ac:dyDescent="0.25"/>
    <row r="81" ht="18.600000000000001" customHeight="1" x14ac:dyDescent="0.25"/>
    <row r="82" ht="18.600000000000001" customHeight="1" x14ac:dyDescent="0.25"/>
    <row r="83" ht="18.600000000000001" customHeight="1" x14ac:dyDescent="0.25"/>
    <row r="84" ht="18.600000000000001" customHeight="1" x14ac:dyDescent="0.25"/>
    <row r="85" ht="18.600000000000001" customHeight="1" x14ac:dyDescent="0.25"/>
    <row r="86" ht="18.600000000000001" customHeight="1" x14ac:dyDescent="0.25"/>
    <row r="87" ht="18.600000000000001" customHeight="1" x14ac:dyDescent="0.25"/>
    <row r="88" ht="18.600000000000001" customHeight="1" x14ac:dyDescent="0.25"/>
    <row r="89" ht="18.600000000000001" customHeight="1" x14ac:dyDescent="0.25"/>
    <row r="90" ht="18.600000000000001" customHeight="1" x14ac:dyDescent="0.25"/>
    <row r="91" ht="18.600000000000001" customHeight="1" x14ac:dyDescent="0.25"/>
    <row r="92" ht="18.600000000000001" customHeight="1" x14ac:dyDescent="0.25"/>
    <row r="93" ht="18.600000000000001" customHeight="1" x14ac:dyDescent="0.25"/>
    <row r="94" ht="18.600000000000001" customHeight="1" x14ac:dyDescent="0.25"/>
    <row r="95" ht="18.600000000000001" customHeight="1" x14ac:dyDescent="0.25"/>
    <row r="96" ht="18.600000000000001" customHeight="1" x14ac:dyDescent="0.25"/>
    <row r="97" ht="18.600000000000001" customHeight="1" x14ac:dyDescent="0.25"/>
    <row r="98" ht="18.600000000000001" customHeight="1" x14ac:dyDescent="0.25"/>
    <row r="99" ht="18.600000000000001" customHeight="1" x14ac:dyDescent="0.25"/>
    <row r="100" ht="18.600000000000001" customHeight="1" x14ac:dyDescent="0.25"/>
    <row r="101" ht="18.600000000000001" customHeight="1" x14ac:dyDescent="0.25"/>
    <row r="102" ht="18.600000000000001" customHeight="1" x14ac:dyDescent="0.25"/>
    <row r="103" ht="18.600000000000001" customHeight="1" x14ac:dyDescent="0.25"/>
    <row r="104" ht="18.600000000000001" customHeight="1" x14ac:dyDescent="0.25"/>
    <row r="105" ht="18.600000000000001" customHeight="1" x14ac:dyDescent="0.25"/>
    <row r="106" ht="18.600000000000001" customHeight="1" x14ac:dyDescent="0.25"/>
    <row r="107" ht="18.600000000000001" customHeight="1" x14ac:dyDescent="0.25"/>
    <row r="108" ht="18.600000000000001" customHeight="1" x14ac:dyDescent="0.25"/>
    <row r="109" ht="18.600000000000001" customHeight="1" x14ac:dyDescent="0.25"/>
    <row r="110" ht="18.600000000000001" customHeight="1" x14ac:dyDescent="0.25"/>
    <row r="111" ht="18.600000000000001" customHeight="1" x14ac:dyDescent="0.25"/>
    <row r="112" ht="18.600000000000001" customHeight="1" x14ac:dyDescent="0.25"/>
    <row r="113" ht="18.600000000000001" customHeight="1" x14ac:dyDescent="0.25"/>
    <row r="114" ht="18.600000000000001" customHeight="1" x14ac:dyDescent="0.25"/>
    <row r="115" ht="18.600000000000001" customHeight="1" x14ac:dyDescent="0.25"/>
    <row r="116" ht="18.600000000000001" customHeight="1" x14ac:dyDescent="0.25"/>
    <row r="117" ht="18.600000000000001" customHeight="1" x14ac:dyDescent="0.25"/>
    <row r="118" ht="18.600000000000001" customHeight="1" x14ac:dyDescent="0.25"/>
    <row r="119" ht="18.600000000000001" customHeight="1" x14ac:dyDescent="0.25"/>
    <row r="120" ht="18.600000000000001" customHeight="1" x14ac:dyDescent="0.25"/>
    <row r="121" ht="18.600000000000001" customHeight="1" x14ac:dyDescent="0.25"/>
    <row r="122" ht="18.600000000000001" customHeight="1" x14ac:dyDescent="0.25"/>
    <row r="123" ht="18.600000000000001" customHeight="1" x14ac:dyDescent="0.25"/>
    <row r="124" ht="18.600000000000001" customHeight="1" x14ac:dyDescent="0.25"/>
    <row r="125" ht="18.600000000000001" customHeight="1" x14ac:dyDescent="0.25"/>
    <row r="126" ht="18.600000000000001" customHeight="1" x14ac:dyDescent="0.25"/>
    <row r="127" ht="18.600000000000001" customHeight="1" x14ac:dyDescent="0.25"/>
    <row r="128" ht="18.600000000000001" customHeight="1" x14ac:dyDescent="0.25"/>
    <row r="129" ht="18.600000000000001" customHeight="1" x14ac:dyDescent="0.25"/>
    <row r="130" ht="18.600000000000001" customHeight="1" x14ac:dyDescent="0.25"/>
    <row r="131" ht="18.600000000000001" customHeight="1" x14ac:dyDescent="0.25"/>
    <row r="132" ht="18.600000000000001" customHeight="1" x14ac:dyDescent="0.25"/>
    <row r="133" ht="18.600000000000001" customHeight="1" x14ac:dyDescent="0.25"/>
    <row r="134" ht="18.600000000000001" customHeight="1" x14ac:dyDescent="0.25"/>
    <row r="135" ht="18.600000000000001" customHeight="1" x14ac:dyDescent="0.25"/>
    <row r="136" ht="18.600000000000001" customHeight="1" x14ac:dyDescent="0.25"/>
    <row r="137" ht="18.600000000000001" customHeight="1" x14ac:dyDescent="0.25"/>
    <row r="138" ht="18.600000000000001" customHeight="1" x14ac:dyDescent="0.25"/>
    <row r="139" ht="18.600000000000001" customHeight="1" x14ac:dyDescent="0.25"/>
    <row r="140" ht="18.600000000000001" customHeight="1" x14ac:dyDescent="0.25"/>
    <row r="141" ht="18.600000000000001" customHeight="1" x14ac:dyDescent="0.25"/>
    <row r="142" ht="18.600000000000001" customHeight="1" x14ac:dyDescent="0.25"/>
    <row r="143" ht="18.600000000000001" customHeight="1" x14ac:dyDescent="0.25"/>
    <row r="144" ht="18.600000000000001" customHeight="1" x14ac:dyDescent="0.25"/>
    <row r="145" ht="18.600000000000001" customHeight="1" x14ac:dyDescent="0.25"/>
    <row r="146" ht="18.600000000000001" customHeight="1" x14ac:dyDescent="0.25"/>
    <row r="147" ht="18.600000000000001" customHeight="1" x14ac:dyDescent="0.25"/>
    <row r="148" ht="18.600000000000001" customHeight="1" x14ac:dyDescent="0.25"/>
    <row r="149" ht="18.600000000000001" customHeight="1" x14ac:dyDescent="0.25"/>
    <row r="150" ht="18.600000000000001" customHeight="1" x14ac:dyDescent="0.25"/>
    <row r="151" ht="18.600000000000001" customHeight="1" x14ac:dyDescent="0.25"/>
    <row r="152" ht="18.600000000000001" customHeight="1" x14ac:dyDescent="0.25"/>
    <row r="153" ht="18.600000000000001" customHeight="1" x14ac:dyDescent="0.25"/>
    <row r="154" ht="18.600000000000001" customHeight="1" x14ac:dyDescent="0.25"/>
    <row r="155" ht="18.600000000000001" customHeight="1" x14ac:dyDescent="0.25"/>
    <row r="156" ht="18.600000000000001" customHeight="1" x14ac:dyDescent="0.25"/>
    <row r="157" ht="18.600000000000001" customHeight="1" x14ac:dyDescent="0.25"/>
    <row r="158" ht="18.600000000000001" customHeight="1" x14ac:dyDescent="0.25"/>
    <row r="159" ht="18.600000000000001" customHeight="1" x14ac:dyDescent="0.25"/>
    <row r="160" ht="18.600000000000001" customHeight="1" x14ac:dyDescent="0.25"/>
    <row r="161" ht="18.600000000000001" customHeight="1" x14ac:dyDescent="0.25"/>
    <row r="162" ht="18.600000000000001" customHeight="1" x14ac:dyDescent="0.25"/>
    <row r="163" ht="18.600000000000001" customHeight="1" x14ac:dyDescent="0.25"/>
    <row r="164" ht="18.600000000000001" customHeight="1" x14ac:dyDescent="0.25"/>
    <row r="165" ht="18.600000000000001" customHeight="1" x14ac:dyDescent="0.25"/>
    <row r="166" ht="18.600000000000001" customHeight="1" x14ac:dyDescent="0.25"/>
    <row r="167" ht="18.600000000000001" customHeight="1" x14ac:dyDescent="0.25"/>
    <row r="168" ht="18.600000000000001" customHeight="1" x14ac:dyDescent="0.25"/>
    <row r="169" ht="18.600000000000001" customHeight="1" x14ac:dyDescent="0.25"/>
    <row r="170" ht="18.600000000000001" customHeight="1" x14ac:dyDescent="0.25"/>
    <row r="171" ht="18.600000000000001" customHeight="1" x14ac:dyDescent="0.25"/>
    <row r="172" ht="18.600000000000001" customHeight="1" x14ac:dyDescent="0.25"/>
    <row r="173" ht="18.600000000000001" customHeight="1" x14ac:dyDescent="0.25"/>
    <row r="174" ht="18.600000000000001" customHeight="1" x14ac:dyDescent="0.25"/>
    <row r="175" ht="18.600000000000001" customHeight="1" x14ac:dyDescent="0.25"/>
    <row r="176" ht="18.600000000000001" customHeight="1" x14ac:dyDescent="0.25"/>
    <row r="177" ht="18.600000000000001" customHeight="1" x14ac:dyDescent="0.25"/>
    <row r="178" ht="18.600000000000001" customHeight="1" x14ac:dyDescent="0.25"/>
    <row r="179" ht="18.600000000000001" customHeight="1" x14ac:dyDescent="0.25"/>
    <row r="180" ht="18.600000000000001" customHeight="1" x14ac:dyDescent="0.25"/>
    <row r="181" ht="18.600000000000001" customHeight="1" x14ac:dyDescent="0.25"/>
    <row r="182" ht="18.600000000000001" customHeight="1" x14ac:dyDescent="0.25"/>
    <row r="183" ht="18.600000000000001" customHeight="1" x14ac:dyDescent="0.25"/>
    <row r="184" ht="18.600000000000001" customHeight="1" x14ac:dyDescent="0.25"/>
    <row r="185" ht="18.600000000000001" customHeight="1" x14ac:dyDescent="0.25"/>
    <row r="186" ht="18.600000000000001" customHeight="1" x14ac:dyDescent="0.25"/>
    <row r="187" ht="18.600000000000001" customHeight="1" x14ac:dyDescent="0.25"/>
    <row r="188" ht="18.600000000000001" customHeight="1" x14ac:dyDescent="0.25"/>
    <row r="189" ht="18.600000000000001" customHeight="1" x14ac:dyDescent="0.25"/>
    <row r="190" ht="18.600000000000001" customHeight="1" x14ac:dyDescent="0.25"/>
    <row r="191" ht="18.600000000000001" customHeight="1" x14ac:dyDescent="0.25"/>
    <row r="192" ht="18.600000000000001" customHeight="1" x14ac:dyDescent="0.25"/>
    <row r="193" ht="18.600000000000001" customHeight="1" x14ac:dyDescent="0.25"/>
    <row r="194" ht="18.600000000000001" customHeight="1" x14ac:dyDescent="0.25"/>
    <row r="195" ht="18.600000000000001" customHeight="1" x14ac:dyDescent="0.25"/>
    <row r="196" ht="18.600000000000001" customHeight="1" x14ac:dyDescent="0.25"/>
    <row r="197" ht="18.600000000000001" customHeight="1" x14ac:dyDescent="0.25"/>
    <row r="198" ht="18.600000000000001" customHeight="1" x14ac:dyDescent="0.25"/>
    <row r="199" ht="18.600000000000001" customHeight="1" x14ac:dyDescent="0.25"/>
    <row r="200" ht="18.600000000000001" customHeight="1" x14ac:dyDescent="0.25"/>
    <row r="201" ht="18.600000000000001" customHeight="1" x14ac:dyDescent="0.25"/>
    <row r="202" ht="18.600000000000001" customHeight="1" x14ac:dyDescent="0.25"/>
    <row r="203" ht="18.600000000000001" customHeight="1" x14ac:dyDescent="0.25"/>
    <row r="204" ht="18.600000000000001" customHeight="1" x14ac:dyDescent="0.25"/>
    <row r="205" ht="18.600000000000001" customHeight="1" x14ac:dyDescent="0.25"/>
    <row r="206" ht="18.600000000000001" customHeight="1" x14ac:dyDescent="0.25"/>
    <row r="207" ht="18.600000000000001" customHeight="1" x14ac:dyDescent="0.25"/>
    <row r="208" ht="18.600000000000001" customHeight="1" x14ac:dyDescent="0.25"/>
    <row r="209" ht="18.600000000000001" customHeight="1" x14ac:dyDescent="0.25"/>
    <row r="210" ht="18.600000000000001" customHeight="1" x14ac:dyDescent="0.25"/>
    <row r="211" ht="18.600000000000001" customHeight="1" x14ac:dyDescent="0.25"/>
    <row r="212" ht="18.600000000000001" customHeight="1" x14ac:dyDescent="0.25"/>
    <row r="213" ht="18.600000000000001" customHeight="1" x14ac:dyDescent="0.25"/>
    <row r="214" ht="18.600000000000001" customHeight="1" x14ac:dyDescent="0.25"/>
    <row r="215" ht="18.600000000000001" customHeight="1" x14ac:dyDescent="0.25"/>
    <row r="216" ht="18.600000000000001" customHeight="1" x14ac:dyDescent="0.25"/>
    <row r="217" ht="18.600000000000001" customHeight="1" x14ac:dyDescent="0.25"/>
    <row r="218" ht="18.600000000000001" customHeight="1" x14ac:dyDescent="0.25"/>
    <row r="219" ht="18.600000000000001" customHeight="1" x14ac:dyDescent="0.25"/>
    <row r="220" ht="18.600000000000001" customHeight="1" x14ac:dyDescent="0.25"/>
    <row r="221" ht="18.600000000000001" customHeight="1" x14ac:dyDescent="0.25"/>
    <row r="222" ht="18.600000000000001" customHeight="1" x14ac:dyDescent="0.25"/>
    <row r="223" ht="18.600000000000001" customHeight="1" x14ac:dyDescent="0.25"/>
    <row r="224" ht="18.600000000000001" customHeight="1" x14ac:dyDescent="0.25"/>
    <row r="225" ht="18.600000000000001" customHeight="1" x14ac:dyDescent="0.25"/>
    <row r="226" ht="18.600000000000001" customHeight="1" x14ac:dyDescent="0.25"/>
    <row r="227" ht="18.600000000000001" customHeight="1" x14ac:dyDescent="0.25"/>
    <row r="228" ht="18.600000000000001" customHeight="1" x14ac:dyDescent="0.25"/>
    <row r="229" ht="18.600000000000001" customHeight="1" x14ac:dyDescent="0.25"/>
    <row r="230" ht="18.600000000000001" customHeight="1" x14ac:dyDescent="0.25"/>
    <row r="231" ht="18.600000000000001" customHeight="1" x14ac:dyDescent="0.25"/>
    <row r="232" ht="18.600000000000001" customHeight="1" x14ac:dyDescent="0.25"/>
    <row r="233" ht="18.600000000000001" customHeight="1" x14ac:dyDescent="0.25"/>
    <row r="234" ht="18.600000000000001" customHeight="1" x14ac:dyDescent="0.25"/>
    <row r="235" ht="18.600000000000001" customHeight="1" x14ac:dyDescent="0.25"/>
    <row r="236" ht="18.600000000000001" customHeight="1" x14ac:dyDescent="0.25"/>
    <row r="237" ht="18.600000000000001" customHeight="1" x14ac:dyDescent="0.25"/>
    <row r="238" ht="18.600000000000001" customHeight="1" x14ac:dyDescent="0.25"/>
    <row r="239" ht="18.600000000000001" customHeight="1" x14ac:dyDescent="0.25"/>
    <row r="240" ht="18.600000000000001" customHeight="1" x14ac:dyDescent="0.25"/>
    <row r="241" ht="18.600000000000001" customHeight="1" x14ac:dyDescent="0.25"/>
    <row r="242" ht="18.600000000000001" customHeight="1" x14ac:dyDescent="0.25"/>
    <row r="243" ht="18.600000000000001" customHeight="1" x14ac:dyDescent="0.25"/>
    <row r="244" ht="18.600000000000001" customHeight="1" x14ac:dyDescent="0.25"/>
    <row r="245" ht="18.600000000000001" customHeight="1" x14ac:dyDescent="0.25"/>
    <row r="246" ht="18.600000000000001" customHeight="1" x14ac:dyDescent="0.25"/>
    <row r="247" ht="18.600000000000001" customHeight="1" x14ac:dyDescent="0.25"/>
    <row r="248" ht="18.600000000000001" customHeight="1" x14ac:dyDescent="0.25"/>
    <row r="249" ht="18.600000000000001" customHeight="1" x14ac:dyDescent="0.25"/>
    <row r="250" ht="18.600000000000001" customHeight="1" x14ac:dyDescent="0.25"/>
    <row r="251" ht="18.600000000000001" customHeight="1" x14ac:dyDescent="0.25"/>
    <row r="252" ht="18.600000000000001" customHeight="1" x14ac:dyDescent="0.25"/>
    <row r="253" ht="18.600000000000001" customHeight="1" x14ac:dyDescent="0.25"/>
    <row r="254" ht="18.600000000000001" customHeight="1" x14ac:dyDescent="0.25"/>
    <row r="255" ht="18.600000000000001" customHeight="1" x14ac:dyDescent="0.25"/>
    <row r="256" ht="18.600000000000001" customHeight="1" x14ac:dyDescent="0.25"/>
    <row r="257" ht="18.600000000000001" customHeight="1" x14ac:dyDescent="0.25"/>
    <row r="258" ht="18.600000000000001" customHeight="1" x14ac:dyDescent="0.25"/>
    <row r="259" ht="18.600000000000001" customHeight="1" x14ac:dyDescent="0.25"/>
    <row r="260" ht="18.600000000000001" customHeight="1" x14ac:dyDescent="0.25"/>
    <row r="261" ht="18.600000000000001" customHeight="1" x14ac:dyDescent="0.25"/>
    <row r="262" ht="18.600000000000001" customHeight="1" x14ac:dyDescent="0.25"/>
    <row r="263" ht="18.600000000000001" customHeight="1" x14ac:dyDescent="0.25"/>
    <row r="264" ht="18.600000000000001" customHeight="1" x14ac:dyDescent="0.25"/>
    <row r="265" ht="18.600000000000001" customHeight="1" x14ac:dyDescent="0.25"/>
    <row r="266" ht="18.600000000000001" customHeight="1" x14ac:dyDescent="0.25"/>
    <row r="267" ht="18.600000000000001" customHeight="1" x14ac:dyDescent="0.25"/>
    <row r="268" ht="18.600000000000001" customHeight="1" x14ac:dyDescent="0.25"/>
    <row r="269" ht="18.600000000000001" customHeight="1" x14ac:dyDescent="0.25"/>
    <row r="270" ht="18.600000000000001" customHeight="1" x14ac:dyDescent="0.25"/>
    <row r="271" ht="18.600000000000001" customHeight="1" x14ac:dyDescent="0.25"/>
    <row r="272" ht="18.600000000000001" customHeight="1" x14ac:dyDescent="0.25"/>
    <row r="273" ht="18.600000000000001" customHeight="1" x14ac:dyDescent="0.25"/>
    <row r="274" ht="18.600000000000001" customHeight="1" x14ac:dyDescent="0.25"/>
    <row r="275" ht="18.600000000000001" customHeight="1" x14ac:dyDescent="0.25"/>
    <row r="276" ht="18.600000000000001" customHeight="1" x14ac:dyDescent="0.25"/>
    <row r="277" ht="18.600000000000001" customHeight="1" x14ac:dyDescent="0.25"/>
    <row r="278" ht="18.600000000000001" customHeight="1" x14ac:dyDescent="0.25"/>
    <row r="279" ht="18.600000000000001" customHeight="1" x14ac:dyDescent="0.25"/>
    <row r="280" ht="18.600000000000001" customHeight="1" x14ac:dyDescent="0.25"/>
    <row r="281" ht="18.600000000000001" customHeight="1" x14ac:dyDescent="0.25"/>
    <row r="282" ht="18.600000000000001" customHeight="1" x14ac:dyDescent="0.25"/>
    <row r="283" ht="18.600000000000001" customHeight="1" x14ac:dyDescent="0.25"/>
    <row r="284" ht="18.600000000000001" customHeight="1" x14ac:dyDescent="0.25"/>
    <row r="285" ht="18.600000000000001" customHeight="1" x14ac:dyDescent="0.25"/>
    <row r="286" ht="18.600000000000001" customHeight="1" x14ac:dyDescent="0.25"/>
    <row r="287" ht="18.600000000000001" customHeight="1" x14ac:dyDescent="0.25"/>
    <row r="288" ht="18.600000000000001" customHeight="1" x14ac:dyDescent="0.25"/>
    <row r="289" ht="18.600000000000001" customHeight="1" x14ac:dyDescent="0.25"/>
    <row r="290" ht="18.600000000000001" customHeight="1" x14ac:dyDescent="0.25"/>
    <row r="291" ht="18.600000000000001" customHeight="1" x14ac:dyDescent="0.25"/>
    <row r="292" ht="18.600000000000001" customHeight="1" x14ac:dyDescent="0.25"/>
    <row r="293" ht="18.600000000000001" customHeight="1" x14ac:dyDescent="0.25"/>
    <row r="294" ht="18.600000000000001" customHeight="1" x14ac:dyDescent="0.25"/>
    <row r="295" ht="18.600000000000001" customHeight="1" x14ac:dyDescent="0.25"/>
    <row r="296" ht="18.600000000000001" customHeight="1" x14ac:dyDescent="0.25"/>
    <row r="297" ht="18.600000000000001" customHeight="1" x14ac:dyDescent="0.25"/>
    <row r="298" ht="18.600000000000001" customHeight="1" x14ac:dyDescent="0.25"/>
    <row r="299" ht="18.600000000000001" customHeight="1" x14ac:dyDescent="0.25"/>
    <row r="300" ht="18.600000000000001" customHeight="1" x14ac:dyDescent="0.25"/>
    <row r="301" ht="18.600000000000001" customHeight="1" x14ac:dyDescent="0.25"/>
    <row r="302" ht="18.600000000000001" customHeight="1" x14ac:dyDescent="0.25"/>
    <row r="303" ht="18.600000000000001" customHeight="1" x14ac:dyDescent="0.25"/>
    <row r="304" ht="18.600000000000001" customHeight="1" x14ac:dyDescent="0.25"/>
    <row r="305" ht="18.600000000000001" customHeight="1" x14ac:dyDescent="0.25"/>
    <row r="306" ht="18.600000000000001" customHeight="1" x14ac:dyDescent="0.25"/>
    <row r="307" ht="18.600000000000001" customHeight="1" x14ac:dyDescent="0.25"/>
    <row r="308" ht="18.600000000000001" customHeight="1" x14ac:dyDescent="0.25"/>
    <row r="309" ht="18.600000000000001" customHeight="1" x14ac:dyDescent="0.25"/>
    <row r="310" ht="18.600000000000001" customHeight="1" x14ac:dyDescent="0.25"/>
    <row r="311" ht="18.600000000000001" customHeight="1" x14ac:dyDescent="0.25"/>
    <row r="312" ht="18.600000000000001" customHeight="1" x14ac:dyDescent="0.25"/>
    <row r="313" ht="18.600000000000001" customHeight="1" x14ac:dyDescent="0.25"/>
    <row r="314" ht="18.600000000000001" customHeight="1" x14ac:dyDescent="0.25"/>
    <row r="315" ht="18.600000000000001" customHeight="1" x14ac:dyDescent="0.25"/>
    <row r="316" ht="18.600000000000001" customHeight="1" x14ac:dyDescent="0.25"/>
    <row r="317" ht="18.600000000000001" customHeight="1" x14ac:dyDescent="0.25"/>
    <row r="318" ht="18.600000000000001" customHeight="1" x14ac:dyDescent="0.25"/>
    <row r="319" ht="18.600000000000001" customHeight="1" x14ac:dyDescent="0.25"/>
    <row r="320" ht="18.600000000000001" customHeight="1" x14ac:dyDescent="0.25"/>
    <row r="321" ht="18.600000000000001" customHeight="1" x14ac:dyDescent="0.25"/>
    <row r="322" ht="18.600000000000001" customHeight="1" x14ac:dyDescent="0.25"/>
    <row r="323" ht="18.600000000000001" customHeight="1" x14ac:dyDescent="0.25"/>
    <row r="324" ht="18.600000000000001" customHeight="1" x14ac:dyDescent="0.25"/>
    <row r="325" ht="18.600000000000001" customHeight="1" x14ac:dyDescent="0.25"/>
    <row r="326" ht="18.600000000000001" customHeight="1" x14ac:dyDescent="0.25"/>
    <row r="327" ht="18.600000000000001" customHeight="1" x14ac:dyDescent="0.25"/>
    <row r="328" ht="18.600000000000001" customHeight="1" x14ac:dyDescent="0.25"/>
    <row r="329" ht="18.600000000000001" customHeight="1" x14ac:dyDescent="0.25"/>
    <row r="330" ht="18.600000000000001" customHeight="1" x14ac:dyDescent="0.25"/>
    <row r="331" ht="18.600000000000001" customHeight="1" x14ac:dyDescent="0.25"/>
    <row r="332" ht="18.600000000000001" customHeight="1" x14ac:dyDescent="0.25"/>
    <row r="333" ht="18.600000000000001" customHeight="1" x14ac:dyDescent="0.25"/>
    <row r="334" ht="18.600000000000001" customHeight="1" x14ac:dyDescent="0.25"/>
    <row r="335" ht="18.600000000000001" customHeight="1" x14ac:dyDescent="0.25"/>
    <row r="336" ht="18.600000000000001" customHeight="1" x14ac:dyDescent="0.25"/>
    <row r="337" ht="18.600000000000001" customHeight="1" x14ac:dyDescent="0.25"/>
    <row r="338" ht="18.600000000000001" customHeight="1" x14ac:dyDescent="0.25"/>
    <row r="339" ht="18.600000000000001" customHeight="1" x14ac:dyDescent="0.25"/>
    <row r="340" ht="18.600000000000001" customHeight="1" x14ac:dyDescent="0.25"/>
    <row r="341" ht="18.600000000000001" customHeight="1" x14ac:dyDescent="0.25"/>
    <row r="342" ht="18.600000000000001" customHeight="1" x14ac:dyDescent="0.25"/>
    <row r="343" ht="18.600000000000001" customHeight="1" x14ac:dyDescent="0.25"/>
    <row r="344" ht="18.600000000000001" customHeight="1" x14ac:dyDescent="0.25"/>
    <row r="345" ht="18.600000000000001" customHeight="1" x14ac:dyDescent="0.25"/>
    <row r="346" ht="18.600000000000001" customHeight="1" x14ac:dyDescent="0.25"/>
    <row r="347" ht="18.600000000000001" customHeight="1" x14ac:dyDescent="0.25"/>
    <row r="348" ht="18.600000000000001" customHeight="1" x14ac:dyDescent="0.25"/>
    <row r="349" ht="18.600000000000001" customHeight="1" x14ac:dyDescent="0.25"/>
    <row r="350" ht="18.600000000000001" customHeight="1" x14ac:dyDescent="0.25"/>
    <row r="351" ht="18.600000000000001" customHeight="1" x14ac:dyDescent="0.25"/>
    <row r="352" ht="18.600000000000001" customHeight="1" x14ac:dyDescent="0.25"/>
    <row r="353" ht="18.600000000000001" customHeight="1" x14ac:dyDescent="0.25"/>
    <row r="354" ht="18.600000000000001" customHeight="1" x14ac:dyDescent="0.25"/>
    <row r="355" ht="18.600000000000001" customHeight="1" x14ac:dyDescent="0.25"/>
    <row r="356" ht="18.600000000000001" customHeight="1" x14ac:dyDescent="0.25"/>
    <row r="357" ht="18.600000000000001" customHeight="1" x14ac:dyDescent="0.25"/>
    <row r="358" ht="18.600000000000001" customHeight="1" x14ac:dyDescent="0.25"/>
    <row r="359" ht="18.600000000000001" customHeight="1" x14ac:dyDescent="0.25"/>
    <row r="360" ht="18.600000000000001" customHeight="1" x14ac:dyDescent="0.25"/>
    <row r="361" ht="18.600000000000001" customHeight="1" x14ac:dyDescent="0.25"/>
    <row r="362" ht="18.600000000000001" customHeight="1" x14ac:dyDescent="0.25"/>
    <row r="363" ht="18.600000000000001" customHeight="1" x14ac:dyDescent="0.25"/>
    <row r="364" ht="18.600000000000001" customHeight="1" x14ac:dyDescent="0.25"/>
    <row r="365" ht="18.600000000000001" customHeight="1" x14ac:dyDescent="0.25"/>
    <row r="366" ht="18.600000000000001" customHeight="1" x14ac:dyDescent="0.25"/>
    <row r="367" ht="18.600000000000001" customHeight="1" x14ac:dyDescent="0.25"/>
    <row r="368" ht="18.600000000000001" customHeight="1" x14ac:dyDescent="0.25"/>
    <row r="369" ht="18.600000000000001" customHeight="1" x14ac:dyDescent="0.25"/>
    <row r="370" ht="18.600000000000001" customHeight="1" x14ac:dyDescent="0.25"/>
    <row r="371" ht="18.600000000000001" customHeight="1" x14ac:dyDescent="0.25"/>
    <row r="372" ht="18.600000000000001" customHeight="1" x14ac:dyDescent="0.25"/>
    <row r="373" ht="18.600000000000001" customHeight="1" x14ac:dyDescent="0.25"/>
    <row r="374" ht="18.600000000000001" customHeight="1" x14ac:dyDescent="0.25"/>
    <row r="375" ht="18.600000000000001" customHeight="1" x14ac:dyDescent="0.25"/>
    <row r="376" ht="18.600000000000001" customHeight="1" x14ac:dyDescent="0.25"/>
    <row r="377" ht="18.600000000000001" customHeight="1" x14ac:dyDescent="0.25"/>
    <row r="378" ht="18.600000000000001" customHeight="1" x14ac:dyDescent="0.25"/>
    <row r="379" ht="18.600000000000001" customHeight="1" x14ac:dyDescent="0.25"/>
    <row r="380" ht="18.600000000000001" customHeight="1" x14ac:dyDescent="0.25"/>
    <row r="381" ht="18.600000000000001" customHeight="1" x14ac:dyDescent="0.25"/>
    <row r="382" ht="18.600000000000001" customHeight="1" x14ac:dyDescent="0.25"/>
    <row r="383" ht="18.600000000000001" customHeight="1" x14ac:dyDescent="0.25"/>
    <row r="384" ht="18.600000000000001" customHeight="1" x14ac:dyDescent="0.25"/>
    <row r="385" ht="18.600000000000001" customHeight="1" x14ac:dyDescent="0.25"/>
    <row r="386" ht="18.600000000000001" customHeight="1" x14ac:dyDescent="0.25"/>
    <row r="387" ht="18.600000000000001" customHeight="1" x14ac:dyDescent="0.25"/>
    <row r="388" ht="18.600000000000001" customHeight="1" x14ac:dyDescent="0.25"/>
    <row r="389" ht="18.600000000000001" customHeight="1" x14ac:dyDescent="0.25"/>
    <row r="390" ht="18.600000000000001" customHeight="1" x14ac:dyDescent="0.25"/>
    <row r="391" ht="18.600000000000001" customHeight="1" x14ac:dyDescent="0.25"/>
    <row r="392" ht="18.600000000000001" customHeight="1" x14ac:dyDescent="0.25"/>
    <row r="393" ht="18.600000000000001" customHeight="1" x14ac:dyDescent="0.25"/>
    <row r="394" ht="18.600000000000001" customHeight="1" x14ac:dyDescent="0.25"/>
    <row r="395" ht="18.600000000000001" customHeight="1" x14ac:dyDescent="0.25"/>
    <row r="396" ht="18.600000000000001" customHeight="1" x14ac:dyDescent="0.25"/>
    <row r="397" ht="18.600000000000001" customHeight="1" x14ac:dyDescent="0.25"/>
    <row r="398" ht="18.600000000000001" customHeight="1" x14ac:dyDescent="0.25"/>
    <row r="399" ht="18.600000000000001" customHeight="1" x14ac:dyDescent="0.25"/>
    <row r="400" ht="18.600000000000001" customHeight="1" x14ac:dyDescent="0.25"/>
    <row r="401" ht="18.600000000000001" customHeight="1" x14ac:dyDescent="0.25"/>
    <row r="402" ht="18.600000000000001" customHeight="1" x14ac:dyDescent="0.25"/>
    <row r="403" ht="18.600000000000001" customHeight="1" x14ac:dyDescent="0.25"/>
    <row r="404" ht="18.600000000000001" customHeight="1" x14ac:dyDescent="0.25"/>
    <row r="405" ht="18.600000000000001" customHeight="1" x14ac:dyDescent="0.25"/>
    <row r="406" ht="18.600000000000001" customHeight="1" x14ac:dyDescent="0.25"/>
    <row r="407" ht="18.600000000000001" customHeight="1" x14ac:dyDescent="0.25"/>
    <row r="408" ht="18.600000000000001" customHeight="1" x14ac:dyDescent="0.25"/>
    <row r="409" ht="18.600000000000001" customHeight="1" x14ac:dyDescent="0.25"/>
    <row r="410" ht="18.600000000000001" customHeight="1" x14ac:dyDescent="0.25"/>
    <row r="411" ht="18.600000000000001" customHeight="1" x14ac:dyDescent="0.25"/>
    <row r="412" ht="18.600000000000001" customHeight="1" x14ac:dyDescent="0.25"/>
    <row r="413" ht="18.600000000000001" customHeight="1" x14ac:dyDescent="0.25"/>
    <row r="414" ht="18.600000000000001" customHeight="1" x14ac:dyDescent="0.25"/>
    <row r="415" ht="18.600000000000001" customHeight="1" x14ac:dyDescent="0.25"/>
    <row r="416" ht="18.600000000000001" customHeight="1" x14ac:dyDescent="0.25"/>
    <row r="417" ht="18.600000000000001" customHeight="1" x14ac:dyDescent="0.25"/>
    <row r="418" ht="18.600000000000001" customHeight="1" x14ac:dyDescent="0.25"/>
    <row r="419" ht="18.600000000000001" customHeight="1" x14ac:dyDescent="0.25"/>
    <row r="420" ht="18.600000000000001" customHeight="1" x14ac:dyDescent="0.25"/>
    <row r="421" ht="18.600000000000001" customHeight="1" x14ac:dyDescent="0.25"/>
    <row r="422" ht="18.600000000000001" customHeight="1" x14ac:dyDescent="0.25"/>
    <row r="423" ht="18.600000000000001" customHeight="1" x14ac:dyDescent="0.25"/>
    <row r="424" ht="18.600000000000001" customHeight="1" x14ac:dyDescent="0.25"/>
    <row r="425" ht="18.600000000000001" customHeight="1" x14ac:dyDescent="0.25"/>
    <row r="426" ht="18.600000000000001" customHeight="1" x14ac:dyDescent="0.25"/>
    <row r="427" ht="18.600000000000001" customHeight="1" x14ac:dyDescent="0.25"/>
    <row r="428" ht="18.600000000000001" customHeight="1" x14ac:dyDescent="0.25"/>
    <row r="429" ht="18.600000000000001" customHeight="1" x14ac:dyDescent="0.25"/>
    <row r="430" ht="18.600000000000001" customHeight="1" x14ac:dyDescent="0.25"/>
    <row r="431" ht="18.600000000000001" customHeight="1" x14ac:dyDescent="0.25"/>
    <row r="432" ht="18.600000000000001" customHeight="1" x14ac:dyDescent="0.25"/>
    <row r="433" ht="18.600000000000001" customHeight="1" x14ac:dyDescent="0.25"/>
    <row r="434" ht="18.600000000000001" customHeight="1" x14ac:dyDescent="0.25"/>
    <row r="435" ht="18.600000000000001" customHeight="1" x14ac:dyDescent="0.25"/>
    <row r="436" ht="18.600000000000001" customHeight="1" x14ac:dyDescent="0.25"/>
    <row r="437" ht="18.600000000000001" customHeight="1" x14ac:dyDescent="0.25"/>
    <row r="438" ht="18.600000000000001" customHeight="1" x14ac:dyDescent="0.25"/>
    <row r="439" ht="18.600000000000001" customHeight="1" x14ac:dyDescent="0.25"/>
    <row r="440" ht="18.600000000000001" customHeight="1" x14ac:dyDescent="0.25"/>
    <row r="441" ht="18.600000000000001" customHeight="1" x14ac:dyDescent="0.25"/>
    <row r="442" ht="18.600000000000001" customHeight="1" x14ac:dyDescent="0.25"/>
    <row r="443" ht="18.600000000000001" customHeight="1" x14ac:dyDescent="0.25"/>
    <row r="444" ht="18.600000000000001" customHeight="1" x14ac:dyDescent="0.25"/>
    <row r="445" ht="18.600000000000001" customHeight="1" x14ac:dyDescent="0.25"/>
    <row r="446" ht="18.600000000000001" customHeight="1" x14ac:dyDescent="0.25"/>
    <row r="447" ht="18.600000000000001" customHeight="1" x14ac:dyDescent="0.25"/>
    <row r="448" ht="18.600000000000001" customHeight="1" x14ac:dyDescent="0.25"/>
    <row r="449" ht="18.600000000000001" customHeight="1" x14ac:dyDescent="0.25"/>
    <row r="450" ht="18.600000000000001" customHeight="1" x14ac:dyDescent="0.25"/>
    <row r="451" ht="18.600000000000001" customHeight="1" x14ac:dyDescent="0.25"/>
    <row r="452" ht="18.600000000000001" customHeight="1" x14ac:dyDescent="0.25"/>
    <row r="453" ht="18.600000000000001" customHeight="1" x14ac:dyDescent="0.25"/>
    <row r="454" ht="18.600000000000001" customHeight="1" x14ac:dyDescent="0.25"/>
    <row r="455" ht="18.600000000000001" customHeight="1" x14ac:dyDescent="0.25"/>
    <row r="456" ht="18.600000000000001" customHeight="1" x14ac:dyDescent="0.25"/>
    <row r="457" ht="18.600000000000001" customHeight="1" x14ac:dyDescent="0.25"/>
    <row r="458" ht="18.600000000000001" customHeight="1" x14ac:dyDescent="0.25"/>
    <row r="459" ht="18.600000000000001" customHeight="1" x14ac:dyDescent="0.25"/>
    <row r="460" ht="18.600000000000001" customHeight="1" x14ac:dyDescent="0.25"/>
    <row r="461" ht="18.600000000000001" customHeight="1" x14ac:dyDescent="0.25"/>
    <row r="462" ht="18.600000000000001" customHeight="1" x14ac:dyDescent="0.25"/>
    <row r="463" ht="18.600000000000001" customHeight="1" x14ac:dyDescent="0.25"/>
    <row r="464" ht="18.600000000000001" customHeight="1" x14ac:dyDescent="0.25"/>
    <row r="465" ht="18.600000000000001" customHeight="1" x14ac:dyDescent="0.25"/>
    <row r="466" ht="18.600000000000001" customHeight="1" x14ac:dyDescent="0.25"/>
    <row r="467" ht="18.600000000000001" customHeight="1" x14ac:dyDescent="0.25"/>
    <row r="468" ht="18.600000000000001" customHeight="1" x14ac:dyDescent="0.25"/>
    <row r="469" ht="18.600000000000001" customHeight="1" x14ac:dyDescent="0.25"/>
    <row r="470" ht="18.600000000000001" customHeight="1" x14ac:dyDescent="0.25"/>
    <row r="471" ht="18.600000000000001" customHeight="1" x14ac:dyDescent="0.25"/>
    <row r="472" ht="18.600000000000001" customHeight="1" x14ac:dyDescent="0.25"/>
    <row r="473" ht="18.600000000000001" customHeight="1" x14ac:dyDescent="0.25"/>
    <row r="474" ht="18.600000000000001" customHeight="1" x14ac:dyDescent="0.25"/>
    <row r="475" ht="18.600000000000001" customHeight="1" x14ac:dyDescent="0.25"/>
    <row r="476" ht="18.600000000000001" customHeight="1" x14ac:dyDescent="0.25"/>
    <row r="477" ht="18.600000000000001" customHeight="1" x14ac:dyDescent="0.25"/>
    <row r="478" ht="18.600000000000001" customHeight="1" x14ac:dyDescent="0.25"/>
    <row r="479" ht="18.600000000000001" customHeight="1" x14ac:dyDescent="0.25"/>
    <row r="480" ht="18.600000000000001" customHeight="1" x14ac:dyDescent="0.25"/>
    <row r="481" ht="18.600000000000001" customHeight="1" x14ac:dyDescent="0.25"/>
    <row r="482" ht="18.600000000000001" customHeight="1" x14ac:dyDescent="0.25"/>
    <row r="483" ht="18.600000000000001" customHeight="1" x14ac:dyDescent="0.25"/>
    <row r="484" ht="18.600000000000001" customHeight="1" x14ac:dyDescent="0.25"/>
    <row r="485" ht="18.600000000000001" customHeight="1" x14ac:dyDescent="0.25"/>
    <row r="486" ht="18.600000000000001" customHeight="1" x14ac:dyDescent="0.25"/>
    <row r="487" ht="18.600000000000001" customHeight="1" x14ac:dyDescent="0.25"/>
    <row r="488" ht="18.600000000000001" customHeight="1" x14ac:dyDescent="0.25"/>
    <row r="489" ht="18.600000000000001" customHeight="1" x14ac:dyDescent="0.25"/>
    <row r="490" ht="18.600000000000001" customHeight="1" x14ac:dyDescent="0.25"/>
    <row r="491" ht="18.600000000000001" customHeight="1" x14ac:dyDescent="0.25"/>
    <row r="492" ht="18.600000000000001" customHeight="1" x14ac:dyDescent="0.25"/>
    <row r="493" ht="18.600000000000001" customHeight="1" x14ac:dyDescent="0.25"/>
    <row r="494" ht="18.600000000000001" customHeight="1" x14ac:dyDescent="0.25"/>
    <row r="495" ht="18.600000000000001" customHeight="1" x14ac:dyDescent="0.25"/>
    <row r="496" ht="18.600000000000001" customHeight="1" x14ac:dyDescent="0.25"/>
    <row r="497" ht="18.600000000000001" customHeight="1" x14ac:dyDescent="0.25"/>
    <row r="498" ht="18.600000000000001" customHeight="1" x14ac:dyDescent="0.25"/>
    <row r="499" ht="18.600000000000001" customHeight="1" x14ac:dyDescent="0.25"/>
    <row r="500" ht="18.600000000000001" customHeight="1" x14ac:dyDescent="0.25"/>
  </sheetData>
  <dataValidations count="1">
    <dataValidation type="list" allowBlank="1" showInputMessage="1" showErrorMessage="1" sqref="C6:C12" xr:uid="{C71AAC54-F086-4B7F-BE7D-51479AD3D08F}">
      <formula1>Categories</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00000000-000E-0000-0000-000003000000}">
            <x14:iconSet iconSet="3Arrows" custom="1">
              <x14:cfvo type="percent">
                <xm:f>0</xm:f>
              </x14:cfvo>
              <x14:cfvo type="num">
                <xm:f>0</xm:f>
              </x14:cfvo>
              <x14:cfvo type="num" gte="0">
                <xm:f>0</xm:f>
              </x14:cfvo>
              <x14:cfIcon iconSet="3Arrows" iconId="0"/>
              <x14:cfIcon iconSet="3Arrows" iconId="1"/>
              <x14:cfIcon iconSet="3Arrows" iconId="2"/>
            </x14:iconSet>
          </x14:cfRule>
          <xm:sqref>G6:G12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D150-D191-4077-A77B-D0DFDD655882}">
  <sheetPr>
    <tabColor theme="4" tint="0.39997558519241921"/>
  </sheetPr>
  <dimension ref="A1:G25"/>
  <sheetViews>
    <sheetView showGridLines="0" zoomScale="90" zoomScaleNormal="90" workbookViewId="0">
      <selection activeCell="B19" sqref="B19"/>
    </sheetView>
  </sheetViews>
  <sheetFormatPr defaultRowHeight="13.8" x14ac:dyDescent="0.25"/>
  <cols>
    <col min="1" max="1" width="2.54296875" customWidth="1"/>
    <col min="2" max="2" width="19.453125" customWidth="1"/>
    <col min="3" max="3" width="11.81640625" customWidth="1"/>
    <col min="4" max="4" width="8.54296875" customWidth="1"/>
    <col min="5" max="5" width="12.453125" customWidth="1"/>
    <col min="6" max="6" width="11.54296875" customWidth="1"/>
    <col min="7" max="7" width="12.81640625" customWidth="1"/>
  </cols>
  <sheetData>
    <row r="1" spans="1:7" ht="60" customHeight="1" x14ac:dyDescent="0.25">
      <c r="A1" s="35" t="s">
        <v>15</v>
      </c>
      <c r="B1" s="34" t="s">
        <v>15</v>
      </c>
      <c r="C1" s="33"/>
      <c r="D1" s="33"/>
      <c r="E1" s="33"/>
      <c r="F1" s="33"/>
      <c r="G1" s="33"/>
    </row>
    <row r="3" spans="1:7" ht="21.6" thickBot="1" x14ac:dyDescent="0.45">
      <c r="A3" s="35" t="s">
        <v>9</v>
      </c>
      <c r="B3" s="3" t="s">
        <v>9</v>
      </c>
    </row>
    <row r="6" spans="1:7" x14ac:dyDescent="0.25">
      <c r="A6" s="35" t="s">
        <v>26</v>
      </c>
    </row>
    <row r="19" spans="1:7" ht="15.6" x14ac:dyDescent="0.3">
      <c r="A19" s="35" t="s">
        <v>24</v>
      </c>
      <c r="B19" s="17" t="s">
        <v>2</v>
      </c>
      <c r="C19" s="17" t="s">
        <v>14</v>
      </c>
      <c r="D19" s="17" t="s">
        <v>10</v>
      </c>
      <c r="E19" s="17" t="s">
        <v>11</v>
      </c>
      <c r="F19" s="17" t="s">
        <v>12</v>
      </c>
      <c r="G19" s="17" t="s">
        <v>7</v>
      </c>
    </row>
    <row r="20" spans="1:7" x14ac:dyDescent="0.25">
      <c r="A20" s="35" t="s">
        <v>25</v>
      </c>
      <c r="B20" s="18" t="s">
        <v>85</v>
      </c>
      <c r="C20" s="19">
        <v>0.55000000000000004</v>
      </c>
      <c r="D20" s="20">
        <f>IFERROR(G20/SUBTOTAL(109,TableAssetAllocation[Value]),"")</f>
        <v>0.68450822247826537</v>
      </c>
      <c r="E20" s="21">
        <f t="shared" ref="E20:E25" si="0">D20 - C20</f>
        <v>0.13450822247826533</v>
      </c>
      <c r="F20" s="20">
        <f t="shared" ref="F20:F25" si="1">MIN(5%, $C20 * 25%)</f>
        <v>0.05</v>
      </c>
      <c r="G20" s="22">
        <f>SUMIF(TablePortfolio[Category], B20, TablePortfolio[Value])</f>
        <v>3267.5</v>
      </c>
    </row>
    <row r="21" spans="1:7" x14ac:dyDescent="0.25">
      <c r="B21" s="28" t="s">
        <v>73</v>
      </c>
      <c r="C21" s="29">
        <v>0.15</v>
      </c>
      <c r="D21" s="30">
        <f>IFERROR(G21/SUBTOTAL(109,TableAssetAllocation[Value]),"")</f>
        <v>3.5194301874934532E-2</v>
      </c>
      <c r="E21" s="31">
        <f>D21 - C21</f>
        <v>-0.11480569812506547</v>
      </c>
      <c r="F21" s="30">
        <f>MIN(5%, $C21 * 25%)</f>
        <v>3.7499999999999999E-2</v>
      </c>
      <c r="G21" s="32">
        <f>SUMIF(TablePortfolio[Category], B21, TablePortfolio[Value])</f>
        <v>168</v>
      </c>
    </row>
    <row r="22" spans="1:7" x14ac:dyDescent="0.25">
      <c r="B22" s="23" t="s">
        <v>86</v>
      </c>
      <c r="C22" s="24">
        <v>0.1</v>
      </c>
      <c r="D22" s="25">
        <f>IFERROR(G22/SUBTOTAL(109,TableAssetAllocation[Value]),"")</f>
        <v>2.555776683775008E-2</v>
      </c>
      <c r="E22" s="26">
        <f>D22 - C22</f>
        <v>-7.4442233162249932E-2</v>
      </c>
      <c r="F22" s="25">
        <f>MIN(5%, $C22 * 25%)</f>
        <v>2.5000000000000001E-2</v>
      </c>
      <c r="G22" s="27">
        <f>SUMIF(TablePortfolio[Category], B22, TablePortfolio[Value])</f>
        <v>122</v>
      </c>
    </row>
    <row r="23" spans="1:7" x14ac:dyDescent="0.25">
      <c r="A23" s="35" t="s">
        <v>19</v>
      </c>
      <c r="B23" s="23" t="s">
        <v>69</v>
      </c>
      <c r="C23" s="24">
        <v>0.1</v>
      </c>
      <c r="D23" s="25">
        <f>IFERROR(G23/SUBTOTAL(109,TableAssetAllocation[Value]),"")</f>
        <v>0.14245312663663978</v>
      </c>
      <c r="E23" s="26">
        <f t="shared" si="0"/>
        <v>4.2453126636639776E-2</v>
      </c>
      <c r="F23" s="25">
        <f t="shared" si="1"/>
        <v>2.5000000000000001E-2</v>
      </c>
      <c r="G23" s="27">
        <f>SUMIF(TablePortfolio[Category], B23, TablePortfolio[Value])</f>
        <v>680</v>
      </c>
    </row>
    <row r="24" spans="1:7" x14ac:dyDescent="0.25">
      <c r="B24" s="23" t="s">
        <v>78</v>
      </c>
      <c r="C24" s="24">
        <v>0.05</v>
      </c>
      <c r="D24" s="25">
        <f>IFERROR(G24/SUBTOTAL(109,TableAssetAllocation[Value]),"")</f>
        <v>7.0179113857756367E-2</v>
      </c>
      <c r="E24" s="26">
        <f t="shared" si="0"/>
        <v>2.0179113857756364E-2</v>
      </c>
      <c r="F24" s="25">
        <f t="shared" si="1"/>
        <v>1.2500000000000001E-2</v>
      </c>
      <c r="G24" s="27">
        <f>SUMIF(TablePortfolio[Category], B24, TablePortfolio[Value])</f>
        <v>335</v>
      </c>
    </row>
    <row r="25" spans="1:7" x14ac:dyDescent="0.25">
      <c r="B25" s="23" t="s">
        <v>83</v>
      </c>
      <c r="C25" s="24">
        <v>0.05</v>
      </c>
      <c r="D25" s="25">
        <f>IFERROR(G25/SUBTOTAL(109,TableAssetAllocation[Value]),"")</f>
        <v>4.2107468314653819E-2</v>
      </c>
      <c r="E25" s="26">
        <f t="shared" si="0"/>
        <v>-7.8925316853461838E-3</v>
      </c>
      <c r="F25" s="25">
        <f t="shared" si="1"/>
        <v>1.2500000000000001E-2</v>
      </c>
      <c r="G25" s="27">
        <f>SUMIF(TablePortfolio[Category], B25, TablePortfolio[Value])</f>
        <v>201</v>
      </c>
    </row>
  </sheetData>
  <conditionalFormatting sqref="E20:E25">
    <cfRule type="expression" dxfId="10" priority="3">
      <formula>ABS(E20)&gt;F20</formula>
    </cfRule>
  </conditionalFormatting>
  <conditionalFormatting sqref="F20:F25">
    <cfRule type="expression" dxfId="9" priority="2">
      <formula>ABS(E20)&gt;F20</formula>
    </cfRule>
  </conditionalFormatting>
  <conditionalFormatting sqref="D20:D25">
    <cfRule type="expression" dxfId="8" priority="1">
      <formula>ABS(E20)&gt;F20</formula>
    </cfRule>
  </conditionalFormatting>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4.xml>��< ? x m l   v e r s i o n = " 1 . 0 "   e n c o d i n g = " u t f - 1 6 " ? > < D a t a M a s h u p   x m l n s = " h t t p : / / s c h e m a s . m i c r o s o f t . c o m / D a t a M a s h u p " > A A A A A B c D A A B Q S w M E F A A C A A g A d X U e U X I W u O 2 n A A A A + A A A A B I A H A B D b 2 5 m a W c v U G F j a 2 F n Z S 5 4 b W w g o h g A K K A U A A A A A A A A A A A A A A A A A A A A A A A A A A A A h Y + 9 D o I w G E V f h X S n L e A P k o 8 y u E p i Q j S u T a 3 Q C M X Q Y n k 3 B x / J V 5 B E U T f H e 3 K G c x + 3 O 2 R D U 3 t X 2 R n V 6 h Q F m C J P a t E e l S 5 T 1 N u T H 6 O M w Z a L M y + l N 8 r a J I M 5 p q i y 9 p I Q 4 p z D L s J t V 5 K Q 0 o A c 8 k 0 h K t l w 9 J H V f 9 l X 2 l i u h U Q M 9 q 8 Y F u I 4 w v N 4 N c P L R Q B k w p A r / V X C s R h T I D 8 Q 1 n 1 t + 0 4 y q f 1 d A W S a Q N 4 v 2 B N Q S w M E F A A C A A g A d X U e 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1 H l E o i k e 4 D g A A A B E A A A A T A B w A R m 9 y b X V s Y X M v U 2 V j d G l v b j E u b S C i G A A o o B Q A A A A A A A A A A A A A A A A A A A A A A A A A A A A r T k 0 u y c z P U w i G 0 I b W A F B L A Q I t A B Q A A g A I A H V 1 H l F y F r j t p w A A A P g A A A A S A A A A A A A A A A A A A A A A A A A A A A B D b 2 5 m a W c v U G F j a 2 F n Z S 5 4 b W x Q S w E C L Q A U A A I A C A B 1 d R 5 R D 8 r p q 6 Q A A A D p A A A A E w A A A A A A A A A A A A A A A A D z A A A A W 0 N v b n R l b n R f V H l w Z X N d L n h t b F B L A Q I t A B Q A A g A I A H V 1 H l E 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3 e q / f D o q i R p M r L C J m W I t T A A A A A A I A A A A A A B B m A A A A A Q A A I A A A A I E 8 X Q J j J b L T 8 I 0 S y 0 Z q F j 0 B S E g n r 1 n Q B O j T O 2 s h L X c j A A A A A A 6 A A A A A A g A A I A A A A M + u P 5 M i O Y t C S f N c m 8 + j G h B h 4 U x w C W N A / 9 g E 5 5 p + p 1 4 z U A A A A C A p l C F I C v E Z J B H t f U s 0 J h g j K Z P l z G n / w 3 E 6 J E Q R 4 s B N Y 4 M 7 Y w e W W N 9 T 8 I E D R h u q h v g X r 3 l 4 q U 3 + t w a B R 3 T i c m O X z h t Y V 1 3 Q t E N 8 T S L V z 7 d h Q A A A A N T t w P c v 0 C S X J l r A Y N 1 M H j r O 9 p C K b I M Q t w O 1 y Q 8 J 5 k B c / Z e + e M G z D Y I f b I A h 9 q R b B 0 t A Y t q Z k 0 s 1 x i T + Y Z x p G m U = < / D a t a M a s h u p > 
</file>

<file path=customXml/itemProps1.xml><?xml version="1.0" encoding="utf-8"?>
<ds:datastoreItem xmlns:ds="http://schemas.openxmlformats.org/officeDocument/2006/customXml" ds:itemID="{0AA02C0B-5777-499A-80B9-8156601ACB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1B9955-523A-43FE-8813-0F36D488BD17}">
  <ds:schemaRefs>
    <ds:schemaRef ds:uri="http://schemas.microsoft.com/sharepoint/v3/contenttype/forms"/>
  </ds:schemaRefs>
</ds:datastoreItem>
</file>

<file path=customXml/itemProps3.xml><?xml version="1.0" encoding="utf-8"?>
<ds:datastoreItem xmlns:ds="http://schemas.openxmlformats.org/officeDocument/2006/customXml" ds:itemID="{6A553027-9868-4A9C-B616-8EB44407F633}">
  <ds:schemaRefs>
    <ds:schemaRef ds:uri="http://schemas.microsoft.com/office/2006/metadata/properties"/>
    <ds:schemaRef ds:uri="http://schemas.microsoft.com/office/infopath/2007/PartnerControls"/>
    <ds:schemaRef ds:uri="71af3243-3dd4-4a8d-8c0d-dd76da1f02a5"/>
  </ds:schemaRefs>
</ds:datastoreItem>
</file>

<file path=customXml/itemProps4.xml><?xml version="1.0" encoding="utf-8"?>
<ds:datastoreItem xmlns:ds="http://schemas.openxmlformats.org/officeDocument/2006/customXml" ds:itemID="{F9B003F2-4C05-46E8-9D80-F3EFCF613D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Motley_Fool_Stocks</vt:lpstr>
      <vt:lpstr>Start</vt:lpstr>
      <vt:lpstr>Portfolio</vt:lpstr>
      <vt:lpstr>Asset Allocation</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2019-06-05T01:09:36Z</dcterms:created>
  <dcterms:modified xsi:type="dcterms:W3CDTF">2020-08-31T03:59:48Z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